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521" windowWidth="7170" windowHeight="8985" activeTab="4"/>
  </bookViews>
  <sheets>
    <sheet name="601" sheetId="1" r:id="rId1"/>
    <sheet name="602" sheetId="2" r:id="rId2"/>
    <sheet name="604" sheetId="3" r:id="rId3"/>
    <sheet name="605" sheetId="4" r:id="rId4"/>
    <sheet name="603" sheetId="5" r:id="rId5"/>
    <sheet name="Лист1" sheetId="6" r:id="rId6"/>
  </sheets>
  <definedNames>
    <definedName name="_xlnm.Print_Titles" localSheetId="0">'601'!$12:$12</definedName>
    <definedName name="_xlnm.Print_Titles" localSheetId="1">'602'!$14:$14</definedName>
    <definedName name="_xlnm.Print_Titles" localSheetId="2">'604'!$13:$13</definedName>
    <definedName name="_xlnm.Print_Titles" localSheetId="3">'605'!$11:$11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B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Добавить текст (одержувач коштів КП "Зеленбуд" Чернігівської міської ради")
</t>
        </r>
      </text>
    </comment>
  </commentList>
</comments>
</file>

<file path=xl/sharedStrings.xml><?xml version="1.0" encoding="utf-8"?>
<sst xmlns="http://schemas.openxmlformats.org/spreadsheetml/2006/main" count="354" uniqueCount="163">
  <si>
    <t>План на рік</t>
  </si>
  <si>
    <t>грн.</t>
  </si>
  <si>
    <t>Джерело фінансування</t>
  </si>
  <si>
    <t>Початок робіт</t>
  </si>
  <si>
    <t>Кошто-рисна вартість, грн.</t>
  </si>
  <si>
    <t>І кв.</t>
  </si>
  <si>
    <t>IV кв.</t>
  </si>
  <si>
    <t>Разом у пункті 2</t>
  </si>
  <si>
    <t>РАЗОМ у розділі ІІ:</t>
  </si>
  <si>
    <t>2010 р.</t>
  </si>
  <si>
    <t>4</t>
  </si>
  <si>
    <t>5</t>
  </si>
  <si>
    <r>
      <t>Разом у  розділі І</t>
    </r>
    <r>
      <rPr>
        <b/>
        <sz val="14"/>
        <rFont val="Times New Roman"/>
        <family val="1"/>
      </rPr>
      <t>:</t>
    </r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</si>
  <si>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</si>
  <si>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</si>
  <si>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</si>
  <si>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</si>
  <si>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</si>
  <si>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</si>
  <si>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</si>
  <si>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</si>
  <si>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</si>
  <si>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Заступник міського голови - </t>
  </si>
  <si>
    <t>керуючий справами виконкому</t>
  </si>
  <si>
    <t>Одиниця вико-нан-ня</t>
  </si>
  <si>
    <t>Об-сяг ро-біт</t>
  </si>
  <si>
    <t>Поча-ток робіт</t>
  </si>
  <si>
    <t xml:space="preserve"> </t>
  </si>
  <si>
    <t>до рішення виконавчого комітету міської ради</t>
  </si>
  <si>
    <t>Рік почат-ку і закін-чення робіт</t>
  </si>
  <si>
    <t>Наяв-ність доку-мен-тації</t>
  </si>
  <si>
    <t>Залишки кошторисної вартос-ті</t>
  </si>
  <si>
    <t>Закін-чення робіт</t>
  </si>
  <si>
    <t>1.1</t>
  </si>
  <si>
    <t>2.1</t>
  </si>
  <si>
    <t>2.2</t>
  </si>
  <si>
    <t>Рік по чатку і закін-чення робіт</t>
  </si>
  <si>
    <t>Наяв-ність доку-ментації</t>
  </si>
  <si>
    <t>Рік початку і закін-чення робіт</t>
  </si>
  <si>
    <t>Підрядник</t>
  </si>
  <si>
    <t>Найменування об`єкта</t>
  </si>
  <si>
    <t xml:space="preserve">Додаток 7           </t>
  </si>
  <si>
    <t>1.2</t>
  </si>
  <si>
    <t xml:space="preserve">Додаток 5           </t>
  </si>
  <si>
    <t>Спеціаль-ний фонд, грн.</t>
  </si>
  <si>
    <r>
      <t>Разом у  розділі 2</t>
    </r>
    <r>
      <rPr>
        <b/>
        <sz val="14"/>
        <rFont val="Times New Roman"/>
        <family val="1"/>
      </rPr>
      <t>:</t>
    </r>
  </si>
  <si>
    <t>за-галь-ний фонд, грн.</t>
  </si>
  <si>
    <t>загаль-ний фонд, грн.</t>
  </si>
  <si>
    <t>Міський бюджет</t>
  </si>
  <si>
    <t>2.3</t>
  </si>
  <si>
    <t>№ з/п</t>
  </si>
  <si>
    <t>Згідно із Законом України "Про  здійснення державних закупівель"</t>
  </si>
  <si>
    <t>Наяв-ність докумен-тації</t>
  </si>
  <si>
    <t>С. Г. Віхров</t>
  </si>
  <si>
    <t xml:space="preserve">2012 </t>
  </si>
  <si>
    <t>Рік по- чатку і закін-чення робіт</t>
  </si>
  <si>
    <t>За-галь-ний фонд, грн.</t>
  </si>
  <si>
    <t>Загаль-ний фонд, грн.</t>
  </si>
  <si>
    <t>1.1.1</t>
  </si>
  <si>
    <t>1.1.2</t>
  </si>
  <si>
    <t>1.3</t>
  </si>
  <si>
    <t>1.2.1</t>
  </si>
  <si>
    <t>1.2.2</t>
  </si>
  <si>
    <t>Усього у розділі 1:</t>
  </si>
  <si>
    <t>2.3.1</t>
  </si>
  <si>
    <t>2.3.2</t>
  </si>
  <si>
    <t>Проведення охоронних археологічних робіт в зоні  благоустрою правого берегу р. Стрижень на відрізку від вул. Київської до проспекту Перемоги у м. Чернігові (КЕКВ 1134)</t>
  </si>
  <si>
    <t>Річний титульний список
видатків на охорону та раціональне використання природних ресурсів на 2013 рік за рахунок коштів міського фонду охорони навколишнього природного середовища  міського бюджету  міста Чернігова</t>
  </si>
  <si>
    <t>1.3.1</t>
  </si>
  <si>
    <t>1.3.2</t>
  </si>
  <si>
    <t>( заборгованість 2012 року)</t>
  </si>
  <si>
    <t>Річний титульний список
видатків на утилізацію відходів на 2013 рік за рахунок коштів міського фонду охорони навколишнього природного середовища міського бюджету міста Чернігова</t>
  </si>
  <si>
    <t xml:space="preserve">Річний титульний список
видатків на збереження природно-заповідного фонду на 2013 рік за рахунок коштів міського фонду охорони навколишнього природного середовища міського бюджету міста Чернігова
</t>
  </si>
  <si>
    <t xml:space="preserve">Додаток 8          </t>
  </si>
  <si>
    <t xml:space="preserve">Додаток 6           </t>
  </si>
  <si>
    <t>Річний титульний список
видатків на іншу діяльність у сфері охорони навколишнього природного середовища  на 2013 рік за рахунок міського фонду охорони навколишнього природного середовища міського бюджету міста Чернігова</t>
  </si>
  <si>
    <t>Коригування робочого проекту «Проведення меліоративних робіт по ложу водосховища №1 на р.Стрижень в м.Чернігові» (п.1.1 Додатка  до Програми)</t>
  </si>
  <si>
    <t>Капітальні трансферти підприємствам (установам, організаціям) (КЕКВ 3210)</t>
  </si>
  <si>
    <t>Разом у пункті 1.1 (КЕКВ 3210):</t>
  </si>
  <si>
    <t>Капітальний ремонт (КЕКВ 3132)</t>
  </si>
  <si>
    <t>Разом у пункті 1.2 (КЕКВ 3132):</t>
  </si>
  <si>
    <t>Дослідження і розробки, окремі заходи розвитку по реалізації державних (регіональних) програм (КЕКВ 2281)</t>
  </si>
  <si>
    <t>Проведення аналізу стану забруднення атмосферного повітря м. Чернігова пересувними джерелами забруднення (автотранспортом) (п. 5.3 Додатка  до Програми)</t>
  </si>
  <si>
    <t>Разом у пункті 1.3 (КЕКВ 2281):</t>
  </si>
  <si>
    <t>Разом у розділі 1:</t>
  </si>
  <si>
    <t>Придбання мобільного утилізатора для утилізації біологічних відходів (одержувач коштів комунальне підприємство «АТП-2528» Чернігівської міської ради») (п. 3.5 Додатка  до Програми)</t>
  </si>
  <si>
    <t>Придбання машин та обладнання для збору, транспортування твердих побутових відходів (одержувач коштів комунальне підприємство "АТП 2528" Чернігівської міськради ) (п. 3.5 Додатка  до Програми)</t>
  </si>
  <si>
    <t>Оплата послуг (КЕКВ 2240)</t>
  </si>
  <si>
    <t>Озеленення м. Чернігова (поточний ремонт)                          (п. 4.1 Додатка  до Програми)</t>
  </si>
  <si>
    <t>Разом у пункті 2.3 (КЕКВ 2240)</t>
  </si>
  <si>
    <t>Поетапна заміна аварійних і фаутних насаджень               м. Чернігова (п. 4.4 Додатка  до Програми)</t>
  </si>
  <si>
    <t>Розроблення робочого проекту «Розчищення русла річки Стрижень на ділянці від проспекту Перемоги до вулиці Гетьмана Полуботка в м.Чернігові» (п. 1.1 Додатка  до Програми)</t>
  </si>
  <si>
    <t>Розчищення русла річки Стрижень на ділянці від проспекту Перемоги до вулиці Гетьмана Полуботка в м.Чернігові  (п.1.1 Додатка  до Програми)</t>
  </si>
  <si>
    <t xml:space="preserve">Моніторинг забруднення підземних та поверхневих  вод у районі ставків-накопичувачів рідких токсичних промвідходів та сміттєзвалища м. Чернігова біля                   с. Масани (п. 5.2 Додатка  до Програми) </t>
  </si>
  <si>
    <t>Компенсаційні заходи по об’єкту «Розчищення русла річки Стрижень від проспекту Перемоги до вулиці Київської у м.Чернігові» (на зариблення річки Стрижень, відповідно до п. 1.1 Додатка  до Програми) (КЕКВ 2240)</t>
  </si>
  <si>
    <t>1. Видатки  розвитку (на виконання Програми поліпшення екологічного стану  м. Чернігова на   2011-2015 роки зі змінами)</t>
  </si>
  <si>
    <t>1. Видатки розвитку (на виконання Програми поліпшення екологічного стану  м. Чернігова на  2011-2015 роки зі змінами)</t>
  </si>
  <si>
    <t>Видатки  споживання (на виконання Програми поліпшення екологічного стану  м. Чернігова на   2011-2015 роки зі змінами)</t>
  </si>
  <si>
    <t>Розчищення русла річки Стрижень на ділянці від проспекту Перемоги до вулиці Київської у м.Чернігові                                                     (п. 1.1 Додатка  до Програми)</t>
  </si>
  <si>
    <t>2. Видатки споживання (на виконання Програми поліпшення екологічного стану  м. Чернігова на   2011-2015 роки зі змінами)</t>
  </si>
  <si>
    <t>2. Видатки  споживання (на виконання Програми поліпшення екологічного стану  м. Чернігова на   2011-2015 роки зі змінами)</t>
  </si>
  <si>
    <t>3.1</t>
  </si>
  <si>
    <t>3.2</t>
  </si>
  <si>
    <t>Моніторинг забруднення підземних та поверхневих  вод у районі ставків-накопичувачів рідких токсичних промвідходів та сміттєзвалища м. Чернігова біля                   с. Масани (п. 5.2 Додатка  до Програми) (КЕКВ 2281)</t>
  </si>
  <si>
    <t>Разом у розділі 3:</t>
  </si>
  <si>
    <t>Усього у розділах 1-3:</t>
  </si>
  <si>
    <t>Проведення аналізу стану забруднення атмосферного повітря м. Чернігова пересувними джерелами забруднення (автотранспортом) (п. 5.3 Додатка  до Програми) (КЕКВ 2281)</t>
  </si>
  <si>
    <t>Будівництво установки для утилізації рідких токсичних відходів  на полігоні твердих побутових відходів в                      с. Масани Чернігівського району ( п. 3.6 Додатка  до Програми )(КЕКВ 3210)</t>
  </si>
  <si>
    <t>Разом у розділі 2 :</t>
  </si>
  <si>
    <t>Будівництво установки для утилізації рідких токсичних відходів  на полігоні твердих побутових відходів в                      с. Масани Чернігівського району ( п. 3.6 Додатка  до Програми ) (КЕКВ 3210)</t>
  </si>
  <si>
    <t>Технічний нагляд по будівництву  установки для утилізації рідких токсичних відходів на полігоні твердих побутових відходів в с. Масани Чернігівського району (п. 3.6 Додатка  до Програми ) (КЕКВ 3210)</t>
  </si>
  <si>
    <t>Авторський нагляд по будівництву установки для утилізації рідких токсичних відходів на полігоні твердих побутових відходів в с. Масани Чернігівського району                                    (п. 3.6 Додатка  до Програми ) (КЕКВ 3210)</t>
  </si>
  <si>
    <r>
      <t>Разом у  розділі 3</t>
    </r>
    <r>
      <rPr>
        <b/>
        <sz val="14"/>
        <rFont val="Times New Roman"/>
        <family val="1"/>
      </rPr>
      <t>:</t>
    </r>
  </si>
  <si>
    <t>______________________2013 р. №  ____ )</t>
  </si>
  <si>
    <t xml:space="preserve">виконавчого комітету міської ради  </t>
  </si>
  <si>
    <t>Усього у  розділах 1-2 :</t>
  </si>
  <si>
    <t>3. Кредиторська заборгованість за 2012 рік                                                                                                                                                                                                (на виконання Програми поліпшення екологічного стану  м. Чернігова на   2011-2015 роки зі змінами)</t>
  </si>
  <si>
    <t xml:space="preserve">2. Кредиторська заборгованість за 2012 рік                                                                                                                                                                                                                                 (на виконання Програми поліпшення екологічного стану  м. Чернігова на   2011-2015 роки зі змінами) </t>
  </si>
  <si>
    <t xml:space="preserve">3. Неоплачені бюджетні призначення та кредиторська заборгованість за 2012 рік                                                                                                                                                                                                          (на виконання Програми поліпшення екологічного стану  м. Чернігова на   2011-2015 роки зі змінами) </t>
  </si>
  <si>
    <t>21 січня 2013 р. № 13 ( у редакції рішення</t>
  </si>
  <si>
    <t>Виготовлення та встановлення інформаційних щитів, табличок та заборонних знаків на об"єктах природно-заповідного фонду (п. 4.3 Додатка  до Програми)</t>
  </si>
  <si>
    <t>Усього (КЕКВ 2240):</t>
  </si>
  <si>
    <t>1.2.3</t>
  </si>
  <si>
    <t>Проведення меліоративних робіт по ложу водосховища № 1 на р. Стрижень у м. Чернігові (п. 1.1 Додатка  до Програми)</t>
  </si>
  <si>
    <t>Розчищення русла річки Стрижень на ділянці від проспекту Перемоги до вулиці Київської в м.Чернігові  (п.1.1 Додатка  до Програми) (КЕКВ 3132)</t>
  </si>
  <si>
    <t>Разом у розділі 2 (КЕКВ 2240):</t>
  </si>
  <si>
    <t>Проведення охоронних археологічних робіт в зоні благоустрою правого берега р. Стрижень на відрізку від вул. Київської до проспекту Перемоги у м. Чернігові (п.1.1 Додатка  до Програми) (КЕКВ 2240)</t>
  </si>
  <si>
    <t>1.1.</t>
  </si>
  <si>
    <t>1.1.3</t>
  </si>
  <si>
    <t>1.2.</t>
  </si>
  <si>
    <t>Разом у розділі 1 :</t>
  </si>
  <si>
    <t>Разом у пункті 1.2 (КЕКВ 3142):</t>
  </si>
  <si>
    <t>2.3.3</t>
  </si>
  <si>
    <t>2.3.4</t>
  </si>
  <si>
    <t>Інвентаризація  зелених насаджень м. Чернігова (п.4.2 Додатка  до Програми)</t>
  </si>
  <si>
    <t>Придбання машин та обладнання для збору, транспортування твердих побутових відходів (одержувач коштів комунальне підприємство "АТП 2528" Чернігівської міськради) (п. 3.5 Додатка  до Програми) (КЕКВ 3210)</t>
  </si>
  <si>
    <t>Інвентаризація  зелених насаджень м. Чернігова (п.4.2 Додатка  до Програми) (КЕКВ 2240)</t>
  </si>
  <si>
    <t xml:space="preserve">Технічний нагляд за влаштуванням вагової та дезбар`єру  на Чернігівському полігоні твердих побутових відходів (п. 3.5 Додатка  до Програми) </t>
  </si>
  <si>
    <t>Упровадження економічного механізму забезпечення охорони навколишнього природного середовища та фінансування "Екологічної інспекції" як структурного підрозділу КП "АТП-2528" Чернігівської міської ради (одержувач коштів комунальне підприємство "АТП 2528" Чернігівської міськради) (п. 5.1 Додатка  до Програми) (КЕКВ 2610)</t>
  </si>
  <si>
    <t>Проведення натурних замірів обсягів накопичення та щільності побутових відходів на об’єктах їх утворення в м.Чернігові (для розробки  норм накопичення твердих та рідких побутових відходів) (одержувач коштів комунальне підприємство "АТП 2528" Чернігівської міськради) (п. 3.2 Додатка  до Програми )</t>
  </si>
  <si>
    <t>Розробка схеми санітарного очищення та прибирання м. Чернігова (одержувач коштів комунальне підприємство "АТП 2528" Чернігівської міськради) (п. 3.2 Додатка  до Програми)</t>
  </si>
  <si>
    <t>Разом у пункті 2.1 (КЕКВ 2610):</t>
  </si>
  <si>
    <t xml:space="preserve">Упровадження економічного механізму забезпечення охорони навколишнього природного середовища та фінансування "Екологічної інспекції" як структурного підрозділу КП "АТП-2528" Чернігівської міської ради (одержувач коштів комунальне підприємство "АТП 2528" Чернігівської міськради) (п. 5.1 Додатка  до Програми) </t>
  </si>
  <si>
    <t>Розробка проектно-кошторисної документації "Реконструкція фільтраційних каналів на полігоні твердих побутових відходів район Масани" (п. 3.5 Додатка  до Програми)</t>
  </si>
  <si>
    <t>Реконструкція фільтраційних каналів на полігоні твердих побутових відходів район Масани (п. 3.5 Додатка  до Програми)</t>
  </si>
  <si>
    <t>Приведення у належний стан системи зливового водовідведення та реконструкція очисних споруд зливової каналізації м. Чернігова (п. 1.3. додатка до Програми)     (КЕКВ 3142)</t>
  </si>
  <si>
    <t>Усього у розділі 1 :</t>
  </si>
  <si>
    <t xml:space="preserve">Додаток 10           </t>
  </si>
  <si>
    <t>Річний титульний список
видатків на ліквідацію іншого забруднення навколишнього природного середовища на 2013 рік за рахунок коштів міського фонду охорони навколишнього природного середовища міського бюджету міста Чернігова</t>
  </si>
  <si>
    <t>Влаштування вагової та дезбар`єру на Чернігівському полігоні твердих побутових відходів (п. 3.5 Додатка  до Програми)                                                                                                                (КЕКВ 3122)</t>
  </si>
  <si>
    <t>2.1.1</t>
  </si>
  <si>
    <t>2.1.2</t>
  </si>
  <si>
    <t>2.1.3</t>
  </si>
  <si>
    <t>Реконструкція та реставрація інших об`єктів (КЕКВ 3142)</t>
  </si>
  <si>
    <t>Субсидії  та поточні трансферти підприємствам (установам, організаціям) (КЕКВ 2610)</t>
  </si>
  <si>
    <t xml:space="preserve"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тематики, створення бібліотек, відеотек, фонотек тощо (п.5.4 Додатка  до Програми) (КЕКВ 2282) </t>
  </si>
  <si>
    <t>18 березня 2013 р. № 66 )</t>
  </si>
  <si>
    <t>18 березня 2013 р. №  66 )</t>
  </si>
  <si>
    <t>Реконструкція системи водовідведення житлового району "Масани" м. Чернігова (одержувач коштів комунальне підприємство "Чернігівводоканал" Чернігівської міської ради)  (п. 3.3. додатка до Програми)                                                                       (КЕКВ 3210)</t>
  </si>
  <si>
    <t>№</t>
  </si>
  <si>
    <t>2013 р</t>
  </si>
  <si>
    <t>3 грудня</t>
  </si>
  <si>
    <t>ня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</si>
</sst>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0.000"/>
    <numFmt numFmtId="181" formatCode="0.0000"/>
    <numFmt numFmtId="182" formatCode="#,##0.00\ _г_р_н_."/>
    <numFmt numFmtId="183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wrapText="1"/>
    </xf>
    <xf numFmtId="0" fontId="5" fillId="0" borderId="13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3" fillId="0" borderId="15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2" fontId="3" fillId="0" borderId="0" xfId="0" applyNumberFormat="1" applyFont="1" applyFill="1" applyAlignment="1">
      <alignment/>
    </xf>
    <xf numFmtId="0" fontId="0" fillId="0" borderId="10" xfId="0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wrapText="1"/>
    </xf>
    <xf numFmtId="2" fontId="3" fillId="0" borderId="1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0" fontId="10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/>
    </xf>
    <xf numFmtId="6" fontId="3" fillId="0" borderId="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zoomScalePageLayoutView="0" workbookViewId="0" topLeftCell="A1">
      <selection activeCell="E5" sqref="E5"/>
    </sheetView>
  </sheetViews>
  <sheetFormatPr defaultColWidth="8.875" defaultRowHeight="12.75"/>
  <cols>
    <col min="1" max="1" width="7.00390625" style="115" customWidth="1"/>
    <col min="2" max="2" width="67.25390625" style="115" customWidth="1"/>
    <col min="3" max="3" width="9.75390625" style="115" customWidth="1"/>
    <col min="4" max="4" width="14.25390625" style="115" customWidth="1"/>
    <col min="5" max="5" width="8.00390625" style="115" customWidth="1"/>
    <col min="6" max="6" width="14.00390625" style="115" customWidth="1"/>
    <col min="7" max="7" width="7.00390625" style="115" customWidth="1"/>
    <col min="8" max="8" width="8.25390625" style="115" customWidth="1"/>
    <col min="9" max="9" width="15.125" style="115" customWidth="1"/>
    <col min="10" max="10" width="8.875" style="115" customWidth="1"/>
    <col min="11" max="11" width="14.00390625" style="115" bestFit="1" customWidth="1"/>
    <col min="12" max="12" width="11.875" style="115" customWidth="1"/>
    <col min="13" max="16384" width="8.875" style="115" customWidth="1"/>
  </cols>
  <sheetData>
    <row r="1" spans="2:9" s="37" customFormat="1" ht="18.75" customHeight="1">
      <c r="B1" s="105"/>
      <c r="C1" s="105"/>
      <c r="D1" s="105"/>
      <c r="E1" s="106" t="s">
        <v>43</v>
      </c>
      <c r="F1" s="71"/>
      <c r="G1" s="71"/>
      <c r="H1" s="71"/>
      <c r="I1" s="71"/>
    </row>
    <row r="2" spans="1:10" s="37" customFormat="1" ht="18.75" customHeight="1">
      <c r="A2" s="105"/>
      <c r="B2" s="105"/>
      <c r="C2" s="105"/>
      <c r="D2" s="105"/>
      <c r="E2" s="106" t="s">
        <v>28</v>
      </c>
      <c r="G2" s="71"/>
      <c r="H2" s="71"/>
      <c r="I2" s="71"/>
      <c r="J2" s="107"/>
    </row>
    <row r="3" spans="1:10" s="37" customFormat="1" ht="18.75" customHeight="1">
      <c r="A3" s="105"/>
      <c r="B3" s="105"/>
      <c r="C3" s="105"/>
      <c r="D3" s="105"/>
      <c r="E3" s="106" t="s">
        <v>119</v>
      </c>
      <c r="G3" s="71"/>
      <c r="H3" s="71"/>
      <c r="I3" s="71"/>
      <c r="J3" s="107"/>
    </row>
    <row r="4" spans="1:10" s="37" customFormat="1" ht="18.75" customHeight="1">
      <c r="A4" s="105"/>
      <c r="B4" s="105"/>
      <c r="C4" s="105"/>
      <c r="D4" s="105"/>
      <c r="E4" s="106" t="s">
        <v>114</v>
      </c>
      <c r="G4" s="71"/>
      <c r="H4" s="71"/>
      <c r="I4" s="71"/>
      <c r="J4" s="107"/>
    </row>
    <row r="5" spans="1:10" s="37" customFormat="1" ht="18.75" customHeight="1">
      <c r="A5" s="105"/>
      <c r="B5" s="105"/>
      <c r="C5" s="105"/>
      <c r="D5" s="105"/>
      <c r="E5" s="106" t="s">
        <v>156</v>
      </c>
      <c r="G5" s="71"/>
      <c r="H5" s="71"/>
      <c r="I5" s="71"/>
      <c r="J5" s="107"/>
    </row>
    <row r="6" spans="1:10" s="37" customFormat="1" ht="18.75" customHeight="1">
      <c r="A6" s="105"/>
      <c r="B6" s="105"/>
      <c r="C6" s="105"/>
      <c r="D6" s="105"/>
      <c r="E6" s="106"/>
      <c r="F6" s="108"/>
      <c r="G6" s="108"/>
      <c r="H6" s="108"/>
      <c r="I6" s="108"/>
      <c r="J6" s="108"/>
    </row>
    <row r="7" spans="1:10" s="37" customFormat="1" ht="68.25" customHeight="1">
      <c r="A7" s="158" t="s">
        <v>67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0" s="37" customFormat="1" ht="18.75" customHeight="1" hidden="1">
      <c r="A8" s="160"/>
      <c r="B8" s="160"/>
      <c r="C8" s="160"/>
      <c r="D8" s="160"/>
      <c r="E8" s="160"/>
      <c r="F8" s="160"/>
      <c r="G8" s="160"/>
      <c r="H8" s="160"/>
      <c r="I8" s="160"/>
      <c r="J8" s="160"/>
    </row>
    <row r="9" spans="1:10" s="105" customFormat="1" ht="39.75" customHeight="1">
      <c r="A9" s="139" t="s">
        <v>50</v>
      </c>
      <c r="B9" s="139" t="s">
        <v>40</v>
      </c>
      <c r="C9" s="155" t="s">
        <v>55</v>
      </c>
      <c r="D9" s="155" t="s">
        <v>4</v>
      </c>
      <c r="E9" s="139" t="s">
        <v>2</v>
      </c>
      <c r="F9" s="139"/>
      <c r="G9" s="155" t="s">
        <v>3</v>
      </c>
      <c r="H9" s="155" t="s">
        <v>32</v>
      </c>
      <c r="I9" s="155" t="s">
        <v>39</v>
      </c>
      <c r="J9" s="155" t="s">
        <v>30</v>
      </c>
    </row>
    <row r="10" spans="1:10" s="105" customFormat="1" ht="18.75" customHeight="1">
      <c r="A10" s="139"/>
      <c r="B10" s="139"/>
      <c r="C10" s="161"/>
      <c r="D10" s="161"/>
      <c r="E10" s="163" t="s">
        <v>48</v>
      </c>
      <c r="F10" s="163"/>
      <c r="G10" s="161"/>
      <c r="H10" s="161"/>
      <c r="I10" s="161"/>
      <c r="J10" s="161"/>
    </row>
    <row r="11" spans="1:10" s="105" customFormat="1" ht="96" customHeight="1">
      <c r="A11" s="139"/>
      <c r="B11" s="139"/>
      <c r="C11" s="162"/>
      <c r="D11" s="162"/>
      <c r="E11" s="101" t="s">
        <v>56</v>
      </c>
      <c r="F11" s="101" t="s">
        <v>44</v>
      </c>
      <c r="G11" s="162"/>
      <c r="H11" s="162"/>
      <c r="I11" s="162"/>
      <c r="J11" s="162"/>
    </row>
    <row r="12" spans="1:10" s="37" customFormat="1" ht="20.25" customHeight="1">
      <c r="A12" s="109">
        <v>1</v>
      </c>
      <c r="B12" s="109">
        <v>2</v>
      </c>
      <c r="C12" s="109">
        <v>3</v>
      </c>
      <c r="D12" s="109">
        <v>4</v>
      </c>
      <c r="E12" s="109">
        <v>5</v>
      </c>
      <c r="F12" s="109">
        <v>6</v>
      </c>
      <c r="G12" s="109">
        <v>7</v>
      </c>
      <c r="H12" s="109">
        <v>8</v>
      </c>
      <c r="I12" s="109">
        <v>9</v>
      </c>
      <c r="J12" s="109">
        <v>10</v>
      </c>
    </row>
    <row r="13" spans="1:10" s="37" customFormat="1" ht="32.25" customHeight="1">
      <c r="A13" s="148" t="s">
        <v>95</v>
      </c>
      <c r="B13" s="149"/>
      <c r="C13" s="149"/>
      <c r="D13" s="149"/>
      <c r="E13" s="149"/>
      <c r="F13" s="149"/>
      <c r="G13" s="149"/>
      <c r="H13" s="149"/>
      <c r="I13" s="149"/>
      <c r="J13" s="150"/>
    </row>
    <row r="14" spans="1:10" s="37" customFormat="1" ht="35.25" customHeight="1">
      <c r="A14" s="36" t="s">
        <v>33</v>
      </c>
      <c r="B14" s="140" t="s">
        <v>77</v>
      </c>
      <c r="C14" s="141"/>
      <c r="D14" s="141"/>
      <c r="E14" s="141"/>
      <c r="F14" s="141"/>
      <c r="G14" s="141"/>
      <c r="H14" s="141"/>
      <c r="I14" s="141"/>
      <c r="J14" s="142"/>
    </row>
    <row r="15" spans="1:10" s="37" customFormat="1" ht="75" customHeight="1">
      <c r="A15" s="36" t="s">
        <v>58</v>
      </c>
      <c r="B15" s="40" t="s">
        <v>91</v>
      </c>
      <c r="C15" s="44">
        <v>2013</v>
      </c>
      <c r="D15" s="84">
        <v>250000</v>
      </c>
      <c r="E15" s="39"/>
      <c r="F15" s="84">
        <v>250000</v>
      </c>
      <c r="G15" s="39" t="s">
        <v>5</v>
      </c>
      <c r="H15" s="85" t="s">
        <v>6</v>
      </c>
      <c r="I15" s="38"/>
      <c r="J15" s="76"/>
    </row>
    <row r="16" spans="1:10" s="37" customFormat="1" ht="64.5" customHeight="1">
      <c r="A16" s="36" t="s">
        <v>59</v>
      </c>
      <c r="B16" s="40" t="s">
        <v>76</v>
      </c>
      <c r="C16" s="44">
        <v>2013</v>
      </c>
      <c r="D16" s="84">
        <v>250000</v>
      </c>
      <c r="E16" s="39"/>
      <c r="F16" s="84">
        <v>250000</v>
      </c>
      <c r="G16" s="39" t="s">
        <v>5</v>
      </c>
      <c r="H16" s="85" t="s">
        <v>6</v>
      </c>
      <c r="I16" s="38"/>
      <c r="J16" s="76"/>
    </row>
    <row r="17" spans="1:10" s="37" customFormat="1" ht="32.25" customHeight="1">
      <c r="A17" s="36"/>
      <c r="B17" s="78" t="s">
        <v>78</v>
      </c>
      <c r="C17" s="36"/>
      <c r="D17" s="39">
        <f>SUM(D15:D16)</f>
        <v>500000</v>
      </c>
      <c r="E17" s="39"/>
      <c r="F17" s="39">
        <f>SUM(F15:F16)</f>
        <v>500000</v>
      </c>
      <c r="G17" s="39"/>
      <c r="H17" s="85"/>
      <c r="I17" s="55"/>
      <c r="J17" s="76"/>
    </row>
    <row r="18" spans="1:10" s="37" customFormat="1" ht="37.5" customHeight="1">
      <c r="A18" s="36" t="s">
        <v>42</v>
      </c>
      <c r="B18" s="140" t="s">
        <v>79</v>
      </c>
      <c r="C18" s="141"/>
      <c r="D18" s="141"/>
      <c r="E18" s="141"/>
      <c r="F18" s="141"/>
      <c r="G18" s="141"/>
      <c r="H18" s="141"/>
      <c r="I18" s="141"/>
      <c r="J18" s="142"/>
    </row>
    <row r="19" spans="1:10" s="37" customFormat="1" ht="62.25" customHeight="1">
      <c r="A19" s="36" t="s">
        <v>61</v>
      </c>
      <c r="B19" s="40" t="s">
        <v>92</v>
      </c>
      <c r="C19" s="44">
        <v>2013</v>
      </c>
      <c r="D19" s="84">
        <f>1809550+10000</f>
        <v>1819550</v>
      </c>
      <c r="E19" s="39"/>
      <c r="F19" s="84">
        <f>1809550+10000</f>
        <v>1819550</v>
      </c>
      <c r="G19" s="39" t="s">
        <v>5</v>
      </c>
      <c r="H19" s="39" t="s">
        <v>6</v>
      </c>
      <c r="I19" s="155" t="s">
        <v>51</v>
      </c>
      <c r="J19" s="38"/>
    </row>
    <row r="20" spans="1:10" s="37" customFormat="1" ht="63" customHeight="1">
      <c r="A20" s="36" t="s">
        <v>62</v>
      </c>
      <c r="B20" s="40" t="s">
        <v>98</v>
      </c>
      <c r="C20" s="44">
        <v>2013</v>
      </c>
      <c r="D20" s="84">
        <f>198030+611992</f>
        <v>810022</v>
      </c>
      <c r="E20" s="39"/>
      <c r="F20" s="84">
        <f>198030+611992</f>
        <v>810022</v>
      </c>
      <c r="G20" s="39" t="s">
        <v>5</v>
      </c>
      <c r="H20" s="39" t="s">
        <v>6</v>
      </c>
      <c r="I20" s="156"/>
      <c r="J20" s="38"/>
    </row>
    <row r="21" spans="1:10" s="37" customFormat="1" ht="63" customHeight="1">
      <c r="A21" s="86" t="s">
        <v>122</v>
      </c>
      <c r="B21" s="78" t="s">
        <v>123</v>
      </c>
      <c r="C21" s="110">
        <v>2013</v>
      </c>
      <c r="D21" s="111">
        <v>2489500</v>
      </c>
      <c r="E21" s="88"/>
      <c r="F21" s="111">
        <v>2489500</v>
      </c>
      <c r="G21" s="39" t="s">
        <v>5</v>
      </c>
      <c r="H21" s="39" t="s">
        <v>6</v>
      </c>
      <c r="I21" s="157"/>
      <c r="J21" s="112"/>
    </row>
    <row r="22" spans="1:10" s="37" customFormat="1" ht="34.5" customHeight="1">
      <c r="A22" s="86"/>
      <c r="B22" s="78" t="s">
        <v>80</v>
      </c>
      <c r="C22" s="87"/>
      <c r="D22" s="88">
        <f>SUM(D19:D21)</f>
        <v>5119072</v>
      </c>
      <c r="E22" s="88"/>
      <c r="F22" s="88">
        <f>SUM(F19:F21)</f>
        <v>5119072</v>
      </c>
      <c r="G22" s="89"/>
      <c r="H22" s="90"/>
      <c r="I22" s="55"/>
      <c r="J22" s="91"/>
    </row>
    <row r="23" spans="1:10" s="37" customFormat="1" ht="36.75" customHeight="1">
      <c r="A23" s="36" t="s">
        <v>60</v>
      </c>
      <c r="B23" s="151" t="s">
        <v>81</v>
      </c>
      <c r="C23" s="152"/>
      <c r="D23" s="152"/>
      <c r="E23" s="152"/>
      <c r="F23" s="152"/>
      <c r="G23" s="152"/>
      <c r="H23" s="152"/>
      <c r="I23" s="153"/>
      <c r="J23" s="154"/>
    </row>
    <row r="24" spans="1:10" s="37" customFormat="1" ht="78" customHeight="1">
      <c r="A24" s="36" t="s">
        <v>68</v>
      </c>
      <c r="B24" s="40" t="s">
        <v>93</v>
      </c>
      <c r="C24" s="44">
        <v>2013</v>
      </c>
      <c r="D24" s="84">
        <v>99900</v>
      </c>
      <c r="E24" s="39"/>
      <c r="F24" s="84">
        <v>99900</v>
      </c>
      <c r="G24" s="39" t="s">
        <v>5</v>
      </c>
      <c r="H24" s="39" t="s">
        <v>6</v>
      </c>
      <c r="I24" s="44"/>
      <c r="J24" s="92"/>
    </row>
    <row r="25" spans="1:10" s="37" customFormat="1" ht="75" customHeight="1">
      <c r="A25" s="36" t="s">
        <v>69</v>
      </c>
      <c r="B25" s="40" t="s">
        <v>82</v>
      </c>
      <c r="C25" s="44">
        <v>2013</v>
      </c>
      <c r="D25" s="84">
        <v>99000</v>
      </c>
      <c r="E25" s="39"/>
      <c r="F25" s="84">
        <v>99000</v>
      </c>
      <c r="G25" s="39" t="s">
        <v>5</v>
      </c>
      <c r="H25" s="39" t="s">
        <v>6</v>
      </c>
      <c r="I25" s="55"/>
      <c r="J25" s="92"/>
    </row>
    <row r="26" spans="1:10" s="37" customFormat="1" ht="30" customHeight="1">
      <c r="A26" s="36"/>
      <c r="B26" s="40" t="s">
        <v>83</v>
      </c>
      <c r="C26" s="93"/>
      <c r="D26" s="39">
        <f>SUM(D24:D25)</f>
        <v>198900</v>
      </c>
      <c r="E26" s="39"/>
      <c r="F26" s="39">
        <f>SUM(F24:F25)</f>
        <v>198900</v>
      </c>
      <c r="G26" s="94"/>
      <c r="H26" s="82"/>
      <c r="I26" s="55"/>
      <c r="J26" s="92"/>
    </row>
    <row r="27" spans="1:10" s="37" customFormat="1" ht="32.25" customHeight="1">
      <c r="A27" s="36"/>
      <c r="B27" s="40" t="s">
        <v>84</v>
      </c>
      <c r="C27" s="93"/>
      <c r="D27" s="39">
        <f>D17+D22+D26</f>
        <v>5817972</v>
      </c>
      <c r="E27" s="39"/>
      <c r="F27" s="39">
        <f>F17+F22+F26</f>
        <v>5817972</v>
      </c>
      <c r="G27" s="94"/>
      <c r="H27" s="82"/>
      <c r="I27" s="55"/>
      <c r="J27" s="92"/>
    </row>
    <row r="28" spans="1:11" s="37" customFormat="1" ht="33.75" customHeight="1">
      <c r="A28" s="143" t="s">
        <v>99</v>
      </c>
      <c r="B28" s="146"/>
      <c r="C28" s="146"/>
      <c r="D28" s="146"/>
      <c r="E28" s="146"/>
      <c r="F28" s="146"/>
      <c r="G28" s="146"/>
      <c r="H28" s="146"/>
      <c r="I28" s="146"/>
      <c r="J28" s="147"/>
      <c r="K28" s="69"/>
    </row>
    <row r="29" spans="1:11" s="37" customFormat="1" ht="82.5" customHeight="1">
      <c r="A29" s="36" t="s">
        <v>34</v>
      </c>
      <c r="B29" s="40" t="s">
        <v>94</v>
      </c>
      <c r="C29" s="44">
        <v>2013</v>
      </c>
      <c r="D29" s="84">
        <v>24500</v>
      </c>
      <c r="F29" s="84">
        <v>24500</v>
      </c>
      <c r="G29" s="39" t="s">
        <v>5</v>
      </c>
      <c r="H29" s="39" t="s">
        <v>6</v>
      </c>
      <c r="I29" s="44"/>
      <c r="J29" s="38"/>
      <c r="K29" s="103"/>
    </row>
    <row r="30" spans="1:11" s="37" customFormat="1" ht="82.5" customHeight="1">
      <c r="A30" s="36" t="s">
        <v>35</v>
      </c>
      <c r="B30" s="40" t="s">
        <v>126</v>
      </c>
      <c r="C30" s="110">
        <v>2013</v>
      </c>
      <c r="D30" s="84">
        <v>99000</v>
      </c>
      <c r="F30" s="84">
        <v>99000</v>
      </c>
      <c r="G30" s="39" t="s">
        <v>5</v>
      </c>
      <c r="H30" s="39" t="s">
        <v>6</v>
      </c>
      <c r="I30" s="44"/>
      <c r="J30" s="38"/>
      <c r="K30" s="103"/>
    </row>
    <row r="31" spans="1:11" s="37" customFormat="1" ht="28.5" customHeight="1">
      <c r="A31" s="36"/>
      <c r="B31" s="40" t="s">
        <v>125</v>
      </c>
      <c r="C31" s="36"/>
      <c r="D31" s="39">
        <f>SUM(D29:D30)</f>
        <v>123500</v>
      </c>
      <c r="E31" s="39"/>
      <c r="F31" s="39">
        <f>SUM(F29:F30)</f>
        <v>123500</v>
      </c>
      <c r="G31" s="39"/>
      <c r="H31" s="39"/>
      <c r="I31" s="44"/>
      <c r="J31" s="38"/>
      <c r="K31" s="69"/>
    </row>
    <row r="32" spans="1:10" s="37" customFormat="1" ht="45" customHeight="1">
      <c r="A32" s="143" t="s">
        <v>116</v>
      </c>
      <c r="B32" s="144"/>
      <c r="C32" s="144"/>
      <c r="D32" s="144"/>
      <c r="E32" s="144"/>
      <c r="F32" s="144"/>
      <c r="G32" s="144"/>
      <c r="H32" s="144"/>
      <c r="I32" s="144"/>
      <c r="J32" s="145"/>
    </row>
    <row r="33" spans="1:10" s="37" customFormat="1" ht="78" customHeight="1">
      <c r="A33" s="36" t="s">
        <v>101</v>
      </c>
      <c r="B33" s="40" t="s">
        <v>103</v>
      </c>
      <c r="C33" s="93"/>
      <c r="D33" s="39">
        <v>47916</v>
      </c>
      <c r="E33" s="39"/>
      <c r="F33" s="39">
        <v>47916</v>
      </c>
      <c r="G33" s="94"/>
      <c r="H33" s="82"/>
      <c r="I33" s="55"/>
      <c r="J33" s="92"/>
    </row>
    <row r="34" spans="1:10" s="37" customFormat="1" ht="78" customHeight="1">
      <c r="A34" s="36" t="s">
        <v>102</v>
      </c>
      <c r="B34" s="40" t="s">
        <v>106</v>
      </c>
      <c r="C34" s="93"/>
      <c r="D34" s="39">
        <v>6300</v>
      </c>
      <c r="E34" s="39"/>
      <c r="F34" s="39">
        <v>6300</v>
      </c>
      <c r="G34" s="94"/>
      <c r="H34" s="82"/>
      <c r="I34" s="55"/>
      <c r="J34" s="92"/>
    </row>
    <row r="35" spans="1:10" s="37" customFormat="1" ht="65.25" customHeight="1">
      <c r="A35" s="36" t="s">
        <v>13</v>
      </c>
      <c r="B35" s="40" t="s">
        <v>124</v>
      </c>
      <c r="C35" s="93"/>
      <c r="D35" s="39">
        <v>1401552.11</v>
      </c>
      <c r="E35" s="39"/>
      <c r="F35" s="39">
        <v>1401552.11</v>
      </c>
      <c r="G35" s="94"/>
      <c r="H35" s="82"/>
      <c r="I35" s="55"/>
      <c r="J35" s="92"/>
    </row>
    <row r="36" spans="1:10" s="37" customFormat="1" ht="22.5" customHeight="1">
      <c r="A36" s="36"/>
      <c r="B36" s="40" t="s">
        <v>104</v>
      </c>
      <c r="C36" s="93"/>
      <c r="D36" s="39">
        <f>SUM(D33:D35)</f>
        <v>1455768.11</v>
      </c>
      <c r="E36" s="39"/>
      <c r="F36" s="39">
        <f>SUM(F33:F35)</f>
        <v>1455768.11</v>
      </c>
      <c r="G36" s="94"/>
      <c r="H36" s="82"/>
      <c r="I36" s="55"/>
      <c r="J36" s="92"/>
    </row>
    <row r="37" spans="1:11" s="37" customFormat="1" ht="21" customHeight="1">
      <c r="A37" s="94"/>
      <c r="B37" s="40" t="s">
        <v>105</v>
      </c>
      <c r="C37" s="94"/>
      <c r="D37" s="39">
        <f>D27+D31+D36</f>
        <v>7397240.11</v>
      </c>
      <c r="E37" s="39"/>
      <c r="F37" s="39">
        <f>F27+F31+F36</f>
        <v>7397240.11</v>
      </c>
      <c r="G37" s="94"/>
      <c r="H37" s="94"/>
      <c r="I37" s="55"/>
      <c r="J37" s="38"/>
      <c r="K37" s="69"/>
    </row>
    <row r="38" spans="1:11" s="37" customFormat="1" ht="21" customHeight="1">
      <c r="A38" s="71"/>
      <c r="B38" s="113"/>
      <c r="C38" s="71"/>
      <c r="D38" s="72"/>
      <c r="E38" s="72"/>
      <c r="F38" s="72"/>
      <c r="G38" s="71"/>
      <c r="H38" s="71"/>
      <c r="I38" s="114"/>
      <c r="J38" s="105"/>
      <c r="K38" s="69"/>
    </row>
    <row r="39" spans="4:11" ht="18">
      <c r="D39" s="116"/>
      <c r="E39" s="116"/>
      <c r="F39" s="116"/>
      <c r="K39" s="117"/>
    </row>
    <row r="40" spans="2:11" s="118" customFormat="1" ht="18.75">
      <c r="B40" s="37" t="s">
        <v>22</v>
      </c>
      <c r="K40" s="119"/>
    </row>
    <row r="41" spans="2:8" s="118" customFormat="1" ht="18.75">
      <c r="B41" s="37" t="s">
        <v>23</v>
      </c>
      <c r="H41" s="37" t="s">
        <v>53</v>
      </c>
    </row>
    <row r="42" spans="2:8" s="118" customFormat="1" ht="18.75">
      <c r="B42" s="37"/>
      <c r="H42" s="37"/>
    </row>
    <row r="43" spans="2:8" s="118" customFormat="1" ht="18.75">
      <c r="B43" s="37"/>
      <c r="H43" s="37"/>
    </row>
    <row r="44" spans="2:8" s="118" customFormat="1" ht="18.75">
      <c r="B44" s="37"/>
      <c r="H44" s="37"/>
    </row>
    <row r="45" spans="2:8" s="118" customFormat="1" ht="18.75">
      <c r="B45" s="37"/>
      <c r="H45" s="37"/>
    </row>
    <row r="46" spans="2:8" s="118" customFormat="1" ht="18.75">
      <c r="B46" s="37"/>
      <c r="H46" s="37"/>
    </row>
    <row r="47" spans="2:8" s="118" customFormat="1" ht="18.75">
      <c r="B47" s="37"/>
      <c r="H47" s="37"/>
    </row>
    <row r="48" spans="2:8" s="118" customFormat="1" ht="18.75">
      <c r="B48" s="37"/>
      <c r="H48" s="37"/>
    </row>
    <row r="49" spans="2:8" s="118" customFormat="1" ht="18.75">
      <c r="B49" s="37"/>
      <c r="H49" s="37"/>
    </row>
    <row r="50" spans="2:8" s="118" customFormat="1" ht="18.75">
      <c r="B50" s="37"/>
      <c r="H50" s="37"/>
    </row>
    <row r="51" spans="2:8" s="118" customFormat="1" ht="18.75">
      <c r="B51" s="37"/>
      <c r="H51" s="37"/>
    </row>
    <row r="52" spans="2:8" s="118" customFormat="1" ht="18.75">
      <c r="B52" s="37"/>
      <c r="H52" s="37"/>
    </row>
    <row r="53" spans="2:8" s="118" customFormat="1" ht="18.75">
      <c r="B53" s="37"/>
      <c r="H53" s="37"/>
    </row>
    <row r="54" ht="22.5" customHeight="1"/>
    <row r="57" spans="1:5" ht="12" customHeight="1">
      <c r="A57" s="120"/>
      <c r="B57" s="120"/>
      <c r="C57" s="120"/>
      <c r="D57" s="120"/>
      <c r="E57" s="120"/>
    </row>
    <row r="58" spans="1:5" ht="9" customHeight="1">
      <c r="A58" s="120"/>
      <c r="B58" s="120"/>
      <c r="C58" s="120"/>
      <c r="D58" s="120"/>
      <c r="E58" s="120"/>
    </row>
    <row r="59" spans="1:5" ht="12.75">
      <c r="A59" s="120"/>
      <c r="B59" s="121"/>
      <c r="C59" s="57"/>
      <c r="D59" s="120"/>
      <c r="E59" s="120"/>
    </row>
    <row r="60" spans="1:5" ht="12.75">
      <c r="A60" s="120"/>
      <c r="B60" s="120"/>
      <c r="C60" s="120"/>
      <c r="D60" s="120"/>
      <c r="E60" s="120"/>
    </row>
    <row r="61" spans="1:5" ht="12.75">
      <c r="A61" s="120"/>
      <c r="B61" s="56"/>
      <c r="C61" s="57"/>
      <c r="D61" s="120"/>
      <c r="E61" s="120"/>
    </row>
    <row r="62" spans="1:5" ht="12.75">
      <c r="A62" s="120"/>
      <c r="B62" s="56"/>
      <c r="C62" s="57"/>
      <c r="D62" s="120"/>
      <c r="E62" s="120"/>
    </row>
    <row r="63" spans="1:5" ht="12.75">
      <c r="A63" s="120"/>
      <c r="B63" s="120"/>
      <c r="C63" s="120"/>
      <c r="D63" s="120"/>
      <c r="E63" s="120"/>
    </row>
    <row r="64" spans="1:5" ht="12.75">
      <c r="A64" s="120"/>
      <c r="B64" s="120"/>
      <c r="C64" s="120"/>
      <c r="D64" s="120"/>
      <c r="E64" s="120"/>
    </row>
    <row r="65" spans="1:5" ht="12.75">
      <c r="A65" s="120"/>
      <c r="B65" s="56"/>
      <c r="C65" s="57"/>
      <c r="D65" s="120"/>
      <c r="E65" s="120"/>
    </row>
    <row r="66" spans="1:5" ht="12.75">
      <c r="A66" s="120"/>
      <c r="B66" s="120"/>
      <c r="C66" s="120"/>
      <c r="D66" s="120"/>
      <c r="E66" s="120"/>
    </row>
    <row r="68" spans="2:6" ht="75">
      <c r="B68" s="78" t="s">
        <v>66</v>
      </c>
      <c r="C68" s="36" t="s">
        <v>54</v>
      </c>
      <c r="D68" s="39">
        <v>99900</v>
      </c>
      <c r="E68" s="39"/>
      <c r="F68" s="39">
        <v>99900</v>
      </c>
    </row>
    <row r="70" ht="12.75">
      <c r="B70" s="115" t="s">
        <v>70</v>
      </c>
    </row>
  </sheetData>
  <sheetProtection/>
  <mergeCells count="18">
    <mergeCell ref="A7:J8"/>
    <mergeCell ref="D9:D11"/>
    <mergeCell ref="A9:A11"/>
    <mergeCell ref="B9:B11"/>
    <mergeCell ref="E10:F10"/>
    <mergeCell ref="G9:G11"/>
    <mergeCell ref="H9:H11"/>
    <mergeCell ref="I9:I11"/>
    <mergeCell ref="C9:C11"/>
    <mergeCell ref="J9:J11"/>
    <mergeCell ref="E9:F9"/>
    <mergeCell ref="B14:J14"/>
    <mergeCell ref="A32:J32"/>
    <mergeCell ref="A28:J28"/>
    <mergeCell ref="A13:J13"/>
    <mergeCell ref="B23:J23"/>
    <mergeCell ref="B18:J18"/>
    <mergeCell ref="I19:I21"/>
  </mergeCells>
  <printOptions/>
  <pageMargins left="0.2755905511811024" right="0.2755905511811024" top="0.7874015748031497" bottom="0.1968503937007874" header="0.5118110236220472" footer="0.3937007874015748"/>
  <pageSetup fitToHeight="4"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zoomScalePageLayoutView="0" workbookViewId="0" topLeftCell="A1">
      <selection activeCell="E5" sqref="E5"/>
    </sheetView>
  </sheetViews>
  <sheetFormatPr defaultColWidth="8.875" defaultRowHeight="12.75"/>
  <cols>
    <col min="1" max="1" width="7.25390625" style="115" customWidth="1"/>
    <col min="2" max="2" width="65.875" style="115" customWidth="1"/>
    <col min="3" max="3" width="9.625" style="115" customWidth="1"/>
    <col min="4" max="4" width="14.25390625" style="115" customWidth="1"/>
    <col min="5" max="5" width="7.625" style="115" customWidth="1"/>
    <col min="6" max="6" width="14.25390625" style="115" customWidth="1"/>
    <col min="7" max="7" width="7.25390625" style="115" customWidth="1"/>
    <col min="8" max="8" width="8.125" style="115" customWidth="1"/>
    <col min="9" max="9" width="15.00390625" style="115" customWidth="1"/>
    <col min="10" max="10" width="10.375" style="115" customWidth="1"/>
    <col min="11" max="11" width="8.875" style="115" customWidth="1"/>
    <col min="12" max="12" width="11.375" style="115" customWidth="1"/>
    <col min="13" max="16384" width="8.875" style="115" customWidth="1"/>
  </cols>
  <sheetData>
    <row r="1" spans="2:9" s="37" customFormat="1" ht="18.75" customHeight="1">
      <c r="B1" s="105"/>
      <c r="C1" s="105"/>
      <c r="D1" s="105"/>
      <c r="E1" s="106" t="s">
        <v>74</v>
      </c>
      <c r="F1" s="71"/>
      <c r="G1" s="71"/>
      <c r="H1" s="71"/>
      <c r="I1" s="71"/>
    </row>
    <row r="2" spans="2:9" s="37" customFormat="1" ht="18.75" customHeight="1">
      <c r="B2" s="105"/>
      <c r="C2" s="105"/>
      <c r="D2" s="105"/>
      <c r="E2" s="106" t="s">
        <v>28</v>
      </c>
      <c r="F2" s="71"/>
      <c r="G2" s="71"/>
      <c r="H2" s="71"/>
      <c r="I2" s="71"/>
    </row>
    <row r="3" spans="2:9" s="37" customFormat="1" ht="18.75" customHeight="1">
      <c r="B3" s="105"/>
      <c r="C3" s="105"/>
      <c r="D3" s="105"/>
      <c r="E3" s="106" t="s">
        <v>119</v>
      </c>
      <c r="F3" s="71"/>
      <c r="G3" s="71"/>
      <c r="H3" s="71"/>
      <c r="I3" s="71"/>
    </row>
    <row r="4" spans="1:10" s="37" customFormat="1" ht="18.75" customHeight="1">
      <c r="A4" s="105"/>
      <c r="B4" s="105"/>
      <c r="C4" s="105"/>
      <c r="D4" s="105"/>
      <c r="E4" s="106" t="s">
        <v>114</v>
      </c>
      <c r="G4" s="71"/>
      <c r="H4" s="71"/>
      <c r="I4" s="71"/>
      <c r="J4" s="107"/>
    </row>
    <row r="5" spans="1:10" s="37" customFormat="1" ht="18" customHeight="1">
      <c r="A5" s="105"/>
      <c r="B5" s="105"/>
      <c r="C5" s="105"/>
      <c r="D5" s="105"/>
      <c r="E5" s="106" t="s">
        <v>157</v>
      </c>
      <c r="G5" s="71"/>
      <c r="H5" s="71"/>
      <c r="I5" s="71"/>
      <c r="J5" s="107"/>
    </row>
    <row r="6" spans="1:10" s="37" customFormat="1" ht="10.5" customHeight="1">
      <c r="A6" s="105"/>
      <c r="B6" s="105"/>
      <c r="C6" s="105"/>
      <c r="D6" s="105"/>
      <c r="E6" s="106"/>
      <c r="F6" s="108"/>
      <c r="G6" s="108"/>
      <c r="H6" s="108"/>
      <c r="I6" s="108"/>
      <c r="J6" s="108"/>
    </row>
    <row r="7" spans="1:10" s="37" customFormat="1" ht="18.75">
      <c r="A7" s="164" t="s">
        <v>71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s="37" customFormat="1" ht="39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</row>
    <row r="9" spans="1:10" s="37" customFormat="1" ht="18.75" hidden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s="37" customFormat="1" ht="18.75" hidden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s="105" customFormat="1" ht="41.25" customHeight="1">
      <c r="A11" s="139" t="s">
        <v>50</v>
      </c>
      <c r="B11" s="139" t="s">
        <v>40</v>
      </c>
      <c r="C11" s="155" t="s">
        <v>36</v>
      </c>
      <c r="D11" s="155" t="s">
        <v>4</v>
      </c>
      <c r="E11" s="139" t="s">
        <v>2</v>
      </c>
      <c r="F11" s="139"/>
      <c r="G11" s="155" t="s">
        <v>26</v>
      </c>
      <c r="H11" s="155" t="s">
        <v>32</v>
      </c>
      <c r="I11" s="155" t="s">
        <v>39</v>
      </c>
      <c r="J11" s="155" t="s">
        <v>30</v>
      </c>
    </row>
    <row r="12" spans="1:10" s="105" customFormat="1" ht="18.75" customHeight="1">
      <c r="A12" s="139"/>
      <c r="B12" s="139"/>
      <c r="C12" s="161"/>
      <c r="D12" s="161"/>
      <c r="E12" s="163" t="s">
        <v>48</v>
      </c>
      <c r="F12" s="163"/>
      <c r="G12" s="161"/>
      <c r="H12" s="161"/>
      <c r="I12" s="161"/>
      <c r="J12" s="161"/>
    </row>
    <row r="13" spans="1:10" s="105" customFormat="1" ht="88.5" customHeight="1">
      <c r="A13" s="139"/>
      <c r="B13" s="139"/>
      <c r="C13" s="162"/>
      <c r="D13" s="162"/>
      <c r="E13" s="122" t="s">
        <v>46</v>
      </c>
      <c r="F13" s="101" t="s">
        <v>44</v>
      </c>
      <c r="G13" s="162"/>
      <c r="H13" s="162"/>
      <c r="I13" s="162"/>
      <c r="J13" s="162"/>
    </row>
    <row r="14" spans="1:10" s="105" customFormat="1" ht="23.25" customHeight="1">
      <c r="A14" s="109">
        <v>1</v>
      </c>
      <c r="B14" s="109">
        <v>2</v>
      </c>
      <c r="C14" s="109">
        <v>3</v>
      </c>
      <c r="D14" s="109">
        <v>4</v>
      </c>
      <c r="E14" s="109">
        <v>5</v>
      </c>
      <c r="F14" s="109">
        <v>6</v>
      </c>
      <c r="G14" s="109">
        <v>7</v>
      </c>
      <c r="H14" s="109">
        <v>8</v>
      </c>
      <c r="I14" s="109">
        <v>9</v>
      </c>
      <c r="J14" s="109">
        <v>10</v>
      </c>
    </row>
    <row r="15" spans="1:10" s="123" customFormat="1" ht="33" customHeight="1">
      <c r="A15" s="143" t="s">
        <v>96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s="123" customFormat="1" ht="36" customHeight="1">
      <c r="A16" s="102" t="s">
        <v>127</v>
      </c>
      <c r="B16" s="167" t="s">
        <v>77</v>
      </c>
      <c r="C16" s="168"/>
      <c r="D16" s="168"/>
      <c r="E16" s="168"/>
      <c r="F16" s="168"/>
      <c r="G16" s="168"/>
      <c r="H16" s="168"/>
      <c r="I16" s="168"/>
      <c r="J16" s="169"/>
    </row>
    <row r="17" spans="1:11" s="37" customFormat="1" ht="78" customHeight="1">
      <c r="A17" s="36" t="s">
        <v>58</v>
      </c>
      <c r="B17" s="78" t="s">
        <v>109</v>
      </c>
      <c r="C17" s="44">
        <v>2013</v>
      </c>
      <c r="D17" s="39">
        <f>1278250+3688275</f>
        <v>4966525</v>
      </c>
      <c r="E17" s="94"/>
      <c r="F17" s="39">
        <f>1278250+3688275</f>
        <v>4966525</v>
      </c>
      <c r="G17" s="39" t="s">
        <v>5</v>
      </c>
      <c r="H17" s="85" t="s">
        <v>6</v>
      </c>
      <c r="I17" s="155" t="s">
        <v>51</v>
      </c>
      <c r="J17" s="94"/>
      <c r="K17" s="37">
        <v>3.6</v>
      </c>
    </row>
    <row r="18" spans="1:11" s="37" customFormat="1" ht="82.5" customHeight="1">
      <c r="A18" s="36" t="s">
        <v>59</v>
      </c>
      <c r="B18" s="78" t="s">
        <v>110</v>
      </c>
      <c r="C18" s="44">
        <v>2013</v>
      </c>
      <c r="D18" s="39">
        <f>15430+64919</f>
        <v>80349</v>
      </c>
      <c r="E18" s="43"/>
      <c r="F18" s="39">
        <f>15430+64919</f>
        <v>80349</v>
      </c>
      <c r="G18" s="39" t="s">
        <v>5</v>
      </c>
      <c r="H18" s="85" t="s">
        <v>6</v>
      </c>
      <c r="I18" s="166"/>
      <c r="J18" s="38"/>
      <c r="K18" s="37">
        <v>3.6</v>
      </c>
    </row>
    <row r="19" spans="1:11" s="37" customFormat="1" ht="76.5" customHeight="1">
      <c r="A19" s="124" t="s">
        <v>128</v>
      </c>
      <c r="B19" s="125" t="s">
        <v>111</v>
      </c>
      <c r="C19" s="101">
        <v>2013</v>
      </c>
      <c r="D19" s="126">
        <f>7340+10930</f>
        <v>18270</v>
      </c>
      <c r="E19" s="127"/>
      <c r="F19" s="126">
        <f>7340+10930</f>
        <v>18270</v>
      </c>
      <c r="G19" s="126" t="s">
        <v>5</v>
      </c>
      <c r="H19" s="128" t="s">
        <v>6</v>
      </c>
      <c r="I19" s="97"/>
      <c r="J19" s="129"/>
      <c r="K19" s="37">
        <v>3.6</v>
      </c>
    </row>
    <row r="20" spans="1:10" s="37" customFormat="1" ht="27.75" customHeight="1">
      <c r="A20" s="124"/>
      <c r="B20" s="40" t="s">
        <v>78</v>
      </c>
      <c r="C20" s="44"/>
      <c r="D20" s="39">
        <f>SUM(D17:D19)</f>
        <v>5065144</v>
      </c>
      <c r="E20" s="43"/>
      <c r="F20" s="39">
        <f>SUM(F17:F19)</f>
        <v>5065144</v>
      </c>
      <c r="G20" s="39"/>
      <c r="H20" s="39"/>
      <c r="I20" s="97"/>
      <c r="J20" s="38"/>
    </row>
    <row r="21" spans="1:10" s="37" customFormat="1" ht="30" customHeight="1">
      <c r="A21" s="124" t="s">
        <v>129</v>
      </c>
      <c r="B21" s="167" t="s">
        <v>153</v>
      </c>
      <c r="C21" s="168"/>
      <c r="D21" s="168"/>
      <c r="E21" s="168"/>
      <c r="F21" s="168"/>
      <c r="G21" s="168"/>
      <c r="H21" s="168"/>
      <c r="I21" s="168"/>
      <c r="J21" s="169"/>
    </row>
    <row r="22" spans="1:11" s="37" customFormat="1" ht="79.5" customHeight="1">
      <c r="A22" s="124" t="s">
        <v>61</v>
      </c>
      <c r="B22" s="77" t="s">
        <v>143</v>
      </c>
      <c r="C22" s="101">
        <v>2013</v>
      </c>
      <c r="D22" s="126">
        <v>20000</v>
      </c>
      <c r="E22" s="130"/>
      <c r="F22" s="126">
        <v>20000</v>
      </c>
      <c r="G22" s="126" t="s">
        <v>5</v>
      </c>
      <c r="H22" s="128" t="s">
        <v>6</v>
      </c>
      <c r="I22" s="130"/>
      <c r="J22" s="130"/>
      <c r="K22" s="37">
        <v>3.5</v>
      </c>
    </row>
    <row r="23" spans="1:11" s="37" customFormat="1" ht="66" customHeight="1">
      <c r="A23" s="124" t="s">
        <v>62</v>
      </c>
      <c r="B23" s="125" t="s">
        <v>144</v>
      </c>
      <c r="C23" s="101">
        <v>2013</v>
      </c>
      <c r="D23" s="126">
        <v>159000</v>
      </c>
      <c r="E23" s="127"/>
      <c r="F23" s="126">
        <v>159000</v>
      </c>
      <c r="G23" s="126" t="s">
        <v>5</v>
      </c>
      <c r="H23" s="128" t="s">
        <v>6</v>
      </c>
      <c r="I23" s="97"/>
      <c r="J23" s="129"/>
      <c r="K23" s="37">
        <v>3.5</v>
      </c>
    </row>
    <row r="24" spans="1:10" s="37" customFormat="1" ht="35.25" customHeight="1">
      <c r="A24" s="124"/>
      <c r="B24" s="125" t="s">
        <v>131</v>
      </c>
      <c r="C24" s="101"/>
      <c r="D24" s="126">
        <f>SUM(D22:D23)</f>
        <v>179000</v>
      </c>
      <c r="E24" s="127"/>
      <c r="F24" s="126">
        <f>SUM(F22:F23)</f>
        <v>179000</v>
      </c>
      <c r="G24" s="126"/>
      <c r="H24" s="128"/>
      <c r="I24" s="97"/>
      <c r="J24" s="129"/>
    </row>
    <row r="25" spans="1:10" s="37" customFormat="1" ht="32.25" customHeight="1">
      <c r="A25" s="36"/>
      <c r="B25" s="40" t="s">
        <v>130</v>
      </c>
      <c r="C25" s="44"/>
      <c r="D25" s="39">
        <f>D20+D24</f>
        <v>5244144</v>
      </c>
      <c r="E25" s="43"/>
      <c r="F25" s="39">
        <f>F20+F24</f>
        <v>5244144</v>
      </c>
      <c r="G25" s="39"/>
      <c r="H25" s="39"/>
      <c r="I25" s="97"/>
      <c r="J25" s="38"/>
    </row>
    <row r="26" spans="1:10" s="37" customFormat="1" ht="39" customHeight="1">
      <c r="A26" s="143" t="s">
        <v>117</v>
      </c>
      <c r="B26" s="144"/>
      <c r="C26" s="144"/>
      <c r="D26" s="144"/>
      <c r="E26" s="144"/>
      <c r="F26" s="144"/>
      <c r="G26" s="144"/>
      <c r="H26" s="144"/>
      <c r="I26" s="144"/>
      <c r="J26" s="145"/>
    </row>
    <row r="27" spans="1:11" s="37" customFormat="1" ht="77.25" customHeight="1">
      <c r="A27" s="36" t="s">
        <v>34</v>
      </c>
      <c r="B27" s="95" t="s">
        <v>107</v>
      </c>
      <c r="C27" s="39"/>
      <c r="D27" s="39">
        <v>713108.4</v>
      </c>
      <c r="E27" s="43"/>
      <c r="F27" s="39">
        <v>713108.4</v>
      </c>
      <c r="G27" s="39"/>
      <c r="H27" s="85"/>
      <c r="I27" s="96"/>
      <c r="J27" s="38"/>
      <c r="K27" s="37">
        <v>3.5</v>
      </c>
    </row>
    <row r="28" spans="1:10" s="37" customFormat="1" ht="28.5" customHeight="1">
      <c r="A28" s="36"/>
      <c r="B28" s="40" t="s">
        <v>108</v>
      </c>
      <c r="C28" s="39"/>
      <c r="D28" s="39">
        <f>D27</f>
        <v>713108.4</v>
      </c>
      <c r="E28" s="43"/>
      <c r="F28" s="39">
        <f>F27</f>
        <v>713108.4</v>
      </c>
      <c r="G28" s="39"/>
      <c r="H28" s="85"/>
      <c r="I28" s="97"/>
      <c r="J28" s="38"/>
    </row>
    <row r="29" spans="1:10" s="123" customFormat="1" ht="27" customHeight="1">
      <c r="A29" s="36"/>
      <c r="B29" s="40" t="s">
        <v>115</v>
      </c>
      <c r="C29" s="44"/>
      <c r="D29" s="39">
        <f>D25+D28</f>
        <v>5957252.4</v>
      </c>
      <c r="E29" s="131"/>
      <c r="F29" s="39">
        <f>F25+F28</f>
        <v>5957252.4</v>
      </c>
      <c r="G29" s="44"/>
      <c r="H29" s="44"/>
      <c r="I29" s="132"/>
      <c r="J29" s="133"/>
    </row>
    <row r="30" s="118" customFormat="1" ht="18" customHeight="1"/>
    <row r="31" s="118" customFormat="1" ht="18.75">
      <c r="B31" s="37" t="s">
        <v>22</v>
      </c>
    </row>
    <row r="32" spans="1:10" ht="18.75">
      <c r="A32" s="118"/>
      <c r="B32" s="37" t="s">
        <v>23</v>
      </c>
      <c r="C32" s="118"/>
      <c r="D32" s="118"/>
      <c r="E32" s="118"/>
      <c r="F32" s="118"/>
      <c r="G32" s="118"/>
      <c r="H32" s="37" t="s">
        <v>53</v>
      </c>
      <c r="I32" s="118"/>
      <c r="J32" s="118"/>
    </row>
    <row r="34" spans="1:10" s="121" customFormat="1" ht="12.75">
      <c r="A34" s="120"/>
      <c r="B34" s="120"/>
      <c r="C34" s="120"/>
      <c r="D34" s="134"/>
      <c r="E34" s="120"/>
      <c r="F34" s="120"/>
      <c r="G34" s="120"/>
      <c r="H34" s="120"/>
      <c r="I34" s="120"/>
      <c r="J34" s="120"/>
    </row>
    <row r="35" spans="1:10" s="120" customFormat="1" ht="12.75">
      <c r="A35" s="121"/>
      <c r="B35" s="56"/>
      <c r="C35" s="121"/>
      <c r="D35" s="121"/>
      <c r="E35" s="121"/>
      <c r="F35" s="121"/>
      <c r="G35" s="121"/>
      <c r="H35" s="121"/>
      <c r="I35" s="121"/>
      <c r="J35" s="121"/>
    </row>
    <row r="36" spans="2:3" s="120" customFormat="1" ht="12.75">
      <c r="B36" s="56"/>
      <c r="C36" s="56"/>
    </row>
    <row r="37" spans="2:3" s="120" customFormat="1" ht="12.75">
      <c r="B37" s="56"/>
      <c r="C37" s="121"/>
    </row>
    <row r="38" spans="2:3" s="120" customFormat="1" ht="12.75">
      <c r="B38" s="56"/>
      <c r="C38" s="56"/>
    </row>
    <row r="39" spans="2:3" s="120" customFormat="1" ht="12.75">
      <c r="B39" s="56"/>
      <c r="C39" s="56"/>
    </row>
    <row r="40" spans="2:3" s="120" customFormat="1" ht="12.75">
      <c r="B40" s="121"/>
      <c r="C40" s="56"/>
    </row>
    <row r="41" spans="2:3" s="120" customFormat="1" ht="12.75">
      <c r="B41" s="56"/>
      <c r="C41" s="56"/>
    </row>
    <row r="42" spans="2:3" s="120" customFormat="1" ht="12.75">
      <c r="B42" s="56"/>
      <c r="C42" s="56"/>
    </row>
    <row r="44" ht="12.75">
      <c r="D44" s="135"/>
    </row>
  </sheetData>
  <sheetProtection/>
  <mergeCells count="16">
    <mergeCell ref="A26:J26"/>
    <mergeCell ref="C11:C13"/>
    <mergeCell ref="D11:D13"/>
    <mergeCell ref="E12:F12"/>
    <mergeCell ref="A15:J15"/>
    <mergeCell ref="E11:F11"/>
    <mergeCell ref="I17:I18"/>
    <mergeCell ref="B16:J16"/>
    <mergeCell ref="B21:J21"/>
    <mergeCell ref="A7:J8"/>
    <mergeCell ref="H11:H13"/>
    <mergeCell ref="I11:I13"/>
    <mergeCell ref="J11:J13"/>
    <mergeCell ref="G11:G13"/>
    <mergeCell ref="A11:A13"/>
    <mergeCell ref="B11:B13"/>
  </mergeCells>
  <printOptions/>
  <pageMargins left="0.2755905511811024" right="0.2755905511811024" top="0.7874015748031497" bottom="0.3937007874015748" header="0.5118110236220472" footer="0.39"/>
  <pageSetup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PageLayoutView="0" workbookViewId="0" topLeftCell="A1">
      <selection activeCell="E5" sqref="E5"/>
    </sheetView>
  </sheetViews>
  <sheetFormatPr defaultColWidth="8.875" defaultRowHeight="12.75"/>
  <cols>
    <col min="1" max="1" width="6.75390625" style="115" customWidth="1"/>
    <col min="2" max="2" width="59.875" style="115" customWidth="1"/>
    <col min="3" max="3" width="10.875" style="115" customWidth="1"/>
    <col min="4" max="4" width="14.875" style="115" customWidth="1"/>
    <col min="5" max="5" width="10.375" style="115" customWidth="1"/>
    <col min="6" max="6" width="14.00390625" style="115" customWidth="1"/>
    <col min="7" max="7" width="7.875" style="115" customWidth="1"/>
    <col min="8" max="8" width="8.00390625" style="115" customWidth="1"/>
    <col min="9" max="9" width="14.25390625" style="115" customWidth="1"/>
    <col min="10" max="10" width="11.25390625" style="115" customWidth="1"/>
    <col min="11" max="11" width="13.75390625" style="115" bestFit="1" customWidth="1"/>
    <col min="12" max="12" width="9.25390625" style="115" bestFit="1" customWidth="1"/>
    <col min="13" max="16384" width="8.875" style="115" customWidth="1"/>
  </cols>
  <sheetData>
    <row r="1" spans="1:9" s="37" customFormat="1" ht="18.75" customHeight="1">
      <c r="A1" s="105"/>
      <c r="B1" s="105"/>
      <c r="C1" s="105"/>
      <c r="D1" s="105"/>
      <c r="E1" s="106" t="s">
        <v>41</v>
      </c>
      <c r="F1" s="71"/>
      <c r="G1" s="71"/>
      <c r="H1" s="71"/>
      <c r="I1" s="71"/>
    </row>
    <row r="2" spans="1:9" s="37" customFormat="1" ht="18.75" customHeight="1">
      <c r="A2" s="105"/>
      <c r="B2" s="105"/>
      <c r="C2" s="105"/>
      <c r="D2" s="105"/>
      <c r="E2" s="106" t="s">
        <v>28</v>
      </c>
      <c r="F2" s="71"/>
      <c r="G2" s="71"/>
      <c r="H2" s="71"/>
      <c r="I2" s="71"/>
    </row>
    <row r="3" spans="1:9" s="37" customFormat="1" ht="18.75" customHeight="1">
      <c r="A3" s="105"/>
      <c r="B3" s="105"/>
      <c r="C3" s="105"/>
      <c r="D3" s="105"/>
      <c r="E3" s="106" t="s">
        <v>119</v>
      </c>
      <c r="F3" s="71"/>
      <c r="G3" s="71"/>
      <c r="H3" s="71"/>
      <c r="I3" s="71"/>
    </row>
    <row r="4" spans="1:10" s="37" customFormat="1" ht="18.75" customHeight="1">
      <c r="A4" s="105"/>
      <c r="B4" s="105"/>
      <c r="C4" s="105"/>
      <c r="D4" s="105"/>
      <c r="E4" s="106" t="s">
        <v>114</v>
      </c>
      <c r="G4" s="71"/>
      <c r="H4" s="71"/>
      <c r="I4" s="71"/>
      <c r="J4" s="107"/>
    </row>
    <row r="5" spans="1:10" s="37" customFormat="1" ht="18.75" customHeight="1">
      <c r="A5" s="105"/>
      <c r="B5" s="105"/>
      <c r="C5" s="105"/>
      <c r="D5" s="105"/>
      <c r="E5" s="106" t="s">
        <v>156</v>
      </c>
      <c r="G5" s="71"/>
      <c r="H5" s="71"/>
      <c r="I5" s="71"/>
      <c r="J5" s="107"/>
    </row>
    <row r="6" spans="1:10" s="37" customFormat="1" ht="18.75" customHeight="1">
      <c r="A6" s="105"/>
      <c r="B6" s="105"/>
      <c r="C6" s="105"/>
      <c r="D6" s="105"/>
      <c r="E6" s="106"/>
      <c r="G6" s="71"/>
      <c r="H6" s="71"/>
      <c r="I6" s="71"/>
      <c r="J6" s="107"/>
    </row>
    <row r="7" spans="1:10" s="37" customFormat="1" ht="56.25" customHeight="1">
      <c r="A7" s="158" t="s">
        <v>75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s="37" customFormat="1" ht="18.75" hidden="1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0" s="37" customFormat="1" ht="18.75" hidden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s="105" customFormat="1" ht="32.25" customHeight="1">
      <c r="A10" s="139" t="s">
        <v>50</v>
      </c>
      <c r="B10" s="139" t="s">
        <v>40</v>
      </c>
      <c r="C10" s="139" t="s">
        <v>29</v>
      </c>
      <c r="D10" s="139" t="s">
        <v>4</v>
      </c>
      <c r="E10" s="139" t="s">
        <v>2</v>
      </c>
      <c r="F10" s="139"/>
      <c r="G10" s="139" t="s">
        <v>26</v>
      </c>
      <c r="H10" s="139" t="s">
        <v>32</v>
      </c>
      <c r="I10" s="139" t="s">
        <v>39</v>
      </c>
      <c r="J10" s="139" t="s">
        <v>37</v>
      </c>
    </row>
    <row r="11" spans="1:10" s="105" customFormat="1" ht="18.75">
      <c r="A11" s="139"/>
      <c r="B11" s="139"/>
      <c r="C11" s="139"/>
      <c r="D11" s="139"/>
      <c r="E11" s="163" t="s">
        <v>48</v>
      </c>
      <c r="F11" s="163"/>
      <c r="G11" s="139"/>
      <c r="H11" s="139"/>
      <c r="I11" s="139"/>
      <c r="J11" s="139"/>
    </row>
    <row r="12" spans="1:10" s="105" customFormat="1" ht="69">
      <c r="A12" s="139"/>
      <c r="B12" s="139"/>
      <c r="C12" s="139"/>
      <c r="D12" s="139"/>
      <c r="E12" s="122" t="s">
        <v>57</v>
      </c>
      <c r="F12" s="44" t="s">
        <v>44</v>
      </c>
      <c r="G12" s="139"/>
      <c r="H12" s="139"/>
      <c r="I12" s="139"/>
      <c r="J12" s="139"/>
    </row>
    <row r="13" spans="1:10" s="37" customFormat="1" ht="15" customHeight="1">
      <c r="A13" s="109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  <c r="J13" s="109">
        <v>10</v>
      </c>
    </row>
    <row r="14" spans="1:10" s="37" customFormat="1" ht="33.75" customHeight="1">
      <c r="A14" s="143" t="s">
        <v>95</v>
      </c>
      <c r="B14" s="144"/>
      <c r="C14" s="144"/>
      <c r="D14" s="144"/>
      <c r="E14" s="144"/>
      <c r="F14" s="144"/>
      <c r="G14" s="144"/>
      <c r="H14" s="144"/>
      <c r="I14" s="144"/>
      <c r="J14" s="145"/>
    </row>
    <row r="15" spans="1:10" s="37" customFormat="1" ht="33" customHeight="1">
      <c r="A15" s="36" t="s">
        <v>33</v>
      </c>
      <c r="B15" s="140" t="s">
        <v>77</v>
      </c>
      <c r="C15" s="141"/>
      <c r="D15" s="141"/>
      <c r="E15" s="141"/>
      <c r="F15" s="141"/>
      <c r="G15" s="141"/>
      <c r="H15" s="141"/>
      <c r="I15" s="141"/>
      <c r="J15" s="142"/>
    </row>
    <row r="16" spans="1:10" s="37" customFormat="1" ht="90.75" customHeight="1">
      <c r="A16" s="36" t="s">
        <v>58</v>
      </c>
      <c r="B16" s="77" t="s">
        <v>85</v>
      </c>
      <c r="C16" s="44">
        <v>2013</v>
      </c>
      <c r="D16" s="39">
        <v>257000</v>
      </c>
      <c r="E16" s="61"/>
      <c r="F16" s="39">
        <v>257000</v>
      </c>
      <c r="G16" s="47" t="s">
        <v>5</v>
      </c>
      <c r="H16" s="48" t="s">
        <v>6</v>
      </c>
      <c r="I16" s="155" t="s">
        <v>51</v>
      </c>
      <c r="J16" s="49"/>
    </row>
    <row r="17" spans="1:10" s="37" customFormat="1" ht="87.75" customHeight="1">
      <c r="A17" s="36" t="s">
        <v>59</v>
      </c>
      <c r="B17" s="77" t="s">
        <v>86</v>
      </c>
      <c r="C17" s="44">
        <v>2013</v>
      </c>
      <c r="D17" s="39">
        <v>800000</v>
      </c>
      <c r="E17" s="61"/>
      <c r="F17" s="39">
        <v>800000</v>
      </c>
      <c r="G17" s="47" t="s">
        <v>5</v>
      </c>
      <c r="H17" s="48" t="s">
        <v>6</v>
      </c>
      <c r="I17" s="172"/>
      <c r="J17" s="49"/>
    </row>
    <row r="18" spans="1:10" s="53" customFormat="1" ht="32.25" customHeight="1">
      <c r="A18" s="50"/>
      <c r="B18" s="78" t="s">
        <v>78</v>
      </c>
      <c r="C18" s="62"/>
      <c r="D18" s="39">
        <f>SUM(D16:D17)</f>
        <v>1057000</v>
      </c>
      <c r="E18" s="63"/>
      <c r="F18" s="39">
        <f>SUM(F16:F17)</f>
        <v>1057000</v>
      </c>
      <c r="G18" s="79"/>
      <c r="H18" s="79"/>
      <c r="I18" s="55"/>
      <c r="J18" s="79"/>
    </row>
    <row r="19" spans="1:10" s="53" customFormat="1" ht="70.5" customHeight="1">
      <c r="A19" s="50" t="s">
        <v>42</v>
      </c>
      <c r="B19" s="77" t="s">
        <v>149</v>
      </c>
      <c r="C19" s="44">
        <v>2013</v>
      </c>
      <c r="D19" s="39">
        <v>189519</v>
      </c>
      <c r="E19" s="39"/>
      <c r="F19" s="39">
        <v>189519</v>
      </c>
      <c r="G19" s="47" t="s">
        <v>5</v>
      </c>
      <c r="H19" s="48" t="s">
        <v>6</v>
      </c>
      <c r="I19" s="55"/>
      <c r="J19" s="79"/>
    </row>
    <row r="20" spans="1:10" s="37" customFormat="1" ht="33" customHeight="1">
      <c r="A20" s="38"/>
      <c r="B20" s="78" t="s">
        <v>63</v>
      </c>
      <c r="C20" s="38"/>
      <c r="D20" s="67">
        <f>D18+D19</f>
        <v>1246519</v>
      </c>
      <c r="E20" s="38"/>
      <c r="F20" s="67">
        <f>F18+F19</f>
        <v>1246519</v>
      </c>
      <c r="G20" s="38"/>
      <c r="H20" s="38"/>
      <c r="I20" s="38"/>
      <c r="J20" s="38"/>
    </row>
    <row r="21" spans="1:10" s="37" customFormat="1" ht="31.5" customHeight="1">
      <c r="A21" s="143" t="s">
        <v>100</v>
      </c>
      <c r="B21" s="144"/>
      <c r="C21" s="144"/>
      <c r="D21" s="144"/>
      <c r="E21" s="144"/>
      <c r="F21" s="144"/>
      <c r="G21" s="144"/>
      <c r="H21" s="144"/>
      <c r="I21" s="144"/>
      <c r="J21" s="145"/>
    </row>
    <row r="22" spans="1:10" s="37" customFormat="1" ht="31.5" customHeight="1">
      <c r="A22" s="36" t="s">
        <v>34</v>
      </c>
      <c r="B22" s="167" t="s">
        <v>154</v>
      </c>
      <c r="C22" s="168"/>
      <c r="D22" s="168"/>
      <c r="E22" s="168"/>
      <c r="F22" s="168"/>
      <c r="G22" s="168"/>
      <c r="H22" s="168"/>
      <c r="I22" s="168"/>
      <c r="J22" s="169"/>
    </row>
    <row r="23" spans="1:11" s="37" customFormat="1" ht="148.5" customHeight="1">
      <c r="A23" s="36" t="s">
        <v>150</v>
      </c>
      <c r="B23" s="77" t="s">
        <v>142</v>
      </c>
      <c r="C23" s="44">
        <v>2013</v>
      </c>
      <c r="D23" s="39">
        <v>600000</v>
      </c>
      <c r="E23" s="43"/>
      <c r="F23" s="39">
        <v>600000</v>
      </c>
      <c r="G23" s="47" t="s">
        <v>5</v>
      </c>
      <c r="H23" s="48" t="s">
        <v>6</v>
      </c>
      <c r="I23" s="38"/>
      <c r="J23" s="49"/>
      <c r="K23" s="69"/>
    </row>
    <row r="24" spans="1:11" s="37" customFormat="1" ht="148.5" customHeight="1">
      <c r="A24" s="36" t="s">
        <v>151</v>
      </c>
      <c r="B24" s="77" t="s">
        <v>139</v>
      </c>
      <c r="C24" s="44">
        <v>2013</v>
      </c>
      <c r="D24" s="39">
        <v>40000</v>
      </c>
      <c r="E24" s="43"/>
      <c r="F24" s="39">
        <v>40000</v>
      </c>
      <c r="G24" s="80" t="s">
        <v>5</v>
      </c>
      <c r="H24" s="98" t="s">
        <v>6</v>
      </c>
      <c r="I24" s="155" t="s">
        <v>51</v>
      </c>
      <c r="J24" s="49"/>
      <c r="K24" s="69"/>
    </row>
    <row r="25" spans="1:11" s="37" customFormat="1" ht="90" customHeight="1">
      <c r="A25" s="36" t="s">
        <v>152</v>
      </c>
      <c r="B25" s="77" t="s">
        <v>140</v>
      </c>
      <c r="C25" s="44">
        <v>2013</v>
      </c>
      <c r="D25" s="39">
        <v>500000</v>
      </c>
      <c r="E25" s="65"/>
      <c r="F25" s="39">
        <v>500000</v>
      </c>
      <c r="G25" s="81" t="s">
        <v>5</v>
      </c>
      <c r="H25" s="48" t="s">
        <v>6</v>
      </c>
      <c r="I25" s="157"/>
      <c r="J25" s="49"/>
      <c r="K25" s="69"/>
    </row>
    <row r="26" spans="1:11" s="37" customFormat="1" ht="41.25" customHeight="1">
      <c r="A26" s="36"/>
      <c r="B26" s="77" t="s">
        <v>141</v>
      </c>
      <c r="C26" s="44"/>
      <c r="D26" s="39">
        <f>D23+D24+D25</f>
        <v>1140000</v>
      </c>
      <c r="E26" s="65"/>
      <c r="F26" s="39">
        <f>F23+F24+F25</f>
        <v>1140000</v>
      </c>
      <c r="G26" s="81"/>
      <c r="H26" s="48"/>
      <c r="I26" s="44"/>
      <c r="J26" s="49"/>
      <c r="K26" s="69"/>
    </row>
    <row r="27" spans="1:11" s="37" customFormat="1" ht="126" customHeight="1">
      <c r="A27" s="36" t="s">
        <v>35</v>
      </c>
      <c r="B27" s="77" t="s">
        <v>155</v>
      </c>
      <c r="C27" s="44">
        <v>2013</v>
      </c>
      <c r="D27" s="39">
        <v>20000</v>
      </c>
      <c r="E27" s="39"/>
      <c r="F27" s="39">
        <v>20000</v>
      </c>
      <c r="G27" s="47" t="s">
        <v>5</v>
      </c>
      <c r="H27" s="48" t="s">
        <v>6</v>
      </c>
      <c r="I27" s="104"/>
      <c r="J27" s="38"/>
      <c r="K27" s="69"/>
    </row>
    <row r="28" spans="1:11" s="53" customFormat="1" ht="30.75" customHeight="1">
      <c r="A28" s="50" t="s">
        <v>49</v>
      </c>
      <c r="B28" s="40" t="s">
        <v>87</v>
      </c>
      <c r="C28" s="51"/>
      <c r="D28" s="39"/>
      <c r="E28" s="66"/>
      <c r="F28" s="64"/>
      <c r="G28" s="51"/>
      <c r="H28" s="100"/>
      <c r="I28" s="55"/>
      <c r="J28" s="51"/>
      <c r="K28" s="52"/>
    </row>
    <row r="29" spans="1:10" s="37" customFormat="1" ht="57.75" customHeight="1">
      <c r="A29" s="36" t="s">
        <v>64</v>
      </c>
      <c r="B29" s="77" t="s">
        <v>90</v>
      </c>
      <c r="C29" s="44">
        <v>2013</v>
      </c>
      <c r="D29" s="39">
        <v>92000</v>
      </c>
      <c r="E29" s="43"/>
      <c r="F29" s="39">
        <v>92000</v>
      </c>
      <c r="G29" s="83" t="s">
        <v>5</v>
      </c>
      <c r="H29" s="83" t="s">
        <v>6</v>
      </c>
      <c r="I29" s="155" t="s">
        <v>51</v>
      </c>
      <c r="J29" s="38"/>
    </row>
    <row r="30" spans="1:10" s="37" customFormat="1" ht="64.5" customHeight="1">
      <c r="A30" s="36" t="s">
        <v>65</v>
      </c>
      <c r="B30" s="77" t="s">
        <v>88</v>
      </c>
      <c r="C30" s="44">
        <v>2013</v>
      </c>
      <c r="D30" s="39">
        <v>150000</v>
      </c>
      <c r="E30" s="39"/>
      <c r="F30" s="39">
        <v>150000</v>
      </c>
      <c r="G30" s="74" t="s">
        <v>5</v>
      </c>
      <c r="H30" s="74" t="s">
        <v>6</v>
      </c>
      <c r="I30" s="172"/>
      <c r="J30" s="38"/>
    </row>
    <row r="31" spans="1:10" s="37" customFormat="1" ht="64.5" customHeight="1">
      <c r="A31" s="36" t="s">
        <v>132</v>
      </c>
      <c r="B31" s="77" t="s">
        <v>134</v>
      </c>
      <c r="C31" s="44">
        <v>2013</v>
      </c>
      <c r="D31" s="39">
        <v>491000</v>
      </c>
      <c r="E31" s="39"/>
      <c r="F31" s="39">
        <v>491000</v>
      </c>
      <c r="G31" s="74" t="s">
        <v>5</v>
      </c>
      <c r="H31" s="74" t="s">
        <v>6</v>
      </c>
      <c r="I31" s="104"/>
      <c r="J31" s="76"/>
    </row>
    <row r="32" spans="1:10" s="37" customFormat="1" ht="64.5" customHeight="1">
      <c r="A32" s="36" t="s">
        <v>133</v>
      </c>
      <c r="B32" s="77" t="s">
        <v>137</v>
      </c>
      <c r="C32" s="44">
        <v>2013</v>
      </c>
      <c r="D32" s="39">
        <v>4672</v>
      </c>
      <c r="E32" s="39"/>
      <c r="F32" s="39">
        <v>4672</v>
      </c>
      <c r="G32" s="74" t="s">
        <v>5</v>
      </c>
      <c r="H32" s="74" t="s">
        <v>6</v>
      </c>
      <c r="I32" s="104"/>
      <c r="J32" s="76"/>
    </row>
    <row r="33" spans="1:11" s="37" customFormat="1" ht="30" customHeight="1">
      <c r="A33" s="36"/>
      <c r="B33" s="40" t="s">
        <v>89</v>
      </c>
      <c r="C33" s="39"/>
      <c r="D33" s="39">
        <f>SUM(D29:D32)</f>
        <v>737672</v>
      </c>
      <c r="E33" s="39"/>
      <c r="F33" s="39">
        <f>SUM(F29:F32)</f>
        <v>737672</v>
      </c>
      <c r="G33" s="36"/>
      <c r="H33" s="75"/>
      <c r="I33" s="55"/>
      <c r="J33" s="76"/>
      <c r="K33" s="69"/>
    </row>
    <row r="34" spans="1:11" s="37" customFormat="1" ht="27.75" customHeight="1">
      <c r="A34" s="36"/>
      <c r="B34" s="77" t="s">
        <v>45</v>
      </c>
      <c r="C34" s="36"/>
      <c r="D34" s="39">
        <f>D26+D27+D33</f>
        <v>1897672</v>
      </c>
      <c r="E34" s="39"/>
      <c r="F34" s="39">
        <f>F26+F27+F33</f>
        <v>1897672</v>
      </c>
      <c r="G34" s="36"/>
      <c r="H34" s="75"/>
      <c r="I34" s="55"/>
      <c r="J34" s="76"/>
      <c r="K34" s="69"/>
    </row>
    <row r="35" spans="1:11" s="37" customFormat="1" ht="39" customHeight="1">
      <c r="A35" s="143" t="s">
        <v>118</v>
      </c>
      <c r="B35" s="170"/>
      <c r="C35" s="170"/>
      <c r="D35" s="170"/>
      <c r="E35" s="170"/>
      <c r="F35" s="170"/>
      <c r="G35" s="170"/>
      <c r="H35" s="170"/>
      <c r="I35" s="170"/>
      <c r="J35" s="171"/>
      <c r="K35" s="69"/>
    </row>
    <row r="36" spans="1:10" s="37" customFormat="1" ht="40.5" customHeight="1">
      <c r="A36" s="36" t="s">
        <v>101</v>
      </c>
      <c r="B36" s="40" t="s">
        <v>136</v>
      </c>
      <c r="C36" s="36"/>
      <c r="D36" s="39">
        <v>9000</v>
      </c>
      <c r="E36" s="39"/>
      <c r="F36" s="39">
        <v>9000</v>
      </c>
      <c r="G36" s="74"/>
      <c r="H36" s="98"/>
      <c r="I36" s="55"/>
      <c r="J36" s="38"/>
    </row>
    <row r="37" spans="1:11" s="37" customFormat="1" ht="168.75">
      <c r="A37" s="36" t="s">
        <v>102</v>
      </c>
      <c r="B37" s="77" t="s">
        <v>138</v>
      </c>
      <c r="C37" s="36"/>
      <c r="D37" s="39">
        <v>5254.02</v>
      </c>
      <c r="E37" s="39"/>
      <c r="F37" s="39">
        <v>5254.02</v>
      </c>
      <c r="G37" s="36"/>
      <c r="H37" s="75"/>
      <c r="I37" s="55"/>
      <c r="J37" s="76"/>
      <c r="K37" s="69"/>
    </row>
    <row r="38" spans="1:11" s="37" customFormat="1" ht="97.5" customHeight="1">
      <c r="A38" s="36" t="s">
        <v>13</v>
      </c>
      <c r="B38" s="77" t="s">
        <v>135</v>
      </c>
      <c r="C38" s="36"/>
      <c r="D38" s="39">
        <v>539000</v>
      </c>
      <c r="E38" s="39"/>
      <c r="F38" s="39">
        <v>539000</v>
      </c>
      <c r="G38" s="36"/>
      <c r="H38" s="75"/>
      <c r="I38" s="55"/>
      <c r="J38" s="76"/>
      <c r="K38" s="69"/>
    </row>
    <row r="39" spans="1:11" s="37" customFormat="1" ht="25.5" customHeight="1">
      <c r="A39" s="36"/>
      <c r="B39" s="77" t="s">
        <v>112</v>
      </c>
      <c r="C39" s="36"/>
      <c r="D39" s="39">
        <f>SUM(D36:D38)</f>
        <v>553254.02</v>
      </c>
      <c r="E39" s="39"/>
      <c r="F39" s="39">
        <f>SUM(F36:F38)</f>
        <v>553254.02</v>
      </c>
      <c r="G39" s="36"/>
      <c r="H39" s="75"/>
      <c r="I39" s="55"/>
      <c r="J39" s="76"/>
      <c r="K39" s="69"/>
    </row>
    <row r="40" spans="1:11" s="37" customFormat="1" ht="27" customHeight="1">
      <c r="A40" s="94"/>
      <c r="B40" s="77" t="s">
        <v>105</v>
      </c>
      <c r="C40" s="94"/>
      <c r="D40" s="39">
        <f>D20+D34+D39</f>
        <v>3697445.02</v>
      </c>
      <c r="E40" s="43"/>
      <c r="F40" s="39">
        <f>F20+F34+F39</f>
        <v>3697445.02</v>
      </c>
      <c r="G40" s="99"/>
      <c r="H40" s="99"/>
      <c r="I40" s="55"/>
      <c r="J40" s="99"/>
      <c r="K40" s="69"/>
    </row>
    <row r="41" spans="1:11" s="37" customFormat="1" ht="12.75" customHeight="1">
      <c r="A41" s="71"/>
      <c r="B41" s="113"/>
      <c r="C41" s="71"/>
      <c r="D41" s="72"/>
      <c r="E41" s="73"/>
      <c r="F41" s="72"/>
      <c r="G41" s="136"/>
      <c r="H41" s="136"/>
      <c r="I41" s="114"/>
      <c r="J41" s="136"/>
      <c r="K41" s="69"/>
    </row>
    <row r="42" spans="2:9" s="118" customFormat="1" ht="18.75">
      <c r="B42" s="37" t="s">
        <v>22</v>
      </c>
      <c r="D42" s="119"/>
      <c r="I42" s="114"/>
    </row>
    <row r="43" spans="2:9" s="118" customFormat="1" ht="18.75">
      <c r="B43" s="37" t="s">
        <v>23</v>
      </c>
      <c r="D43" s="137"/>
      <c r="H43" s="37" t="s">
        <v>53</v>
      </c>
      <c r="I43" s="114"/>
    </row>
    <row r="44" ht="12.75">
      <c r="I44" s="114"/>
    </row>
    <row r="48" ht="12.75">
      <c r="I48" s="114"/>
    </row>
  </sheetData>
  <sheetProtection/>
  <mergeCells count="19">
    <mergeCell ref="G10:G12"/>
    <mergeCell ref="A14:J14"/>
    <mergeCell ref="A35:J35"/>
    <mergeCell ref="B15:J15"/>
    <mergeCell ref="I16:I17"/>
    <mergeCell ref="A21:J21"/>
    <mergeCell ref="I29:I30"/>
    <mergeCell ref="B22:J22"/>
    <mergeCell ref="I24:I25"/>
    <mergeCell ref="A7:J7"/>
    <mergeCell ref="E10:F10"/>
    <mergeCell ref="H10:H12"/>
    <mergeCell ref="A10:A12"/>
    <mergeCell ref="B10:B12"/>
    <mergeCell ref="C10:C12"/>
    <mergeCell ref="E11:F11"/>
    <mergeCell ref="J10:J12"/>
    <mergeCell ref="I10:I12"/>
    <mergeCell ref="D10:D12"/>
  </mergeCells>
  <printOptions/>
  <pageMargins left="0.2755905511811024" right="0.2755905511811024" top="0.984251968503937" bottom="0.3937007874015748" header="0.5118110236220472" footer="0.3937007874015748"/>
  <pageSetup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додатка&amp;"Arial Cyr,обычный"&amp;10 &amp;"Times New Roman,обычный"&amp;14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.375" style="0" customWidth="1"/>
    <col min="2" max="2" width="65.125" style="0" customWidth="1"/>
    <col min="3" max="3" width="11.125" style="0" customWidth="1"/>
    <col min="4" max="4" width="12.25390625" style="0" customWidth="1"/>
    <col min="5" max="5" width="0" style="0" hidden="1" customWidth="1"/>
    <col min="6" max="6" width="7.00390625" style="0" hidden="1" customWidth="1"/>
    <col min="7" max="7" width="6.625" style="0" hidden="1" customWidth="1"/>
    <col min="8" max="8" width="6.375" style="0" hidden="1" customWidth="1"/>
    <col min="10" max="10" width="11.75390625" style="0" bestFit="1" customWidth="1"/>
    <col min="11" max="12" width="7.875" style="0" customWidth="1"/>
    <col min="13" max="13" width="14.75390625" style="0" customWidth="1"/>
    <col min="14" max="14" width="11.25390625" style="0" customWidth="1"/>
  </cols>
  <sheetData>
    <row r="1" spans="1:14" ht="18.75">
      <c r="A1" s="11"/>
      <c r="B1" s="11"/>
      <c r="C1" s="11"/>
      <c r="D1" s="11"/>
      <c r="E1" s="11"/>
      <c r="F1" s="11"/>
      <c r="G1" s="11"/>
      <c r="H1" s="11"/>
      <c r="I1" s="33" t="s">
        <v>73</v>
      </c>
      <c r="J1" s="33"/>
      <c r="K1" s="33"/>
      <c r="L1" s="33"/>
      <c r="M1" s="33"/>
      <c r="N1" s="33"/>
    </row>
    <row r="2" spans="1:9" s="14" customFormat="1" ht="18.75" customHeight="1">
      <c r="A2" s="13"/>
      <c r="B2" s="13"/>
      <c r="C2" s="13"/>
      <c r="D2" s="13"/>
      <c r="E2" s="33" t="s">
        <v>28</v>
      </c>
      <c r="F2" s="18"/>
      <c r="G2" s="18"/>
      <c r="H2" s="18"/>
      <c r="I2" s="33" t="s">
        <v>28</v>
      </c>
    </row>
    <row r="3" spans="1:9" s="14" customFormat="1" ht="18.75" customHeight="1">
      <c r="A3" s="13"/>
      <c r="B3" s="13"/>
      <c r="C3" s="13"/>
      <c r="D3" s="13"/>
      <c r="E3" s="33" t="s">
        <v>119</v>
      </c>
      <c r="F3" s="18"/>
      <c r="G3" s="18"/>
      <c r="H3" s="18"/>
      <c r="I3" s="33" t="s">
        <v>119</v>
      </c>
    </row>
    <row r="4" spans="1:10" s="14" customFormat="1" ht="18.75" customHeight="1">
      <c r="A4" s="13"/>
      <c r="B4" s="13"/>
      <c r="C4" s="13"/>
      <c r="D4" s="13"/>
      <c r="E4" s="33" t="s">
        <v>114</v>
      </c>
      <c r="G4" s="18"/>
      <c r="H4" s="18"/>
      <c r="I4" s="33" t="s">
        <v>114</v>
      </c>
      <c r="J4" s="31"/>
    </row>
    <row r="5" spans="1:10" s="14" customFormat="1" ht="18.75" customHeight="1">
      <c r="A5" s="13"/>
      <c r="B5" s="13"/>
      <c r="C5" s="13"/>
      <c r="D5" s="13"/>
      <c r="E5" s="33" t="s">
        <v>113</v>
      </c>
      <c r="G5" s="18"/>
      <c r="H5" s="18"/>
      <c r="I5" s="33" t="s">
        <v>156</v>
      </c>
      <c r="J5" s="31"/>
    </row>
    <row r="6" spans="1:14" ht="18.75">
      <c r="A6" s="13"/>
      <c r="B6" s="13"/>
      <c r="C6" s="13"/>
      <c r="D6" s="13"/>
      <c r="E6" s="13"/>
      <c r="F6" s="13"/>
      <c r="G6" s="13"/>
      <c r="H6" s="13"/>
      <c r="I6" s="33"/>
      <c r="J6" s="46"/>
      <c r="K6" s="46"/>
      <c r="L6" s="46"/>
      <c r="M6" s="46"/>
      <c r="N6" s="46"/>
    </row>
    <row r="7" spans="1:14" ht="79.5" customHeight="1">
      <c r="A7" s="178" t="s">
        <v>72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ht="34.5" customHeight="1">
      <c r="A8" s="177" t="s">
        <v>50</v>
      </c>
      <c r="B8" s="177" t="s">
        <v>40</v>
      </c>
      <c r="C8" s="174" t="s">
        <v>38</v>
      </c>
      <c r="D8" s="174" t="s">
        <v>4</v>
      </c>
      <c r="E8" s="174" t="s">
        <v>31</v>
      </c>
      <c r="F8" s="173" t="s">
        <v>0</v>
      </c>
      <c r="G8" s="173"/>
      <c r="H8" s="173"/>
      <c r="I8" s="177" t="s">
        <v>2</v>
      </c>
      <c r="J8" s="177"/>
      <c r="K8" s="174" t="s">
        <v>26</v>
      </c>
      <c r="L8" s="174" t="s">
        <v>32</v>
      </c>
      <c r="M8" s="174" t="s">
        <v>39</v>
      </c>
      <c r="N8" s="174" t="s">
        <v>52</v>
      </c>
    </row>
    <row r="9" spans="1:14" ht="18.75" customHeight="1">
      <c r="A9" s="177"/>
      <c r="B9" s="177"/>
      <c r="C9" s="175"/>
      <c r="D9" s="175"/>
      <c r="E9" s="175"/>
      <c r="F9" s="174" t="s">
        <v>24</v>
      </c>
      <c r="G9" s="174" t="s">
        <v>25</v>
      </c>
      <c r="H9" s="174" t="s">
        <v>1</v>
      </c>
      <c r="I9" s="173" t="s">
        <v>48</v>
      </c>
      <c r="J9" s="173"/>
      <c r="K9" s="175"/>
      <c r="L9" s="175"/>
      <c r="M9" s="175"/>
      <c r="N9" s="175"/>
    </row>
    <row r="10" spans="1:14" ht="78" customHeight="1">
      <c r="A10" s="177"/>
      <c r="B10" s="177"/>
      <c r="C10" s="176"/>
      <c r="D10" s="176"/>
      <c r="E10" s="176"/>
      <c r="F10" s="175"/>
      <c r="G10" s="175"/>
      <c r="H10" s="175"/>
      <c r="I10" s="35" t="s">
        <v>47</v>
      </c>
      <c r="J10" s="17" t="s">
        <v>44</v>
      </c>
      <c r="K10" s="176"/>
      <c r="L10" s="176"/>
      <c r="M10" s="176"/>
      <c r="N10" s="176"/>
    </row>
    <row r="11" spans="1:14" ht="18.75">
      <c r="A11" s="25">
        <v>1</v>
      </c>
      <c r="B11" s="2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</row>
    <row r="12" spans="1:14" ht="26.25" customHeight="1">
      <c r="A12" s="180" t="s">
        <v>97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7" ht="56.25">
      <c r="A13" s="24">
        <v>1</v>
      </c>
      <c r="B13" s="78" t="s">
        <v>120</v>
      </c>
      <c r="C13" s="44">
        <v>2013</v>
      </c>
      <c r="D13" s="32">
        <v>50000</v>
      </c>
      <c r="E13" s="32"/>
      <c r="F13" s="32"/>
      <c r="G13" s="32"/>
      <c r="H13" s="32"/>
      <c r="I13" s="32" t="s">
        <v>27</v>
      </c>
      <c r="J13" s="32">
        <v>50000</v>
      </c>
      <c r="K13" s="24" t="s">
        <v>5</v>
      </c>
      <c r="L13" s="24" t="s">
        <v>6</v>
      </c>
      <c r="M13" s="15"/>
      <c r="N13" s="5"/>
      <c r="O13">
        <v>4.3</v>
      </c>
      <c r="Q13" s="28"/>
    </row>
    <row r="14" spans="1:14" ht="18.75" customHeight="1" hidden="1">
      <c r="A14" s="26">
        <v>2</v>
      </c>
      <c r="B14" s="27"/>
      <c r="C14" s="1" t="s">
        <v>9</v>
      </c>
      <c r="D14" s="42"/>
      <c r="E14" s="42"/>
      <c r="F14" s="42"/>
      <c r="G14" s="42"/>
      <c r="H14" s="42"/>
      <c r="I14" s="42">
        <v>0</v>
      </c>
      <c r="J14" s="42"/>
      <c r="K14" s="3" t="s">
        <v>5</v>
      </c>
      <c r="L14" s="3" t="s">
        <v>6</v>
      </c>
      <c r="M14" s="29"/>
      <c r="N14" s="5"/>
    </row>
    <row r="15" spans="1:14" ht="18.75" customHeight="1" hidden="1">
      <c r="A15" s="1">
        <v>3</v>
      </c>
      <c r="B15" s="20"/>
      <c r="C15" s="1" t="s">
        <v>9</v>
      </c>
      <c r="D15" s="42"/>
      <c r="E15" s="42"/>
      <c r="F15" s="42"/>
      <c r="G15" s="42"/>
      <c r="H15" s="42"/>
      <c r="I15" s="42">
        <v>0</v>
      </c>
      <c r="J15" s="42"/>
      <c r="K15" s="3" t="s">
        <v>5</v>
      </c>
      <c r="L15" s="3" t="s">
        <v>6</v>
      </c>
      <c r="M15" s="29"/>
      <c r="N15" s="5"/>
    </row>
    <row r="16" spans="1:14" ht="37.5" customHeight="1" hidden="1">
      <c r="A16" s="1" t="s">
        <v>10</v>
      </c>
      <c r="B16" s="20"/>
      <c r="C16" s="1" t="s">
        <v>9</v>
      </c>
      <c r="D16" s="42"/>
      <c r="E16" s="42"/>
      <c r="F16" s="42"/>
      <c r="G16" s="42"/>
      <c r="H16" s="42"/>
      <c r="I16" s="42">
        <v>0</v>
      </c>
      <c r="J16" s="42"/>
      <c r="K16" s="3" t="s">
        <v>5</v>
      </c>
      <c r="L16" s="3" t="s">
        <v>6</v>
      </c>
      <c r="M16" s="29"/>
      <c r="N16" s="5"/>
    </row>
    <row r="17" spans="1:14" ht="37.5" customHeight="1" hidden="1">
      <c r="A17" s="1" t="s">
        <v>11</v>
      </c>
      <c r="B17" s="19"/>
      <c r="C17" s="1" t="s">
        <v>9</v>
      </c>
      <c r="D17" s="42"/>
      <c r="E17" s="42"/>
      <c r="F17" s="42"/>
      <c r="G17" s="42"/>
      <c r="H17" s="42"/>
      <c r="I17" s="42">
        <v>0</v>
      </c>
      <c r="J17" s="42"/>
      <c r="K17" s="3" t="s">
        <v>5</v>
      </c>
      <c r="L17" s="3" t="s">
        <v>6</v>
      </c>
      <c r="M17" s="30"/>
      <c r="N17" s="5"/>
    </row>
    <row r="18" spans="1:14" ht="11.25" customHeight="1" hidden="1">
      <c r="A18" s="6"/>
      <c r="B18" s="7" t="s">
        <v>12</v>
      </c>
      <c r="C18" s="8"/>
      <c r="D18" s="42"/>
      <c r="E18" s="42"/>
      <c r="F18" s="42"/>
      <c r="G18" s="42"/>
      <c r="H18" s="42"/>
      <c r="I18" s="42"/>
      <c r="J18" s="42"/>
      <c r="K18" s="3"/>
      <c r="L18" s="3"/>
      <c r="M18" s="5"/>
      <c r="N18" s="5"/>
    </row>
    <row r="19" spans="1:14" ht="37.5" hidden="1">
      <c r="A19" s="1" t="s">
        <v>13</v>
      </c>
      <c r="B19" s="2"/>
      <c r="C19" s="1" t="s">
        <v>9</v>
      </c>
      <c r="D19" s="42"/>
      <c r="E19" s="42"/>
      <c r="F19" s="42"/>
      <c r="G19" s="42"/>
      <c r="H19" s="42"/>
      <c r="I19" s="42"/>
      <c r="J19" s="42"/>
      <c r="K19" s="3" t="s">
        <v>5</v>
      </c>
      <c r="L19" s="3" t="s">
        <v>6</v>
      </c>
      <c r="M19" s="175"/>
      <c r="N19" s="9"/>
    </row>
    <row r="20" spans="1:14" ht="37.5" hidden="1">
      <c r="A20" s="1" t="s">
        <v>14</v>
      </c>
      <c r="B20" s="2"/>
      <c r="C20" s="1"/>
      <c r="D20" s="42"/>
      <c r="E20" s="42"/>
      <c r="F20" s="42"/>
      <c r="G20" s="42"/>
      <c r="H20" s="42"/>
      <c r="I20" s="42"/>
      <c r="J20" s="42"/>
      <c r="K20" s="3" t="s">
        <v>5</v>
      </c>
      <c r="L20" s="3" t="s">
        <v>6</v>
      </c>
      <c r="M20" s="175"/>
      <c r="N20" s="9"/>
    </row>
    <row r="21" spans="1:14" ht="37.5" hidden="1">
      <c r="A21" s="1" t="s">
        <v>15</v>
      </c>
      <c r="B21" s="2"/>
      <c r="C21" s="1" t="s">
        <v>9</v>
      </c>
      <c r="D21" s="42"/>
      <c r="E21" s="42"/>
      <c r="F21" s="42"/>
      <c r="G21" s="42"/>
      <c r="H21" s="42"/>
      <c r="I21" s="42"/>
      <c r="J21" s="42"/>
      <c r="K21" s="3" t="s">
        <v>5</v>
      </c>
      <c r="L21" s="3" t="s">
        <v>6</v>
      </c>
      <c r="M21" s="175"/>
      <c r="N21" s="9"/>
    </row>
    <row r="22" spans="1:14" ht="37.5" hidden="1">
      <c r="A22" s="1" t="s">
        <v>16</v>
      </c>
      <c r="B22" s="2"/>
      <c r="C22" s="1" t="s">
        <v>9</v>
      </c>
      <c r="D22" s="42"/>
      <c r="E22" s="42"/>
      <c r="F22" s="42"/>
      <c r="G22" s="42"/>
      <c r="H22" s="42"/>
      <c r="I22" s="42"/>
      <c r="J22" s="42"/>
      <c r="K22" s="3" t="s">
        <v>5</v>
      </c>
      <c r="L22" s="3" t="s">
        <v>6</v>
      </c>
      <c r="M22" s="175"/>
      <c r="N22" s="9"/>
    </row>
    <row r="23" spans="1:14" ht="37.5" hidden="1">
      <c r="A23" s="1" t="s">
        <v>17</v>
      </c>
      <c r="B23" s="2"/>
      <c r="C23" s="1" t="s">
        <v>9</v>
      </c>
      <c r="D23" s="42"/>
      <c r="E23" s="42"/>
      <c r="F23" s="42"/>
      <c r="G23" s="42"/>
      <c r="H23" s="42"/>
      <c r="I23" s="42"/>
      <c r="J23" s="42"/>
      <c r="K23" s="3" t="s">
        <v>5</v>
      </c>
      <c r="L23" s="3" t="s">
        <v>6</v>
      </c>
      <c r="M23" s="175"/>
      <c r="N23" s="9"/>
    </row>
    <row r="24" spans="1:14" ht="37.5" hidden="1">
      <c r="A24" s="1" t="s">
        <v>18</v>
      </c>
      <c r="B24" s="2"/>
      <c r="C24" s="1" t="s">
        <v>9</v>
      </c>
      <c r="D24" s="42"/>
      <c r="E24" s="42"/>
      <c r="F24" s="42"/>
      <c r="G24" s="42"/>
      <c r="H24" s="42"/>
      <c r="I24" s="42"/>
      <c r="J24" s="42"/>
      <c r="K24" s="3" t="s">
        <v>5</v>
      </c>
      <c r="L24" s="3" t="s">
        <v>6</v>
      </c>
      <c r="M24" s="175"/>
      <c r="N24" s="9"/>
    </row>
    <row r="25" spans="1:14" ht="37.5" hidden="1">
      <c r="A25" s="1" t="s">
        <v>19</v>
      </c>
      <c r="B25" s="2"/>
      <c r="C25" s="1" t="s">
        <v>9</v>
      </c>
      <c r="D25" s="42"/>
      <c r="E25" s="42"/>
      <c r="F25" s="42"/>
      <c r="G25" s="42"/>
      <c r="H25" s="42"/>
      <c r="I25" s="42"/>
      <c r="J25" s="42"/>
      <c r="K25" s="3" t="s">
        <v>5</v>
      </c>
      <c r="L25" s="3" t="s">
        <v>6</v>
      </c>
      <c r="M25" s="175"/>
      <c r="N25" s="9"/>
    </row>
    <row r="26" spans="1:14" ht="37.5" hidden="1">
      <c r="A26" s="1" t="s">
        <v>20</v>
      </c>
      <c r="B26" s="2"/>
      <c r="C26" s="1"/>
      <c r="D26" s="42"/>
      <c r="E26" s="42"/>
      <c r="F26" s="42"/>
      <c r="G26" s="42"/>
      <c r="H26" s="42"/>
      <c r="I26" s="42"/>
      <c r="J26" s="42"/>
      <c r="K26" s="3" t="s">
        <v>5</v>
      </c>
      <c r="L26" s="3" t="s">
        <v>6</v>
      </c>
      <c r="M26" s="175"/>
      <c r="N26" s="9"/>
    </row>
    <row r="27" spans="1:14" ht="37.5" hidden="1">
      <c r="A27" s="1" t="s">
        <v>21</v>
      </c>
      <c r="B27" s="2"/>
      <c r="C27" s="1" t="s">
        <v>9</v>
      </c>
      <c r="D27" s="42"/>
      <c r="E27" s="42"/>
      <c r="F27" s="42"/>
      <c r="G27" s="42"/>
      <c r="H27" s="42"/>
      <c r="I27" s="42"/>
      <c r="J27" s="42"/>
      <c r="K27" s="3" t="s">
        <v>5</v>
      </c>
      <c r="L27" s="3" t="s">
        <v>6</v>
      </c>
      <c r="M27" s="176"/>
      <c r="N27" s="9"/>
    </row>
    <row r="28" spans="1:14" ht="18.75" hidden="1">
      <c r="A28" s="1"/>
      <c r="B28" s="2" t="s">
        <v>7</v>
      </c>
      <c r="C28" s="3"/>
      <c r="D28" s="42"/>
      <c r="E28" s="42"/>
      <c r="F28" s="42"/>
      <c r="G28" s="42"/>
      <c r="H28" s="42"/>
      <c r="I28" s="42"/>
      <c r="J28" s="42"/>
      <c r="K28" s="3"/>
      <c r="L28" s="3"/>
      <c r="M28" s="9"/>
      <c r="N28" s="9"/>
    </row>
    <row r="29" spans="1:14" ht="37.5" hidden="1">
      <c r="A29" s="1" t="s">
        <v>10</v>
      </c>
      <c r="B29" s="2"/>
      <c r="C29" s="1" t="s">
        <v>9</v>
      </c>
      <c r="D29" s="42"/>
      <c r="E29" s="42"/>
      <c r="F29" s="42"/>
      <c r="G29" s="42"/>
      <c r="H29" s="42"/>
      <c r="I29" s="42"/>
      <c r="J29" s="42"/>
      <c r="K29" s="3" t="s">
        <v>5</v>
      </c>
      <c r="L29" s="3" t="s">
        <v>6</v>
      </c>
      <c r="M29" s="9"/>
      <c r="N29" s="9"/>
    </row>
    <row r="30" spans="1:14" ht="37.5" hidden="1">
      <c r="A30" s="1" t="s">
        <v>11</v>
      </c>
      <c r="B30" s="7"/>
      <c r="C30" s="1" t="s">
        <v>9</v>
      </c>
      <c r="D30" s="42"/>
      <c r="E30" s="42"/>
      <c r="F30" s="42"/>
      <c r="G30" s="42"/>
      <c r="H30" s="42"/>
      <c r="I30" s="42"/>
      <c r="J30" s="42"/>
      <c r="K30" s="3" t="s">
        <v>5</v>
      </c>
      <c r="L30" s="3" t="s">
        <v>6</v>
      </c>
      <c r="M30" s="9"/>
      <c r="N30" s="9"/>
    </row>
    <row r="31" spans="1:14" ht="18.75" hidden="1">
      <c r="A31" s="10"/>
      <c r="B31" s="2" t="s">
        <v>8</v>
      </c>
      <c r="C31" s="3"/>
      <c r="D31" s="42"/>
      <c r="E31" s="42"/>
      <c r="F31" s="42"/>
      <c r="G31" s="42"/>
      <c r="H31" s="42"/>
      <c r="I31" s="42"/>
      <c r="J31" s="42"/>
      <c r="K31" s="4"/>
      <c r="L31" s="4"/>
      <c r="M31" s="5"/>
      <c r="N31" s="5"/>
    </row>
    <row r="32" spans="1:14" ht="28.5" customHeight="1">
      <c r="A32" s="3"/>
      <c r="B32" s="45" t="s">
        <v>121</v>
      </c>
      <c r="C32" s="32"/>
      <c r="D32" s="32">
        <f>SUM(D13:D31)</f>
        <v>50000</v>
      </c>
      <c r="E32" s="32"/>
      <c r="F32" s="32"/>
      <c r="G32" s="32"/>
      <c r="H32" s="32"/>
      <c r="I32" s="32"/>
      <c r="J32" s="32">
        <f>SUM(J13:J31)</f>
        <v>50000</v>
      </c>
      <c r="K32" s="21"/>
      <c r="L32" s="21"/>
      <c r="M32" s="21"/>
      <c r="N32" s="21"/>
    </row>
    <row r="33" spans="4:11" ht="18.75">
      <c r="D33" s="22"/>
      <c r="E33" s="22"/>
      <c r="F33" s="22"/>
      <c r="G33" s="22"/>
      <c r="H33" s="22"/>
      <c r="I33" s="22"/>
      <c r="J33" s="22"/>
      <c r="K33" s="23"/>
    </row>
    <row r="34" spans="1:14" ht="18.75">
      <c r="A34" s="12"/>
      <c r="B34" s="14" t="s">
        <v>22</v>
      </c>
      <c r="C34" s="12"/>
      <c r="D34" s="22"/>
      <c r="E34" s="22"/>
      <c r="F34" s="22"/>
      <c r="G34" s="22"/>
      <c r="H34" s="22"/>
      <c r="I34" s="22"/>
      <c r="J34" s="22"/>
      <c r="K34" s="11"/>
      <c r="L34" s="12"/>
      <c r="M34" s="12"/>
      <c r="N34" s="12"/>
    </row>
    <row r="35" spans="1:14" ht="18.75">
      <c r="A35" s="12"/>
      <c r="B35" s="14" t="s">
        <v>23</v>
      </c>
      <c r="C35" s="12"/>
      <c r="D35" s="22"/>
      <c r="E35" s="22"/>
      <c r="F35" s="22"/>
      <c r="G35" s="22"/>
      <c r="H35" s="22"/>
      <c r="I35" s="22"/>
      <c r="J35" s="22"/>
      <c r="K35" s="11"/>
      <c r="L35" s="14" t="s">
        <v>53</v>
      </c>
      <c r="M35" s="12"/>
      <c r="N35" s="12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58"/>
      <c r="C38" s="59"/>
      <c r="D38" s="23"/>
      <c r="E38" s="23"/>
      <c r="F38" s="23"/>
      <c r="G38" s="23"/>
      <c r="H38" s="23"/>
      <c r="I38" s="23"/>
    </row>
  </sheetData>
  <sheetProtection/>
  <mergeCells count="18">
    <mergeCell ref="A7:N7"/>
    <mergeCell ref="M19:M27"/>
    <mergeCell ref="L8:L10"/>
    <mergeCell ref="M8:M10"/>
    <mergeCell ref="A12:N12"/>
    <mergeCell ref="A8:A10"/>
    <mergeCell ref="B8:B10"/>
    <mergeCell ref="H9:H10"/>
    <mergeCell ref="I9:J9"/>
    <mergeCell ref="E8:E10"/>
    <mergeCell ref="F8:H8"/>
    <mergeCell ref="C8:C10"/>
    <mergeCell ref="D8:D10"/>
    <mergeCell ref="N8:N10"/>
    <mergeCell ref="K8:K10"/>
    <mergeCell ref="F9:F10"/>
    <mergeCell ref="G9:G10"/>
    <mergeCell ref="I8:J8"/>
  </mergeCells>
  <printOptions/>
  <pageMargins left="0.2755905511811024" right="0.2755905511811024" top="0.7874015748031497" bottom="0.3937007874015748" header="0" footer="0.3937007874015748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.25390625" style="0" customWidth="1"/>
    <col min="2" max="2" width="72.375" style="0" customWidth="1"/>
    <col min="3" max="3" width="9.625" style="0" customWidth="1"/>
    <col min="4" max="4" width="14.25390625" style="0" customWidth="1"/>
    <col min="5" max="5" width="7.625" style="0" customWidth="1"/>
    <col min="6" max="6" width="14.25390625" style="0" customWidth="1"/>
    <col min="7" max="7" width="8.75390625" style="0" customWidth="1"/>
    <col min="8" max="8" width="8.125" style="0" customWidth="1"/>
    <col min="9" max="9" width="15.00390625" style="0" customWidth="1"/>
    <col min="10" max="10" width="10.375" style="0" customWidth="1"/>
    <col min="12" max="12" width="11.375" style="0" customWidth="1"/>
  </cols>
  <sheetData>
    <row r="1" spans="2:9" s="14" customFormat="1" ht="18.75" customHeight="1">
      <c r="B1" s="13"/>
      <c r="C1" s="13"/>
      <c r="D1" s="13"/>
      <c r="E1" s="33" t="s">
        <v>147</v>
      </c>
      <c r="F1" s="18"/>
      <c r="G1" s="18"/>
      <c r="H1" s="18"/>
      <c r="I1" s="18"/>
    </row>
    <row r="2" spans="2:9" s="14" customFormat="1" ht="18.75" customHeight="1">
      <c r="B2" s="13"/>
      <c r="C2" s="13"/>
      <c r="D2" s="13"/>
      <c r="E2" s="33" t="s">
        <v>28</v>
      </c>
      <c r="F2" s="18"/>
      <c r="G2" s="18"/>
      <c r="H2" s="18"/>
      <c r="I2" s="18"/>
    </row>
    <row r="3" spans="2:9" s="14" customFormat="1" ht="18.75" customHeight="1">
      <c r="B3" s="13"/>
      <c r="C3" s="13"/>
      <c r="D3" s="13"/>
      <c r="E3" s="33" t="s">
        <v>119</v>
      </c>
      <c r="F3" s="18"/>
      <c r="G3" s="18"/>
      <c r="H3" s="18"/>
      <c r="I3" s="18"/>
    </row>
    <row r="4" spans="1:10" s="14" customFormat="1" ht="18.75" customHeight="1">
      <c r="A4" s="13"/>
      <c r="B4" s="13"/>
      <c r="C4" s="13"/>
      <c r="D4" s="13"/>
      <c r="E4" s="33" t="s">
        <v>114</v>
      </c>
      <c r="G4" s="18"/>
      <c r="H4" s="18"/>
      <c r="I4" s="18"/>
      <c r="J4" s="31"/>
    </row>
    <row r="5" spans="1:10" s="14" customFormat="1" ht="18" customHeight="1">
      <c r="A5" s="13"/>
      <c r="B5" s="13"/>
      <c r="C5" s="13"/>
      <c r="D5" s="13"/>
      <c r="E5" s="33" t="s">
        <v>161</v>
      </c>
      <c r="F5" s="14" t="s">
        <v>162</v>
      </c>
      <c r="G5" s="138" t="s">
        <v>160</v>
      </c>
      <c r="H5" s="18" t="s">
        <v>159</v>
      </c>
      <c r="I5" s="18">
        <v>354</v>
      </c>
      <c r="J5" s="31"/>
    </row>
    <row r="6" spans="1:10" s="14" customFormat="1" ht="10.5" customHeight="1">
      <c r="A6" s="13"/>
      <c r="B6" s="13"/>
      <c r="C6" s="13"/>
      <c r="D6" s="13"/>
      <c r="E6" s="33"/>
      <c r="F6" s="46"/>
      <c r="G6" s="46"/>
      <c r="H6" s="46"/>
      <c r="I6" s="46"/>
      <c r="J6" s="46"/>
    </row>
    <row r="7" spans="1:10" s="14" customFormat="1" ht="18.75">
      <c r="A7" s="178" t="s">
        <v>148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s="14" customFormat="1" ht="39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</row>
    <row r="9" spans="1:10" s="14" customFormat="1" ht="18.75" hidden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s="14" customFormat="1" ht="18.75" hidden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s="13" customFormat="1" ht="41.25" customHeight="1">
      <c r="A11" s="177" t="s">
        <v>50</v>
      </c>
      <c r="B11" s="177" t="s">
        <v>40</v>
      </c>
      <c r="C11" s="174" t="s">
        <v>36</v>
      </c>
      <c r="D11" s="174" t="s">
        <v>4</v>
      </c>
      <c r="E11" s="177" t="s">
        <v>2</v>
      </c>
      <c r="F11" s="177"/>
      <c r="G11" s="174" t="s">
        <v>26</v>
      </c>
      <c r="H11" s="174" t="s">
        <v>32</v>
      </c>
      <c r="I11" s="174" t="s">
        <v>39</v>
      </c>
      <c r="J11" s="174" t="s">
        <v>30</v>
      </c>
    </row>
    <row r="12" spans="1:10" s="13" customFormat="1" ht="18.75" customHeight="1">
      <c r="A12" s="177"/>
      <c r="B12" s="177"/>
      <c r="C12" s="175"/>
      <c r="D12" s="175"/>
      <c r="E12" s="173" t="s">
        <v>48</v>
      </c>
      <c r="F12" s="173"/>
      <c r="G12" s="175"/>
      <c r="H12" s="175"/>
      <c r="I12" s="175"/>
      <c r="J12" s="175"/>
    </row>
    <row r="13" spans="1:10" s="13" customFormat="1" ht="88.5" customHeight="1">
      <c r="A13" s="177"/>
      <c r="B13" s="177"/>
      <c r="C13" s="176"/>
      <c r="D13" s="176"/>
      <c r="E13" s="35" t="s">
        <v>46</v>
      </c>
      <c r="F13" s="17" t="s">
        <v>44</v>
      </c>
      <c r="G13" s="176"/>
      <c r="H13" s="176"/>
      <c r="I13" s="176"/>
      <c r="J13" s="176"/>
    </row>
    <row r="14" spans="1:10" s="13" customFormat="1" ht="23.2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s="68" customFormat="1" ht="30" customHeight="1">
      <c r="A15" s="180" t="s">
        <v>96</v>
      </c>
      <c r="B15" s="181"/>
      <c r="C15" s="181"/>
      <c r="D15" s="181"/>
      <c r="E15" s="181"/>
      <c r="F15" s="181"/>
      <c r="G15" s="181"/>
      <c r="H15" s="181"/>
      <c r="I15" s="181"/>
      <c r="J15" s="182"/>
    </row>
    <row r="16" spans="1:10" s="37" customFormat="1" ht="96" customHeight="1">
      <c r="A16" s="36" t="s">
        <v>33</v>
      </c>
      <c r="B16" s="78" t="s">
        <v>158</v>
      </c>
      <c r="C16" s="44">
        <v>2013</v>
      </c>
      <c r="D16" s="39">
        <v>250000</v>
      </c>
      <c r="E16" s="94"/>
      <c r="F16" s="39">
        <v>250000</v>
      </c>
      <c r="G16" s="39"/>
      <c r="H16" s="85"/>
      <c r="I16" s="155" t="s">
        <v>51</v>
      </c>
      <c r="J16" s="94"/>
    </row>
    <row r="17" spans="1:10" s="37" customFormat="1" ht="72" customHeight="1">
      <c r="A17" s="36" t="s">
        <v>42</v>
      </c>
      <c r="B17" s="78" t="s">
        <v>145</v>
      </c>
      <c r="C17" s="44">
        <v>2013</v>
      </c>
      <c r="D17" s="39">
        <v>1748000</v>
      </c>
      <c r="E17" s="43"/>
      <c r="F17" s="39">
        <v>1748000</v>
      </c>
      <c r="G17" s="39"/>
      <c r="H17" s="85"/>
      <c r="I17" s="172"/>
      <c r="J17" s="38"/>
    </row>
    <row r="18" spans="1:10" s="14" customFormat="1" ht="27.75" customHeight="1">
      <c r="A18" s="24"/>
      <c r="B18" s="41" t="s">
        <v>146</v>
      </c>
      <c r="C18" s="44"/>
      <c r="D18" s="32">
        <f>SUM(D16:D17)</f>
        <v>1998000</v>
      </c>
      <c r="E18" s="42"/>
      <c r="F18" s="32">
        <f>SUM(F16:F17)</f>
        <v>1998000</v>
      </c>
      <c r="G18" s="32"/>
      <c r="H18" s="32"/>
      <c r="I18" s="70"/>
      <c r="J18" s="5"/>
    </row>
    <row r="19" s="12" customFormat="1" ht="13.5" customHeight="1"/>
    <row r="20" s="12" customFormat="1" ht="18.75">
      <c r="B20" s="14" t="s">
        <v>22</v>
      </c>
    </row>
    <row r="21" spans="1:10" ht="18.75">
      <c r="A21" s="12"/>
      <c r="B21" s="14" t="s">
        <v>23</v>
      </c>
      <c r="C21" s="12"/>
      <c r="D21" s="12"/>
      <c r="E21" s="14" t="s">
        <v>53</v>
      </c>
      <c r="F21" s="12"/>
      <c r="G21" s="12"/>
      <c r="H21" s="14"/>
      <c r="I21" s="12"/>
      <c r="J21" s="12"/>
    </row>
    <row r="23" spans="1:10" s="11" customFormat="1" ht="12.75">
      <c r="A23" s="23"/>
      <c r="B23" s="23"/>
      <c r="C23" s="23"/>
      <c r="D23" s="60"/>
      <c r="E23" s="23"/>
      <c r="F23" s="23"/>
      <c r="G23" s="23"/>
      <c r="H23" s="23"/>
      <c r="I23" s="23"/>
      <c r="J23" s="23"/>
    </row>
    <row r="24" spans="1:10" s="23" customFormat="1" ht="12.75">
      <c r="A24" s="11"/>
      <c r="B24" s="34"/>
      <c r="C24" s="11"/>
      <c r="D24" s="11"/>
      <c r="E24" s="11"/>
      <c r="F24" s="11"/>
      <c r="G24" s="11"/>
      <c r="H24" s="11"/>
      <c r="I24" s="11"/>
      <c r="J24" s="11"/>
    </row>
    <row r="25" spans="2:3" s="23" customFormat="1" ht="12.75">
      <c r="B25" s="34"/>
      <c r="C25" s="34"/>
    </row>
    <row r="26" spans="2:3" s="23" customFormat="1" ht="12.75">
      <c r="B26" s="34"/>
      <c r="C26" s="11"/>
    </row>
    <row r="27" spans="2:3" s="23" customFormat="1" ht="12.75">
      <c r="B27" s="34"/>
      <c r="C27" s="34"/>
    </row>
    <row r="28" spans="2:3" s="23" customFormat="1" ht="12.75">
      <c r="B28" s="34"/>
      <c r="C28" s="34"/>
    </row>
    <row r="29" spans="2:3" s="23" customFormat="1" ht="12.75">
      <c r="B29" s="11"/>
      <c r="C29" s="34"/>
    </row>
    <row r="30" spans="2:3" s="23" customFormat="1" ht="12.75">
      <c r="B30" s="34"/>
      <c r="C30" s="34"/>
    </row>
    <row r="31" spans="2:3" s="23" customFormat="1" ht="12.75">
      <c r="B31" s="34"/>
      <c r="C31" s="34"/>
    </row>
    <row r="33" ht="12.75">
      <c r="D33" s="54"/>
    </row>
  </sheetData>
  <sheetProtection/>
  <mergeCells count="13">
    <mergeCell ref="G11:G13"/>
    <mergeCell ref="H11:H13"/>
    <mergeCell ref="I11:I13"/>
    <mergeCell ref="J11:J13"/>
    <mergeCell ref="E12:F12"/>
    <mergeCell ref="A15:J15"/>
    <mergeCell ref="I16:I17"/>
    <mergeCell ref="A7:J8"/>
    <mergeCell ref="A11:A13"/>
    <mergeCell ref="B11:B13"/>
    <mergeCell ref="C11:C13"/>
    <mergeCell ref="D11:D13"/>
    <mergeCell ref="E11:F11"/>
  </mergeCells>
  <printOptions/>
  <pageMargins left="0.36" right="0.25" top="1" bottom="0.49" header="0.5" footer="0.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Sergey</cp:lastModifiedBy>
  <cp:lastPrinted>2013-12-04T07:38:50Z</cp:lastPrinted>
  <dcterms:created xsi:type="dcterms:W3CDTF">2009-05-12T09:31:38Z</dcterms:created>
  <dcterms:modified xsi:type="dcterms:W3CDTF">2013-12-05T14:26:01Z</dcterms:modified>
  <cp:category/>
  <cp:version/>
  <cp:contentType/>
  <cp:contentStatus/>
</cp:coreProperties>
</file>