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0"/>
  </bookViews>
  <sheets>
    <sheet name="Виконком" sheetId="1" r:id="rId1"/>
  </sheets>
  <definedNames>
    <definedName name="_xlnm.Print_Area" localSheetId="0">'Виконком'!$A$1:$R$24</definedName>
  </definedNames>
  <calcPr fullCalcOnLoad="1"/>
</workbook>
</file>

<file path=xl/sharedStrings.xml><?xml version="1.0" encoding="utf-8"?>
<sst xmlns="http://schemas.openxmlformats.org/spreadsheetml/2006/main" count="69" uniqueCount="28">
  <si>
    <t>Джерела фінансування</t>
  </si>
  <si>
    <t>Міський бюджет</t>
  </si>
  <si>
    <t>Найменування заходу</t>
  </si>
  <si>
    <t>№ п/п</t>
  </si>
  <si>
    <t>2017 рік</t>
  </si>
  <si>
    <t>2018 рік</t>
  </si>
  <si>
    <t>2019 рік</t>
  </si>
  <si>
    <t>2020 рік</t>
  </si>
  <si>
    <t xml:space="preserve"> </t>
  </si>
  <si>
    <t>Загальні витрати</t>
  </si>
  <si>
    <t>тис.грн.</t>
  </si>
  <si>
    <t>Всього</t>
  </si>
  <si>
    <r>
      <t xml:space="preserve"> </t>
    </r>
    <r>
      <rPr>
        <b/>
        <u val="single"/>
        <sz val="14"/>
        <rFont val="Times New Roman"/>
        <family val="1"/>
      </rPr>
      <t>Чинна редакція</t>
    </r>
    <r>
      <rPr>
        <sz val="11"/>
        <rFont val="Times New Roman"/>
        <family val="1"/>
      </rPr>
      <t xml:space="preserve"> Комплексної цільової Програми розвитку житлово-комунального господарства міста Чернігова на 2017-2020 роки в новій редакції,у тому числі за роками:</t>
    </r>
  </si>
  <si>
    <t>…</t>
  </si>
  <si>
    <r>
      <t xml:space="preserve"> </t>
    </r>
    <r>
      <rPr>
        <b/>
        <u val="single"/>
        <sz val="14"/>
        <rFont val="Times New Roman"/>
        <family val="1"/>
      </rPr>
      <t>Пропонуються зміни в межах</t>
    </r>
    <r>
      <rPr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Комплексно цільової Програми</t>
    </r>
    <r>
      <rPr>
        <b/>
        <i/>
        <u val="single"/>
        <sz val="11"/>
        <rFont val="Times New Roman"/>
        <family val="1"/>
      </rPr>
      <t xml:space="preserve"> розвитку житлово-комунального господарства міста Чернігова на 2017-2020 роки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 новій редакції, у тому числі за роками:</t>
    </r>
  </si>
  <si>
    <r>
      <t xml:space="preserve">              </t>
    </r>
    <r>
      <rPr>
        <b/>
        <u val="single"/>
        <sz val="14"/>
        <rFont val="Times New Roman"/>
        <family val="1"/>
      </rPr>
      <t>Різниця в змінах</t>
    </r>
    <r>
      <rPr>
        <sz val="11"/>
        <rFont val="Times New Roman"/>
        <family val="1"/>
      </rPr>
      <t>,                                                                               у тому числі за роками</t>
    </r>
  </si>
  <si>
    <t>Начальник управління житлово-комунального господарства  Чернігівської міської ради</t>
  </si>
  <si>
    <t xml:space="preserve">Зміни в додатку 1.12. "Забезпечення зміцнення матеріально-технічної бази підприємств комунальної форм власності у м. Чернігові  на період з 2017 до 2020 року» </t>
  </si>
  <si>
    <t>Разом:</t>
  </si>
  <si>
    <t>Я. КУЦ</t>
  </si>
  <si>
    <t>2019                рік</t>
  </si>
  <si>
    <t>2020             рік</t>
  </si>
  <si>
    <t>Придбання спеціалізованої та іншої техніки і обладнання комунальному підприємству  "Чернігівводоканал" Чернігівської міської ради</t>
  </si>
  <si>
    <t>Внески на поповнення статутного капіталу                                                           КП "Чернігівводоканал"(Будівництво зливної станції приймання стоків від асенізаційних машин на території каналізаційних очисних споруд                      м. Чернігова, розташованих по вул. Колективній, 58 в  с. Гущин Чернігівського р-ну Чернігівської обл..)</t>
  </si>
  <si>
    <t xml:space="preserve">Зміни в додатку 1.4. "Збереження та утримання на належному рівні зелених зон у м. Чернігові  на період з 2017 до 2020 року» </t>
  </si>
  <si>
    <t>Поточний ремонт зелених зон міста з влаштуванням системи автоматичного поливу</t>
  </si>
  <si>
    <t>Забезпечення проведення озеленення міста (садіння дерев та кущів)</t>
  </si>
  <si>
    <t>ПОЯСНЮВАЛЬНА ЗАПИСКА
до  проекту рішення Чернігівської міської ради
«Про погодження змін та доповнень до Комплексної цільової Програми розвитку житлово-комунального господарства міста Чернігова                                                                                                                                                                                                            
на 2017-2020 роки»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</si>
</sst>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49">
    <font>
      <sz val="10"/>
      <name val="Arial"/>
      <family val="0"/>
    </font>
    <font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/>
    </xf>
    <xf numFmtId="0" fontId="4" fillId="0" borderId="0" xfId="0" applyFont="1" applyAlignment="1">
      <alignment horizontal="left" wrapText="1"/>
    </xf>
    <xf numFmtId="0" fontId="4" fillId="32" borderId="0" xfId="0" applyFont="1" applyFill="1" applyAlignment="1">
      <alignment horizontal="left" wrapText="1"/>
    </xf>
    <xf numFmtId="0" fontId="4" fillId="0" borderId="0" xfId="0" applyFont="1" applyAlignment="1">
      <alignment/>
    </xf>
    <xf numFmtId="216" fontId="5" fillId="32" borderId="10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wrapText="1"/>
    </xf>
    <xf numFmtId="0" fontId="13" fillId="0" borderId="0" xfId="0" applyFont="1" applyAlignment="1">
      <alignment/>
    </xf>
    <xf numFmtId="216" fontId="5" fillId="32" borderId="11" xfId="0" applyNumberFormat="1" applyFont="1" applyFill="1" applyBorder="1" applyAlignment="1">
      <alignment horizontal="right" vertical="center" wrapText="1"/>
    </xf>
    <xf numFmtId="216" fontId="11" fillId="32" borderId="12" xfId="0" applyNumberFormat="1" applyFont="1" applyFill="1" applyBorder="1" applyAlignment="1">
      <alignment horizontal="center" vertical="center" wrapText="1"/>
    </xf>
    <xf numFmtId="216" fontId="11" fillId="32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16" fontId="10" fillId="32" borderId="10" xfId="0" applyNumberFormat="1" applyFont="1" applyFill="1" applyBorder="1" applyAlignment="1">
      <alignment horizontal="center" vertical="center" wrapText="1"/>
    </xf>
    <xf numFmtId="216" fontId="10" fillId="32" borderId="11" xfId="0" applyNumberFormat="1" applyFont="1" applyFill="1" applyBorder="1" applyAlignment="1">
      <alignment horizontal="center" vertical="center" wrapText="1"/>
    </xf>
    <xf numFmtId="216" fontId="10" fillId="32" borderId="11" xfId="0" applyNumberFormat="1" applyFont="1" applyFill="1" applyBorder="1" applyAlignment="1">
      <alignment horizontal="center" vertical="center"/>
    </xf>
    <xf numFmtId="216" fontId="11" fillId="32" borderId="11" xfId="0" applyNumberFormat="1" applyFont="1" applyFill="1" applyBorder="1" applyAlignment="1">
      <alignment horizontal="center" vertical="center"/>
    </xf>
    <xf numFmtId="216" fontId="10" fillId="32" borderId="10" xfId="0" applyNumberFormat="1" applyFont="1" applyFill="1" applyBorder="1" applyAlignment="1">
      <alignment horizontal="center" vertical="center"/>
    </xf>
    <xf numFmtId="216" fontId="10" fillId="32" borderId="13" xfId="0" applyNumberFormat="1" applyFont="1" applyFill="1" applyBorder="1" applyAlignment="1">
      <alignment horizontal="center" vertical="center"/>
    </xf>
    <xf numFmtId="216" fontId="10" fillId="32" borderId="12" xfId="0" applyNumberFormat="1" applyFont="1" applyFill="1" applyBorder="1" applyAlignment="1">
      <alignment horizontal="center" vertical="center" wrapText="1"/>
    </xf>
    <xf numFmtId="216" fontId="10" fillId="32" borderId="12" xfId="0" applyNumberFormat="1" applyFont="1" applyFill="1" applyBorder="1" applyAlignment="1">
      <alignment horizontal="center" vertical="center"/>
    </xf>
    <xf numFmtId="216" fontId="11" fillId="32" borderId="12" xfId="0" applyNumberFormat="1" applyFont="1" applyFill="1" applyBorder="1" applyAlignment="1">
      <alignment horizontal="center" vertical="center"/>
    </xf>
    <xf numFmtId="216" fontId="11" fillId="32" borderId="14" xfId="0" applyNumberFormat="1" applyFont="1" applyFill="1" applyBorder="1" applyAlignment="1">
      <alignment horizontal="center" vertical="center"/>
    </xf>
    <xf numFmtId="216" fontId="11" fillId="32" borderId="15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216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16" fontId="0" fillId="0" borderId="0" xfId="0" applyNumberFormat="1" applyAlignment="1">
      <alignment/>
    </xf>
    <xf numFmtId="0" fontId="4" fillId="32" borderId="17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4" fillId="32" borderId="16" xfId="0" applyFont="1" applyFill="1" applyBorder="1" applyAlignment="1">
      <alignment horizontal="center" vertical="center" wrapText="1"/>
    </xf>
    <xf numFmtId="216" fontId="11" fillId="32" borderId="10" xfId="0" applyNumberFormat="1" applyFont="1" applyFill="1" applyBorder="1" applyAlignment="1">
      <alignment horizontal="center" vertical="center"/>
    </xf>
    <xf numFmtId="216" fontId="11" fillId="32" borderId="13" xfId="0" applyNumberFormat="1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>
      <alignment horizontal="center" vertical="center" wrapText="1"/>
    </xf>
    <xf numFmtId="216" fontId="10" fillId="32" borderId="20" xfId="0" applyNumberFormat="1" applyFont="1" applyFill="1" applyBorder="1" applyAlignment="1">
      <alignment horizontal="center" vertical="center" wrapText="1"/>
    </xf>
    <xf numFmtId="216" fontId="11" fillId="32" borderId="20" xfId="0" applyNumberFormat="1" applyFont="1" applyFill="1" applyBorder="1" applyAlignment="1">
      <alignment horizontal="center" vertical="center" wrapText="1"/>
    </xf>
    <xf numFmtId="216" fontId="10" fillId="32" borderId="20" xfId="0" applyNumberFormat="1" applyFont="1" applyFill="1" applyBorder="1" applyAlignment="1">
      <alignment horizontal="center" vertical="center"/>
    </xf>
    <xf numFmtId="216" fontId="11" fillId="32" borderId="20" xfId="0" applyNumberFormat="1" applyFont="1" applyFill="1" applyBorder="1" applyAlignment="1">
      <alignment horizontal="center" vertical="center"/>
    </xf>
    <xf numFmtId="216" fontId="11" fillId="32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32" borderId="20" xfId="0" applyFont="1" applyFill="1" applyBorder="1" applyAlignment="1">
      <alignment horizontal="left" vertical="center" wrapText="1"/>
    </xf>
    <xf numFmtId="0" fontId="5" fillId="32" borderId="22" xfId="0" applyFont="1" applyFill="1" applyBorder="1" applyAlignment="1">
      <alignment horizontal="left" vertical="center" wrapText="1"/>
    </xf>
    <xf numFmtId="0" fontId="5" fillId="32" borderId="23" xfId="0" applyFont="1" applyFill="1" applyBorder="1" applyAlignment="1">
      <alignment horizontal="left" vertical="center" wrapText="1"/>
    </xf>
    <xf numFmtId="0" fontId="5" fillId="32" borderId="24" xfId="0" applyFont="1" applyFill="1" applyBorder="1" applyAlignment="1">
      <alignment horizontal="left" vertical="center" wrapText="1"/>
    </xf>
    <xf numFmtId="0" fontId="4" fillId="32" borderId="25" xfId="0" applyFont="1" applyFill="1" applyBorder="1" applyAlignment="1">
      <alignment horizontal="center" vertical="center" wrapText="1"/>
    </xf>
    <xf numFmtId="216" fontId="10" fillId="32" borderId="18" xfId="0" applyNumberFormat="1" applyFont="1" applyFill="1" applyBorder="1" applyAlignment="1">
      <alignment horizontal="center" vertical="center" wrapText="1"/>
    </xf>
    <xf numFmtId="216" fontId="11" fillId="32" borderId="18" xfId="0" applyNumberFormat="1" applyFont="1" applyFill="1" applyBorder="1" applyAlignment="1">
      <alignment horizontal="center" vertical="center"/>
    </xf>
    <xf numFmtId="216" fontId="11" fillId="32" borderId="18" xfId="0" applyNumberFormat="1" applyFont="1" applyFill="1" applyBorder="1" applyAlignment="1">
      <alignment horizontal="center" vertical="center" wrapText="1"/>
    </xf>
    <xf numFmtId="216" fontId="10" fillId="32" borderId="18" xfId="0" applyNumberFormat="1" applyFont="1" applyFill="1" applyBorder="1" applyAlignment="1">
      <alignment horizontal="center" vertical="center"/>
    </xf>
    <xf numFmtId="216" fontId="11" fillId="32" borderId="26" xfId="0" applyNumberFormat="1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right" vertical="center" wrapText="1"/>
    </xf>
    <xf numFmtId="0" fontId="1" fillId="32" borderId="11" xfId="0" applyFont="1" applyFill="1" applyBorder="1" applyAlignment="1">
      <alignment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14" fillId="33" borderId="18" xfId="0" applyFont="1" applyFill="1" applyBorder="1" applyAlignment="1">
      <alignment horizontal="left" vertical="center" wrapText="1"/>
    </xf>
    <xf numFmtId="216" fontId="11" fillId="32" borderId="10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right"/>
    </xf>
    <xf numFmtId="0" fontId="4" fillId="32" borderId="28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left" vertical="center" wrapText="1"/>
    </xf>
    <xf numFmtId="0" fontId="5" fillId="32" borderId="31" xfId="0" applyFont="1" applyFill="1" applyBorder="1" applyAlignment="1">
      <alignment horizontal="left" vertical="center" wrapText="1"/>
    </xf>
    <xf numFmtId="0" fontId="5" fillId="32" borderId="32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32" borderId="38" xfId="0" applyFont="1" applyFill="1" applyBorder="1" applyAlignment="1">
      <alignment horizontal="left" vertical="center" wrapText="1"/>
    </xf>
    <xf numFmtId="0" fontId="5" fillId="32" borderId="37" xfId="0" applyFont="1" applyFill="1" applyBorder="1" applyAlignment="1">
      <alignment horizontal="left" vertical="center" wrapText="1"/>
    </xf>
    <xf numFmtId="0" fontId="5" fillId="32" borderId="39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3.421875" style="0" customWidth="1"/>
    <col min="2" max="2" width="18.421875" style="0" customWidth="1"/>
    <col min="3" max="3" width="8.7109375" style="0" customWidth="1"/>
    <col min="4" max="4" width="10.57421875" style="0" customWidth="1"/>
    <col min="5" max="5" width="9.421875" style="0" customWidth="1"/>
    <col min="6" max="6" width="10.7109375" style="3" customWidth="1"/>
    <col min="7" max="7" width="10.8515625" style="0" customWidth="1"/>
    <col min="8" max="9" width="10.57421875" style="0" customWidth="1"/>
    <col min="10" max="10" width="8.8515625" style="0" customWidth="1"/>
    <col min="11" max="11" width="10.57421875" style="0" customWidth="1"/>
    <col min="12" max="12" width="10.8515625" style="0" customWidth="1"/>
    <col min="13" max="13" width="11.00390625" style="0" customWidth="1"/>
    <col min="14" max="14" width="9.00390625" style="0" customWidth="1"/>
    <col min="15" max="15" width="6.8515625" style="0" customWidth="1"/>
    <col min="16" max="16" width="7.421875" style="0" customWidth="1"/>
    <col min="17" max="17" width="10.00390625" style="0" customWidth="1"/>
    <col min="18" max="18" width="9.57421875" style="0" customWidth="1"/>
    <col min="20" max="20" width="9.7109375" style="0" bestFit="1" customWidth="1"/>
  </cols>
  <sheetData>
    <row r="1" spans="1:18" ht="61.5" customHeight="1">
      <c r="A1" s="84" t="s">
        <v>27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5.75" customHeight="1" thickBot="1">
      <c r="A2" s="6"/>
      <c r="B2" s="6"/>
      <c r="C2" s="6"/>
      <c r="D2" s="6"/>
      <c r="E2" s="6"/>
      <c r="F2" s="7"/>
      <c r="G2" s="6"/>
      <c r="H2" s="6"/>
      <c r="I2" s="8"/>
      <c r="J2" s="8"/>
      <c r="K2" s="8"/>
      <c r="L2" s="8"/>
      <c r="M2" s="8"/>
      <c r="N2" s="8"/>
      <c r="O2" s="8"/>
      <c r="P2" s="8"/>
      <c r="Q2" s="8" t="s">
        <v>10</v>
      </c>
      <c r="R2" s="8"/>
    </row>
    <row r="3" spans="1:18" ht="78" customHeight="1">
      <c r="A3" s="85" t="s">
        <v>3</v>
      </c>
      <c r="B3" s="88" t="s">
        <v>2</v>
      </c>
      <c r="C3" s="90" t="s">
        <v>0</v>
      </c>
      <c r="D3" s="80" t="s">
        <v>12</v>
      </c>
      <c r="E3" s="81"/>
      <c r="F3" s="81"/>
      <c r="G3" s="81"/>
      <c r="H3" s="83"/>
      <c r="I3" s="80" t="s">
        <v>14</v>
      </c>
      <c r="J3" s="81"/>
      <c r="K3" s="81"/>
      <c r="L3" s="81"/>
      <c r="M3" s="83"/>
      <c r="N3" s="80" t="s">
        <v>15</v>
      </c>
      <c r="O3" s="81"/>
      <c r="P3" s="81"/>
      <c r="Q3" s="81"/>
      <c r="R3" s="82"/>
    </row>
    <row r="4" spans="1:18" ht="23.25" customHeight="1">
      <c r="A4" s="86"/>
      <c r="B4" s="89"/>
      <c r="C4" s="91"/>
      <c r="D4" s="78" t="s">
        <v>9</v>
      </c>
      <c r="E4" s="76" t="s">
        <v>4</v>
      </c>
      <c r="F4" s="71" t="s">
        <v>5</v>
      </c>
      <c r="G4" s="76" t="s">
        <v>6</v>
      </c>
      <c r="H4" s="76" t="s">
        <v>7</v>
      </c>
      <c r="I4" s="78" t="s">
        <v>9</v>
      </c>
      <c r="J4" s="76" t="s">
        <v>4</v>
      </c>
      <c r="K4" s="71" t="s">
        <v>5</v>
      </c>
      <c r="L4" s="76" t="s">
        <v>6</v>
      </c>
      <c r="M4" s="76" t="s">
        <v>7</v>
      </c>
      <c r="N4" s="78" t="s">
        <v>9</v>
      </c>
      <c r="O4" s="76" t="s">
        <v>4</v>
      </c>
      <c r="P4" s="71" t="s">
        <v>5</v>
      </c>
      <c r="Q4" s="76" t="s">
        <v>20</v>
      </c>
      <c r="R4" s="67" t="s">
        <v>21</v>
      </c>
    </row>
    <row r="5" spans="1:18" ht="10.5" customHeight="1" thickBot="1">
      <c r="A5" s="87"/>
      <c r="B5" s="77"/>
      <c r="C5" s="79"/>
      <c r="D5" s="79"/>
      <c r="E5" s="77"/>
      <c r="F5" s="72"/>
      <c r="G5" s="77"/>
      <c r="H5" s="77"/>
      <c r="I5" s="79"/>
      <c r="J5" s="77"/>
      <c r="K5" s="72"/>
      <c r="L5" s="77"/>
      <c r="M5" s="77"/>
      <c r="N5" s="79"/>
      <c r="O5" s="77"/>
      <c r="P5" s="72"/>
      <c r="Q5" s="77"/>
      <c r="R5" s="68"/>
    </row>
    <row r="6" spans="1:18" ht="15.75" customHeight="1" thickBot="1">
      <c r="A6" s="62"/>
      <c r="B6" s="63" t="s">
        <v>13</v>
      </c>
      <c r="C6" s="63"/>
      <c r="D6" s="63"/>
      <c r="E6" s="63"/>
      <c r="F6" s="46"/>
      <c r="G6" s="63"/>
      <c r="H6" s="63"/>
      <c r="I6" s="63"/>
      <c r="J6" s="63"/>
      <c r="K6" s="46"/>
      <c r="L6" s="63"/>
      <c r="M6" s="63"/>
      <c r="N6" s="63"/>
      <c r="O6" s="63"/>
      <c r="P6" s="46"/>
      <c r="Q6" s="63"/>
      <c r="R6" s="64"/>
    </row>
    <row r="7" spans="1:18" ht="18" customHeight="1" thickBot="1">
      <c r="A7" s="92" t="s">
        <v>24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</row>
    <row r="8" spans="1:18" ht="14.25" customHeight="1">
      <c r="A8" s="47"/>
      <c r="B8" s="48" t="s">
        <v>13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9"/>
    </row>
    <row r="9" spans="1:18" ht="95.25" customHeight="1">
      <c r="A9" s="56">
        <v>5</v>
      </c>
      <c r="B9" s="57" t="s">
        <v>25</v>
      </c>
      <c r="C9" s="59" t="s">
        <v>1</v>
      </c>
      <c r="D9" s="22">
        <f>E9+F9+G9+H9</f>
        <v>15000</v>
      </c>
      <c r="E9" s="24">
        <v>0</v>
      </c>
      <c r="F9" s="13">
        <v>0</v>
      </c>
      <c r="G9" s="13">
        <v>0</v>
      </c>
      <c r="H9" s="13">
        <f>15000</f>
        <v>15000</v>
      </c>
      <c r="I9" s="22">
        <f>J9+K9+L9+M9</f>
        <v>10000</v>
      </c>
      <c r="J9" s="24">
        <v>0</v>
      </c>
      <c r="K9" s="13">
        <v>0</v>
      </c>
      <c r="L9" s="13">
        <v>0</v>
      </c>
      <c r="M9" s="13">
        <f>15000-5000</f>
        <v>10000</v>
      </c>
      <c r="N9" s="23">
        <f>O9+P9+Q9+R9</f>
        <v>-5000</v>
      </c>
      <c r="O9" s="24">
        <f aca="true" t="shared" si="0" ref="O9:R11">J9-E9</f>
        <v>0</v>
      </c>
      <c r="P9" s="24">
        <f t="shared" si="0"/>
        <v>0</v>
      </c>
      <c r="Q9" s="24">
        <f t="shared" si="0"/>
        <v>0</v>
      </c>
      <c r="R9" s="25">
        <f t="shared" si="0"/>
        <v>-5000</v>
      </c>
    </row>
    <row r="10" spans="1:18" ht="82.5" customHeight="1" thickBot="1">
      <c r="A10" s="50">
        <v>6</v>
      </c>
      <c r="B10" s="60" t="s">
        <v>26</v>
      </c>
      <c r="C10" s="58" t="s">
        <v>1</v>
      </c>
      <c r="D10" s="51">
        <f>E10+F10+G10+H10</f>
        <v>0</v>
      </c>
      <c r="E10" s="52">
        <v>0</v>
      </c>
      <c r="F10" s="53">
        <v>0</v>
      </c>
      <c r="G10" s="53">
        <v>0</v>
      </c>
      <c r="H10" s="53">
        <v>0</v>
      </c>
      <c r="I10" s="51">
        <f>J10+K10+L10+M10</f>
        <v>5000</v>
      </c>
      <c r="J10" s="52">
        <v>0</v>
      </c>
      <c r="K10" s="53">
        <v>0</v>
      </c>
      <c r="L10" s="53">
        <v>0</v>
      </c>
      <c r="M10" s="53">
        <f>5000</f>
        <v>5000</v>
      </c>
      <c r="N10" s="54">
        <f>O10+P10+Q10+R10</f>
        <v>5000</v>
      </c>
      <c r="O10" s="52">
        <f t="shared" si="0"/>
        <v>0</v>
      </c>
      <c r="P10" s="52">
        <f t="shared" si="0"/>
        <v>0</v>
      </c>
      <c r="Q10" s="52">
        <f t="shared" si="0"/>
        <v>0</v>
      </c>
      <c r="R10" s="55">
        <f t="shared" si="0"/>
        <v>5000</v>
      </c>
    </row>
    <row r="11" spans="1:18" ht="18" customHeight="1" thickBot="1">
      <c r="A11" s="34"/>
      <c r="B11" s="38" t="s">
        <v>11</v>
      </c>
      <c r="C11" s="9"/>
      <c r="D11" s="16">
        <f>E11+F11+G11+H11</f>
        <v>160934.8</v>
      </c>
      <c r="E11" s="20">
        <f>21966.4</f>
        <v>21966.4</v>
      </c>
      <c r="F11" s="16">
        <v>39126.5</v>
      </c>
      <c r="G11" s="16">
        <v>41135.1</v>
      </c>
      <c r="H11" s="16">
        <v>58706.8</v>
      </c>
      <c r="I11" s="16">
        <f>J11+K11+L11+M11</f>
        <v>160934.8</v>
      </c>
      <c r="J11" s="20">
        <f>21966.4</f>
        <v>21966.4</v>
      </c>
      <c r="K11" s="16">
        <v>39126.5</v>
      </c>
      <c r="L11" s="16">
        <v>41135.1</v>
      </c>
      <c r="M11" s="16">
        <v>58706.8</v>
      </c>
      <c r="N11" s="20">
        <f>O11+P11+Q11+R11</f>
        <v>0</v>
      </c>
      <c r="O11" s="20">
        <f t="shared" si="0"/>
        <v>0</v>
      </c>
      <c r="P11" s="20">
        <f t="shared" si="0"/>
        <v>0</v>
      </c>
      <c r="Q11" s="20">
        <f t="shared" si="0"/>
        <v>0</v>
      </c>
      <c r="R11" s="21">
        <f t="shared" si="0"/>
        <v>0</v>
      </c>
    </row>
    <row r="12" spans="1:18" ht="18" customHeight="1" thickBot="1">
      <c r="A12" s="62"/>
      <c r="B12" s="63" t="s">
        <v>13</v>
      </c>
      <c r="C12" s="63"/>
      <c r="D12" s="63"/>
      <c r="E12" s="63"/>
      <c r="F12" s="46"/>
      <c r="G12" s="63"/>
      <c r="H12" s="63"/>
      <c r="I12" s="63"/>
      <c r="J12" s="63"/>
      <c r="K12" s="46"/>
      <c r="L12" s="63"/>
      <c r="M12" s="63"/>
      <c r="N12" s="63"/>
      <c r="O12" s="63"/>
      <c r="P12" s="46"/>
      <c r="Q12" s="63"/>
      <c r="R12" s="64"/>
    </row>
    <row r="13" spans="1:18" ht="20.25" customHeight="1" thickBot="1">
      <c r="A13" s="73" t="s">
        <v>17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5"/>
    </row>
    <row r="14" spans="1:18" ht="18.75" customHeight="1">
      <c r="A14" s="31"/>
      <c r="B14" s="32" t="s">
        <v>13</v>
      </c>
      <c r="C14" s="12"/>
      <c r="D14" s="17"/>
      <c r="E14" s="14"/>
      <c r="F14" s="14"/>
      <c r="G14" s="14"/>
      <c r="H14" s="14"/>
      <c r="I14" s="17"/>
      <c r="J14" s="14"/>
      <c r="K14" s="14"/>
      <c r="L14" s="14"/>
      <c r="M14" s="14"/>
      <c r="N14" s="18"/>
      <c r="O14" s="19"/>
      <c r="P14" s="19"/>
      <c r="Q14" s="19"/>
      <c r="R14" s="26"/>
    </row>
    <row r="15" spans="1:18" ht="141" customHeight="1" thickBot="1">
      <c r="A15" s="50">
        <v>18</v>
      </c>
      <c r="B15" s="65" t="s">
        <v>22</v>
      </c>
      <c r="C15" s="37" t="s">
        <v>1</v>
      </c>
      <c r="D15" s="51">
        <f>E15+F15+G15+H15</f>
        <v>12216</v>
      </c>
      <c r="E15" s="52">
        <f>2416</f>
        <v>2416</v>
      </c>
      <c r="F15" s="53">
        <v>0</v>
      </c>
      <c r="G15" s="53">
        <v>0</v>
      </c>
      <c r="H15" s="53">
        <f>9800</f>
        <v>9800</v>
      </c>
      <c r="I15" s="51">
        <f>J15+K15+L15+M15</f>
        <v>11339.5</v>
      </c>
      <c r="J15" s="52">
        <f>2416</f>
        <v>2416</v>
      </c>
      <c r="K15" s="53">
        <v>0</v>
      </c>
      <c r="L15" s="53">
        <v>0</v>
      </c>
      <c r="M15" s="53">
        <f>9800-876.5</f>
        <v>8923.5</v>
      </c>
      <c r="N15" s="54">
        <f>O15+P15+Q15+R15</f>
        <v>-876.5</v>
      </c>
      <c r="O15" s="52">
        <f>J15-E15</f>
        <v>0</v>
      </c>
      <c r="P15" s="52">
        <f>K15-F15</f>
        <v>0</v>
      </c>
      <c r="Q15" s="52">
        <f>L15-G15</f>
        <v>0</v>
      </c>
      <c r="R15" s="55">
        <f>M15-H15</f>
        <v>-876.5</v>
      </c>
    </row>
    <row r="16" spans="1:18" ht="81" customHeight="1">
      <c r="A16" s="85" t="s">
        <v>3</v>
      </c>
      <c r="B16" s="88" t="s">
        <v>2</v>
      </c>
      <c r="C16" s="90" t="s">
        <v>0</v>
      </c>
      <c r="D16" s="80" t="s">
        <v>12</v>
      </c>
      <c r="E16" s="81"/>
      <c r="F16" s="81"/>
      <c r="G16" s="81"/>
      <c r="H16" s="83"/>
      <c r="I16" s="80" t="s">
        <v>14</v>
      </c>
      <c r="J16" s="81"/>
      <c r="K16" s="81"/>
      <c r="L16" s="81"/>
      <c r="M16" s="83"/>
      <c r="N16" s="80" t="s">
        <v>15</v>
      </c>
      <c r="O16" s="81"/>
      <c r="P16" s="81"/>
      <c r="Q16" s="81"/>
      <c r="R16" s="82"/>
    </row>
    <row r="17" spans="1:18" ht="29.25" customHeight="1">
      <c r="A17" s="86"/>
      <c r="B17" s="89"/>
      <c r="C17" s="91"/>
      <c r="D17" s="78" t="s">
        <v>9</v>
      </c>
      <c r="E17" s="76" t="s">
        <v>4</v>
      </c>
      <c r="F17" s="71" t="s">
        <v>5</v>
      </c>
      <c r="G17" s="76" t="s">
        <v>6</v>
      </c>
      <c r="H17" s="76" t="s">
        <v>7</v>
      </c>
      <c r="I17" s="78" t="s">
        <v>9</v>
      </c>
      <c r="J17" s="76" t="s">
        <v>4</v>
      </c>
      <c r="K17" s="71" t="s">
        <v>5</v>
      </c>
      <c r="L17" s="76" t="s">
        <v>6</v>
      </c>
      <c r="M17" s="76" t="s">
        <v>7</v>
      </c>
      <c r="N17" s="78" t="s">
        <v>9</v>
      </c>
      <c r="O17" s="76" t="s">
        <v>4</v>
      </c>
      <c r="P17" s="71" t="s">
        <v>5</v>
      </c>
      <c r="Q17" s="76" t="s">
        <v>20</v>
      </c>
      <c r="R17" s="67" t="s">
        <v>21</v>
      </c>
    </row>
    <row r="18" spans="1:18" ht="27" customHeight="1" thickBot="1">
      <c r="A18" s="87"/>
      <c r="B18" s="77"/>
      <c r="C18" s="79"/>
      <c r="D18" s="79"/>
      <c r="E18" s="77"/>
      <c r="F18" s="72"/>
      <c r="G18" s="77"/>
      <c r="H18" s="77"/>
      <c r="I18" s="79"/>
      <c r="J18" s="77"/>
      <c r="K18" s="72"/>
      <c r="L18" s="77"/>
      <c r="M18" s="77"/>
      <c r="N18" s="79"/>
      <c r="O18" s="77"/>
      <c r="P18" s="72"/>
      <c r="Q18" s="77"/>
      <c r="R18" s="68"/>
    </row>
    <row r="19" spans="1:22" ht="18.75" customHeight="1" thickBot="1">
      <c r="A19" s="34"/>
      <c r="B19" s="38" t="s">
        <v>13</v>
      </c>
      <c r="C19" s="9"/>
      <c r="D19" s="16"/>
      <c r="E19" s="66"/>
      <c r="F19" s="66"/>
      <c r="G19" s="66"/>
      <c r="H19" s="66"/>
      <c r="I19" s="16"/>
      <c r="J19" s="66"/>
      <c r="K19" s="66"/>
      <c r="L19" s="66"/>
      <c r="M19" s="66"/>
      <c r="N19" s="20"/>
      <c r="O19" s="35"/>
      <c r="P19" s="35"/>
      <c r="Q19" s="35"/>
      <c r="R19" s="36"/>
      <c r="V19" s="15" t="s">
        <v>8</v>
      </c>
    </row>
    <row r="20" spans="1:22" ht="288.75" customHeight="1" thickBot="1">
      <c r="A20" s="39">
        <v>24</v>
      </c>
      <c r="B20" s="45" t="s">
        <v>23</v>
      </c>
      <c r="C20" s="61" t="s">
        <v>1</v>
      </c>
      <c r="D20" s="40">
        <f>E20+F20+G20+H20</f>
        <v>0</v>
      </c>
      <c r="E20" s="43">
        <v>0</v>
      </c>
      <c r="F20" s="41">
        <v>0</v>
      </c>
      <c r="G20" s="41">
        <v>0</v>
      </c>
      <c r="H20" s="41">
        <v>0</v>
      </c>
      <c r="I20" s="40">
        <f>J20+K20+L20+M20</f>
        <v>876.5</v>
      </c>
      <c r="J20" s="43">
        <v>0</v>
      </c>
      <c r="K20" s="41">
        <v>0</v>
      </c>
      <c r="L20" s="41">
        <v>0</v>
      </c>
      <c r="M20" s="41">
        <f>876.5</f>
        <v>876.5</v>
      </c>
      <c r="N20" s="42">
        <f>O20+P20+Q20+R20</f>
        <v>876.5</v>
      </c>
      <c r="O20" s="43">
        <f aca="true" t="shared" si="1" ref="O20:R21">J20-E20</f>
        <v>0</v>
      </c>
      <c r="P20" s="43">
        <f t="shared" si="1"/>
        <v>0</v>
      </c>
      <c r="Q20" s="43">
        <f t="shared" si="1"/>
        <v>0</v>
      </c>
      <c r="R20" s="44">
        <f t="shared" si="1"/>
        <v>876.5</v>
      </c>
      <c r="V20" s="15"/>
    </row>
    <row r="21" spans="1:18" ht="18" customHeight="1" thickBot="1">
      <c r="A21" s="34"/>
      <c r="B21" s="33" t="s">
        <v>11</v>
      </c>
      <c r="C21" s="9"/>
      <c r="D21" s="16">
        <f>E21+F21+G21+H21</f>
        <v>231194.89999999997</v>
      </c>
      <c r="E21" s="16">
        <v>83723.2</v>
      </c>
      <c r="F21" s="16">
        <v>74951.6</v>
      </c>
      <c r="G21" s="16">
        <v>1362.3</v>
      </c>
      <c r="H21" s="16">
        <f>64157.8+7000</f>
        <v>71157.8</v>
      </c>
      <c r="I21" s="16">
        <f>J21+K21+L21+M21</f>
        <v>231194.89999999997</v>
      </c>
      <c r="J21" s="16">
        <v>83723.2</v>
      </c>
      <c r="K21" s="16">
        <v>74951.6</v>
      </c>
      <c r="L21" s="16">
        <v>1362.3</v>
      </c>
      <c r="M21" s="16">
        <f>64157.8+7000</f>
        <v>71157.8</v>
      </c>
      <c r="N21" s="20">
        <f>O21+P21+Q21+R21</f>
        <v>0</v>
      </c>
      <c r="O21" s="20">
        <f t="shared" si="1"/>
        <v>0</v>
      </c>
      <c r="P21" s="20">
        <f t="shared" si="1"/>
        <v>0</v>
      </c>
      <c r="Q21" s="20">
        <f t="shared" si="1"/>
        <v>0</v>
      </c>
      <c r="R21" s="21">
        <f t="shared" si="1"/>
        <v>0</v>
      </c>
    </row>
    <row r="22" spans="1:18" ht="19.5" customHeight="1" thickBot="1">
      <c r="A22" s="34"/>
      <c r="B22" s="38" t="s">
        <v>13</v>
      </c>
      <c r="C22" s="9"/>
      <c r="D22" s="16"/>
      <c r="E22" s="20"/>
      <c r="F22" s="16"/>
      <c r="G22" s="16"/>
      <c r="H22" s="16"/>
      <c r="I22" s="16"/>
      <c r="J22" s="20"/>
      <c r="K22" s="16"/>
      <c r="L22" s="16"/>
      <c r="M22" s="16"/>
      <c r="N22" s="20"/>
      <c r="O22" s="20"/>
      <c r="P22" s="20"/>
      <c r="Q22" s="20"/>
      <c r="R22" s="21"/>
    </row>
    <row r="23" spans="1:18" ht="21.75" customHeight="1" thickBot="1">
      <c r="A23" s="27"/>
      <c r="B23" s="29" t="s">
        <v>18</v>
      </c>
      <c r="C23" s="29"/>
      <c r="D23" s="28">
        <f>E23+F23+G23+H23</f>
        <v>4913042.1</v>
      </c>
      <c r="E23" s="28">
        <f>628825.9</f>
        <v>628825.9</v>
      </c>
      <c r="F23" s="28">
        <v>1413677.9</v>
      </c>
      <c r="G23" s="28">
        <f>1152937.5-1160</f>
        <v>1151777.5</v>
      </c>
      <c r="H23" s="28">
        <f>1710600.8+1160+7000</f>
        <v>1718760.8</v>
      </c>
      <c r="I23" s="28">
        <f>J23+K23+L23+M23</f>
        <v>4913042.1</v>
      </c>
      <c r="J23" s="28">
        <f>628825.9</f>
        <v>628825.9</v>
      </c>
      <c r="K23" s="28">
        <v>1413677.9</v>
      </c>
      <c r="L23" s="28">
        <f>1152937.5-1160</f>
        <v>1151777.5</v>
      </c>
      <c r="M23" s="28">
        <f>1710600.8+1160+7000</f>
        <v>1718760.8</v>
      </c>
      <c r="N23" s="20">
        <f>O23+P23+Q23+R23</f>
        <v>0</v>
      </c>
      <c r="O23" s="35">
        <f>J23-E23</f>
        <v>0</v>
      </c>
      <c r="P23" s="35">
        <f>K23-F23</f>
        <v>0</v>
      </c>
      <c r="Q23" s="35">
        <f>L23-G23</f>
        <v>0</v>
      </c>
      <c r="R23" s="36">
        <f>M23-H23</f>
        <v>0</v>
      </c>
    </row>
    <row r="24" spans="1:18" ht="73.5" customHeight="1">
      <c r="A24" s="2"/>
      <c r="B24" s="69" t="s">
        <v>16</v>
      </c>
      <c r="C24" s="69"/>
      <c r="D24" s="69"/>
      <c r="E24" s="69"/>
      <c r="F24" s="69"/>
      <c r="G24" s="69"/>
      <c r="H24" s="10"/>
      <c r="I24" s="10" t="s">
        <v>8</v>
      </c>
      <c r="J24" s="11"/>
      <c r="K24" s="11"/>
      <c r="L24" s="11"/>
      <c r="M24" s="11"/>
      <c r="N24" s="70" t="s">
        <v>19</v>
      </c>
      <c r="O24" s="70"/>
      <c r="P24" s="70"/>
      <c r="R24" s="30"/>
    </row>
    <row r="25" spans="1:16" ht="44.25" customHeight="1">
      <c r="A25" s="2"/>
      <c r="B25" s="69"/>
      <c r="C25" s="69"/>
      <c r="D25" s="69"/>
      <c r="E25" s="69"/>
      <c r="F25" s="69"/>
      <c r="G25" s="69"/>
      <c r="H25" s="10"/>
      <c r="I25" s="10"/>
      <c r="J25" s="11"/>
      <c r="K25" s="11"/>
      <c r="L25" s="11"/>
      <c r="M25" s="11"/>
      <c r="N25" s="70"/>
      <c r="O25" s="70"/>
      <c r="P25" s="70"/>
    </row>
    <row r="26" spans="1:8" ht="15.75">
      <c r="A26" s="2"/>
      <c r="B26" s="2"/>
      <c r="C26" s="2"/>
      <c r="D26" s="2"/>
      <c r="E26" s="2"/>
      <c r="F26" s="4"/>
      <c r="G26" s="2"/>
      <c r="H26" s="2"/>
    </row>
    <row r="27" spans="1:8" ht="15.75">
      <c r="A27" s="2"/>
      <c r="B27" s="2"/>
      <c r="C27" s="2"/>
      <c r="D27" s="2"/>
      <c r="E27" s="2"/>
      <c r="F27" s="4" t="s">
        <v>8</v>
      </c>
      <c r="G27" s="2"/>
      <c r="H27" s="2"/>
    </row>
    <row r="28" spans="1:8" ht="15.75">
      <c r="A28" s="2"/>
      <c r="B28" s="2"/>
      <c r="C28" s="2"/>
      <c r="D28" s="2"/>
      <c r="E28" s="2"/>
      <c r="F28" s="4"/>
      <c r="G28" s="2"/>
      <c r="H28" s="2"/>
    </row>
    <row r="29" spans="1:8" ht="15.75">
      <c r="A29" s="2"/>
      <c r="B29" s="2"/>
      <c r="C29" s="2"/>
      <c r="D29" s="2"/>
      <c r="E29" s="2"/>
      <c r="F29" s="4"/>
      <c r="G29" s="2"/>
      <c r="H29" s="2"/>
    </row>
    <row r="30" spans="1:14" ht="15.75">
      <c r="A30" s="2"/>
      <c r="B30" s="2"/>
      <c r="C30" s="2"/>
      <c r="D30" s="1"/>
      <c r="E30" s="1"/>
      <c r="F30" s="5"/>
      <c r="G30" s="1"/>
      <c r="H30" s="1"/>
      <c r="N30" s="15" t="s">
        <v>8</v>
      </c>
    </row>
    <row r="31" spans="1:8" ht="15.75">
      <c r="A31" s="2"/>
      <c r="B31" s="1"/>
      <c r="C31" s="1"/>
      <c r="D31" s="1"/>
      <c r="E31" s="1"/>
      <c r="F31" s="5"/>
      <c r="G31" s="1"/>
      <c r="H31" s="1"/>
    </row>
    <row r="32" spans="1:8" ht="15.75">
      <c r="A32" s="1"/>
      <c r="B32" s="1"/>
      <c r="C32" s="1"/>
      <c r="D32" s="1"/>
      <c r="E32" s="1"/>
      <c r="F32" s="5"/>
      <c r="G32" s="1"/>
      <c r="H32" s="1"/>
    </row>
    <row r="33" spans="1:8" ht="15.75">
      <c r="A33" s="1"/>
      <c r="B33" s="1"/>
      <c r="C33" s="1"/>
      <c r="D33" s="1"/>
      <c r="E33" s="1"/>
      <c r="F33" s="5"/>
      <c r="G33" s="1"/>
      <c r="H33" s="1"/>
    </row>
    <row r="34" spans="1:8" ht="15.75">
      <c r="A34" s="1"/>
      <c r="B34" s="1"/>
      <c r="C34" s="1"/>
      <c r="D34" s="1"/>
      <c r="E34" s="1"/>
      <c r="F34" s="5"/>
      <c r="G34" s="1"/>
      <c r="H34" s="1"/>
    </row>
    <row r="35" spans="1:8" ht="15.75">
      <c r="A35" s="1"/>
      <c r="B35" s="1"/>
      <c r="C35" s="1"/>
      <c r="D35" s="1"/>
      <c r="E35" s="1"/>
      <c r="F35" s="5"/>
      <c r="G35" s="1"/>
      <c r="H35" s="1"/>
    </row>
    <row r="36" spans="1:8" ht="15.75">
      <c r="A36" s="1"/>
      <c r="B36" s="1"/>
      <c r="C36" s="1"/>
      <c r="D36" s="1"/>
      <c r="E36" s="1"/>
      <c r="F36" s="5"/>
      <c r="G36" s="1"/>
      <c r="H36" s="1"/>
    </row>
    <row r="37" spans="1:8" ht="15.75">
      <c r="A37" s="1"/>
      <c r="B37" s="1"/>
      <c r="C37" s="1"/>
      <c r="D37" s="1"/>
      <c r="E37" s="1"/>
      <c r="F37" s="5"/>
      <c r="G37" s="1"/>
      <c r="H37" s="1"/>
    </row>
    <row r="38" spans="1:8" ht="15.75">
      <c r="A38" s="1"/>
      <c r="B38" s="1"/>
      <c r="C38" s="1"/>
      <c r="D38" s="1"/>
      <c r="E38" s="1"/>
      <c r="F38" s="5"/>
      <c r="G38" s="1"/>
      <c r="H38" s="1"/>
    </row>
    <row r="39" spans="1:8" ht="15.75">
      <c r="A39" s="1"/>
      <c r="B39" s="1"/>
      <c r="C39" s="1"/>
      <c r="D39" s="1"/>
      <c r="E39" s="1"/>
      <c r="F39" s="5"/>
      <c r="G39" s="1"/>
      <c r="H39" s="1"/>
    </row>
    <row r="40" spans="1:8" ht="15.75">
      <c r="A40" s="1"/>
      <c r="B40" s="1"/>
      <c r="C40" s="1"/>
      <c r="D40" s="1"/>
      <c r="E40" s="1"/>
      <c r="F40" s="5"/>
      <c r="G40" s="1"/>
      <c r="H40" s="1"/>
    </row>
    <row r="41" spans="1:8" ht="15.75">
      <c r="A41" s="1"/>
      <c r="B41" s="1"/>
      <c r="C41" s="1"/>
      <c r="D41" s="1"/>
      <c r="E41" s="1"/>
      <c r="F41" s="5"/>
      <c r="G41" s="1"/>
      <c r="H41" s="1"/>
    </row>
    <row r="42" spans="1:8" ht="15.75">
      <c r="A42" s="1"/>
      <c r="B42" s="1"/>
      <c r="C42" s="1"/>
      <c r="D42" s="1"/>
      <c r="E42" s="1"/>
      <c r="F42" s="5"/>
      <c r="G42" s="1"/>
      <c r="H42" s="1"/>
    </row>
    <row r="43" spans="1:8" ht="15.75">
      <c r="A43" s="1"/>
      <c r="B43" s="1"/>
      <c r="C43" s="1"/>
      <c r="D43" s="1"/>
      <c r="E43" s="1"/>
      <c r="F43" s="5"/>
      <c r="G43" s="1"/>
      <c r="H43" s="1"/>
    </row>
    <row r="44" spans="1:8" ht="15.75">
      <c r="A44" s="1"/>
      <c r="B44" s="1"/>
      <c r="C44" s="1"/>
      <c r="D44" s="1"/>
      <c r="E44" s="1"/>
      <c r="F44" s="5"/>
      <c r="G44" s="1"/>
      <c r="H44" s="1"/>
    </row>
    <row r="45" spans="1:8" ht="15.75">
      <c r="A45" s="1"/>
      <c r="B45" s="1"/>
      <c r="C45" s="1"/>
      <c r="D45" s="1"/>
      <c r="E45" s="1"/>
      <c r="F45" s="5"/>
      <c r="G45" s="1"/>
      <c r="H45" s="1"/>
    </row>
    <row r="46" spans="1:3" ht="15.75">
      <c r="A46" s="1"/>
      <c r="B46" s="1"/>
      <c r="C46" s="1"/>
    </row>
    <row r="47" ht="15.75">
      <c r="A47" s="1"/>
    </row>
  </sheetData>
  <sheetProtection/>
  <mergeCells count="49">
    <mergeCell ref="O17:O18"/>
    <mergeCell ref="P17:P18"/>
    <mergeCell ref="Q17:Q18"/>
    <mergeCell ref="R17:R18"/>
    <mergeCell ref="I17:I18"/>
    <mergeCell ref="J17:J18"/>
    <mergeCell ref="K17:K18"/>
    <mergeCell ref="L17:L18"/>
    <mergeCell ref="M17:M18"/>
    <mergeCell ref="N17:N18"/>
    <mergeCell ref="B16:B18"/>
    <mergeCell ref="C16:C18"/>
    <mergeCell ref="D16:H16"/>
    <mergeCell ref="I16:M16"/>
    <mergeCell ref="N16:R16"/>
    <mergeCell ref="D17:D18"/>
    <mergeCell ref="E17:E18"/>
    <mergeCell ref="F17:F18"/>
    <mergeCell ref="G17:G18"/>
    <mergeCell ref="H17:H18"/>
    <mergeCell ref="B25:G25"/>
    <mergeCell ref="N25:P25"/>
    <mergeCell ref="A1:R1"/>
    <mergeCell ref="A3:A5"/>
    <mergeCell ref="B3:B5"/>
    <mergeCell ref="C3:C5"/>
    <mergeCell ref="O4:O5"/>
    <mergeCell ref="K4:K5"/>
    <mergeCell ref="D3:H3"/>
    <mergeCell ref="Q4:Q5"/>
    <mergeCell ref="N3:R3"/>
    <mergeCell ref="L4:L5"/>
    <mergeCell ref="M4:M5"/>
    <mergeCell ref="G4:G5"/>
    <mergeCell ref="H4:H5"/>
    <mergeCell ref="P4:P5"/>
    <mergeCell ref="I4:I5"/>
    <mergeCell ref="N4:N5"/>
    <mergeCell ref="I3:M3"/>
    <mergeCell ref="R4:R5"/>
    <mergeCell ref="B24:G24"/>
    <mergeCell ref="N24:P24"/>
    <mergeCell ref="F4:F5"/>
    <mergeCell ref="A13:R13"/>
    <mergeCell ref="J4:J5"/>
    <mergeCell ref="D4:D5"/>
    <mergeCell ref="E4:E5"/>
    <mergeCell ref="A7:R7"/>
    <mergeCell ref="A16:A18"/>
  </mergeCells>
  <printOptions horizontalCentered="1"/>
  <pageMargins left="0.3937007874015748" right="0.3937007874015748" top="0.7874015748031497" bottom="0.5905511811023623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2020-08-05T13:21:14Z</cp:lastPrinted>
  <dcterms:created xsi:type="dcterms:W3CDTF">1996-10-08T23:32:33Z</dcterms:created>
  <dcterms:modified xsi:type="dcterms:W3CDTF">2020-08-05T13:22:42Z</dcterms:modified>
  <cp:category/>
  <cp:version/>
  <cp:contentType/>
  <cp:contentStatus/>
</cp:coreProperties>
</file>