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230" windowHeight="6285" activeTab="0"/>
  </bookViews>
  <sheets>
    <sheet name="Доходи ЗФ и СФ" sheetId="1" r:id="rId1"/>
  </sheets>
  <definedNames>
    <definedName name="_xlnm.Print_Titles" localSheetId="0">'Доходи ЗФ и СФ'!$6:$7</definedName>
    <definedName name="_xlnm.Print_Area" localSheetId="0">'Доходи ЗФ и СФ'!$A$1:$G$151</definedName>
  </definedNames>
  <calcPr fullCalcOnLoad="1"/>
</workbook>
</file>

<file path=xl/sharedStrings.xml><?xml version="1.0" encoding="utf-8"?>
<sst xmlns="http://schemas.openxmlformats.org/spreadsheetml/2006/main" count="157" uniqueCount="145">
  <si>
    <t xml:space="preserve">Загальний фонд </t>
  </si>
  <si>
    <t xml:space="preserve">Спеціальний фонд 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</si>
  <si>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</si>
  <si>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</si>
  <si>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</si>
  <si>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Плата за землю</t>
  </si>
  <si>
    <t>Внутрішні податки на товари та послуги</t>
  </si>
  <si>
    <t>Податок на промисел</t>
  </si>
  <si>
    <t>Інші податки</t>
  </si>
  <si>
    <t>Місцеві податки і збори</t>
  </si>
  <si>
    <t>Неподаткові надходження</t>
  </si>
  <si>
    <t>Адміністративні збори та платежі, доходи від некомерційного та побічного продажу</t>
  </si>
  <si>
    <t>Інші неподаткові надходження</t>
  </si>
  <si>
    <t xml:space="preserve">Інші надходження </t>
  </si>
  <si>
    <t>Разом доходів</t>
  </si>
  <si>
    <t>Офіційні трансферти</t>
  </si>
  <si>
    <t>Податок з власників транспортних засобів та інших самохідних машин і механізмів</t>
  </si>
  <si>
    <t>Податок на прибуток підприємств</t>
  </si>
  <si>
    <t>Плата за державну реєстрацію суб'єктів підприємницької діяльності</t>
  </si>
  <si>
    <t>Податок на прибуток підприємств і організацій, що належать до комунальної власності</t>
  </si>
  <si>
    <t>Дотації</t>
  </si>
  <si>
    <t xml:space="preserve">Субвенції </t>
  </si>
  <si>
    <t>Податок з доходів фізичних осіб</t>
  </si>
  <si>
    <t>Кошти, одержані із загального фонду бюджету до бюджету розвитку (спеціального фонду)</t>
  </si>
  <si>
    <t>Збори за спеціальне використання природних ресурсів</t>
  </si>
  <si>
    <t>Бюджет на рік з урахуванням змін</t>
  </si>
  <si>
    <t xml:space="preserve">% виконання до уточнених річних призначень </t>
  </si>
  <si>
    <t>Всього доходів по загальному фонду</t>
  </si>
  <si>
    <t>Доходи від власності та підприємницької діяльності</t>
  </si>
  <si>
    <t>Платежі за користування надрами</t>
  </si>
  <si>
    <t xml:space="preserve">Всього доходів по спеціальному фонду </t>
  </si>
  <si>
    <t>Всього доходів по спеціальному фонду ІІ</t>
  </si>
  <si>
    <t xml:space="preserve">ВСЬОГО ДОХОДІВ ЗАГАЛЬНОГО ТА СПЕЦІАЛЬНОГО ФОНДІВ </t>
  </si>
  <si>
    <t>ВСЬОГО ДОХОДІВ ЗАГАЛЬНОГО ТА СПЕЦІАЛЬНОГО ФОНДІВ ІІ</t>
  </si>
  <si>
    <t>Адміністративні штрафи та інші санкції, що накладаються виконавчими органами місцевих рад міста Чернігова</t>
  </si>
  <si>
    <t xml:space="preserve">Назва </t>
  </si>
  <si>
    <t xml:space="preserve">Доходна частина міського бюджету </t>
  </si>
  <si>
    <t>Додаткова дотація з державного бюджету бюджету Автономної Республіки Крим та обласним бюджетам на зменшення фактичних диспропорцій між місцевими бюджетами через нерівномірність мережі бюджетних установ</t>
  </si>
  <si>
    <t xml:space="preserve">Бюджет на рік </t>
  </si>
  <si>
    <t xml:space="preserve">% виконання до річних призначень </t>
  </si>
  <si>
    <t xml:space="preserve">Надходження від розміщення в установах банків тимчасово вільних бюджетних коштів </t>
  </si>
  <si>
    <t>2000000</t>
  </si>
  <si>
    <t>Доходи від операцій з капіталом</t>
  </si>
  <si>
    <t>Цільові фонди</t>
  </si>
  <si>
    <t>Разом доходів по спеціальному фонду</t>
  </si>
  <si>
    <t>Субвенції</t>
  </si>
  <si>
    <t>Плата за послуги, що надаються бюджетними установами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</si>
  <si>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</si>
  <si>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</si>
  <si>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</si>
  <si>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</si>
  <si>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</si>
  <si>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</si>
  <si>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</si>
  <si>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Надходження коштів від відшкодування втрат сільськогосподарського і лісогосподарського виробництва</t>
  </si>
  <si>
    <t>Інші джерела власних надходжень бюджетних установ</t>
  </si>
  <si>
    <t xml:space="preserve">Додаткова дотація з державного бюджету на забезпечення видатків на оплату праці працівників бюджетних установ у зв'язку із підвищенням розмірів мінімальної заробітної плати, запровадженням II етапу Єдиної тарифної сітки, підвищенням розмірів посадових окладів та додаткової оплати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
</t>
  </si>
  <si>
    <t>Податок з доходів найманих працівників</t>
  </si>
  <si>
    <t>Податок з доходів фізичних осіб на дивіденди та роялті</t>
  </si>
  <si>
    <t>Податок з доходів фізичних осіб - нерезидентів</t>
  </si>
  <si>
    <t>Податок з доходів фізичних осіб від інших видів діяльності</t>
  </si>
  <si>
    <t>Податок з доходів фізичних осіб - суб"єктів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</si>
  <si>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</t>
  </si>
  <si>
    <t>Податок з доходів фізичних осіб у вигляді виграшів або призів, отриманих внаслідок проведення конкурсів та інших розіграшів, виграшів в азартні ігри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</si>
  <si>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</si>
  <si>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майна та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</si>
  <si>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</si>
  <si>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Плата за ліцензії та певні види господарської діяльності</t>
  </si>
  <si>
    <t>Плата за придбання торгового патенту на здійснення роздрібної торгівлі, сплачена фіз.особами</t>
  </si>
  <si>
    <t>Плата за придбання торгового патенту на здійснення роздрібної торгівлі, сплачена юрид.особами</t>
  </si>
  <si>
    <t>Плата за придбання торгового патенту на здійснення операцій з торгівлі готівковими валют.цінностями</t>
  </si>
  <si>
    <t>Плата за придбання торгового патенту на здійснення оптової торгівлі, сплачена фіз.особами</t>
  </si>
  <si>
    <t>Плата за придбання торгового патенту на здійснення торговельно-виробничої діяльності (громадське харчування), сплачена фіз.особами</t>
  </si>
  <si>
    <t>Плата за придбання торгового патенту на здійснення оптової торгівлі, сплачена юрид.особами</t>
  </si>
  <si>
    <t>Плата за придбання торгового патенту на здійснення торговельно-виробничої діяльності (громадське харчування), сплачена юрид.особами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</si>
  <si>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</si>
  <si>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</si>
  <si>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фіз.особами</t>
  </si>
  <si>
    <t>Плата за придбання торгового патенту на здійснення діяльності з надання побутових послуг, сплачена юрид.особами</t>
  </si>
  <si>
    <t>Плата за придбання торгового патенту на здійснення операцій з надання послуг у сфері грального бізнесу, сплачена юрид.особами</t>
  </si>
  <si>
    <t>Плата за придбання торгового патенту на здійснення операцій з надання послуг у сфері грального бізнесу, сплачена фіз.особами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</si>
  <si>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</si>
  <si>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</si>
  <si>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</si>
  <si>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</si>
  <si>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</si>
  <si>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використання місцевої символіки</t>
  </si>
  <si>
    <t>збір за право проведення кіно- і телезйомок</t>
  </si>
  <si>
    <t>Збір за видачу дозволу на розміщення об"єктів торгівлі та сфери послуг</t>
  </si>
  <si>
    <t>Збір з власників собак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</si>
  <si>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</si>
  <si>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</si>
  <si>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</si>
  <si>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</si>
  <si>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</si>
  <si>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</si>
  <si>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Державне мито</t>
  </si>
  <si>
    <t>Держмито, що сплачується за місцем розгляду  та оформлення документів</t>
  </si>
  <si>
    <t>Держмито, пов"язане з видачею та оформленням паспортів</t>
  </si>
  <si>
    <t>Дотація вирівнювання, що одержується з державного бюджету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</si>
  <si>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</si>
  <si>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Податок з власників наземних транспортних засобів та інших самохідних машин і механізмів (юрид.осіб) </t>
  </si>
  <si>
    <t xml:space="preserve">Податок з власників наземних транспортних засобів та інших самохідних машин і механізмів (з громадян) </t>
  </si>
  <si>
    <t>Податок з власників водних транспортних засобів</t>
  </si>
  <si>
    <t>Надходження від продажу основного капіталу</t>
  </si>
  <si>
    <t>Надходження від продажу землі і нематеріальних активів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</si>
  <si>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</si>
  <si>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</si>
  <si>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</si>
  <si>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</si>
  <si>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 іншої частини бюджету</t>
  </si>
  <si>
    <t>Доходи від операцій з кредитування та надання гарантій</t>
  </si>
  <si>
    <t>Перерахування підприємцями частки вартості виготовленої нестандартної продукції,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та сертифікації</t>
  </si>
  <si>
    <t>Плата за державну реєстрацію, крім плати за державну реєстрацію суб'єктів підприємницької діяльності</t>
  </si>
  <si>
    <t xml:space="preserve">Надходження від сплати збору за забруднення навколишнього природного середовища фізичними особами </t>
  </si>
  <si>
    <t>Надходження коштів від енергопідприємств до Державного фонду охорони навколишнього природного середовища</t>
  </si>
  <si>
    <t>Субвенція з державного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</si>
  <si>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</si>
  <si>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Надодження сум кредиторської та депонентської заборгованості підприємств, організацій та установ, щодо яких минув строк позовної давності</t>
  </si>
  <si>
    <t>Адміністративні штрафи у сфері забезпечення безпеки дорожнього руху</t>
  </si>
  <si>
    <t>Виконано за рік</t>
  </si>
  <si>
    <t xml:space="preserve">Плата за торговий патент на деякі види підприємницької діяльності </t>
  </si>
  <si>
    <t xml:space="preserve">Єдиний податок для суб'єктів малого підприємництва </t>
  </si>
  <si>
    <t xml:space="preserve">Плата за оренду майнових комплексів та іншого майна, що у комунальній власності </t>
  </si>
  <si>
    <t>Надходження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</si>
  <si>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 xml:space="preserve">Надходження від відчуження майна, яке належить Автономній Республіці Крим та майна, що знаходиться у комунальній власності </t>
  </si>
  <si>
    <t>грн.</t>
  </si>
  <si>
    <t>Плата за користування надрами в цілях, не пов'язаних з видобуванням корисних копалин</t>
  </si>
  <si>
    <r>
      <t>Власні надходження бюджетних установ</t>
    </r>
  </si>
  <si>
    <t>Субвенція з державного бюджету місцевим бюджетам на фінансування у 2009 році Програм - переможців Всеукраїнського конкурсу проектів та програм розвитку місцевого самоврядування 2008 року</t>
  </si>
  <si>
    <t>Доходи  від операцій з капіталом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</si>
  <si>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</si>
  <si>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Податок з доходів фізичних осіб - військовослужбовців та осіб рядового і начальницького складу органів внутрішніх справ, органів і установ виконання покарань, податкової міліції</t>
  </si>
  <si>
    <t>Інші субвенції (з обласного бюджету на пільгове медичне обслуговування громадян, які постраждали внаслідок Чорнобильської катастрофи)</t>
  </si>
  <si>
    <t>Інші субвенції (з загального фонду обласного бюджету для забезпечення лікування хворих на цукровий і нецукровий діабет)</t>
  </si>
  <si>
    <t>Інші субвенції (з загального фонду обласного бюджету на поховання учасників бойових дій)</t>
  </si>
  <si>
    <t>Інші субвенції (з загального фонду обласного бюджету для фінансування видатків на виконання доручень виборців депутатами обласної ради)</t>
  </si>
  <si>
    <t>21000000</t>
  </si>
  <si>
    <t>Кошти, що надходять за взаємними розрахунками між місцевими бюджетами</t>
  </si>
  <si>
    <t>Інші субвенції (зі спеціального фонду обласного бюджету на фінансування робіт, пов’язаних з будівництвом, реконструкцією, ремонтом та утриманням автомобільних доріг комунальної власності)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</si>
  <si>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</si>
  <si>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Додаткова дотація з державного бюджету на вирівнювання фінанасової забезпеченості місцевих бюджетів</t>
  </si>
  <si>
    <t xml:space="preserve">з них доходи до бюджету розвитку </t>
  </si>
  <si>
    <r>
      <t>Звіт про виконання міського бюджету міста Чернігова за 2009 рі</t>
    </r>
    <r>
      <rPr>
        <b/>
        <sz val="14"/>
        <rFont val="Times New Roman"/>
        <family val="1"/>
      </rPr>
      <t>к</t>
    </r>
  </si>
  <si>
    <t>ДОДАТОК
до рішення міської ради 
"____" березня 2010 року
"Про виконання міського бюджету 
за 2009 рік" (48 сесія 5 скликання)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</si>
</sst>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0"/>
      <name val="Arial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b/>
      <sz val="3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 horizontal="justify" wrapText="1"/>
    </xf>
    <xf numFmtId="0" fontId="7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3" fontId="8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3" fontId="16" fillId="0" borderId="1" xfId="0" applyNumberFormat="1" applyFont="1" applyFill="1" applyBorder="1" applyAlignment="1" applyProtection="1">
      <alignment horizontal="right" vertical="center"/>
      <protection/>
    </xf>
    <xf numFmtId="4" fontId="16" fillId="0" borderId="1" xfId="0" applyNumberFormat="1" applyFont="1" applyFill="1" applyBorder="1" applyAlignment="1" applyProtection="1">
      <alignment horizontal="right" vertical="center"/>
      <protection/>
    </xf>
    <xf numFmtId="176" fontId="16" fillId="0" borderId="1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top" wrapText="1"/>
    </xf>
    <xf numFmtId="3" fontId="15" fillId="0" borderId="1" xfId="0" applyNumberFormat="1" applyFont="1" applyFill="1" applyBorder="1" applyAlignment="1" applyProtection="1">
      <alignment horizontal="right" vertical="center"/>
      <protection/>
    </xf>
    <xf numFmtId="4" fontId="15" fillId="0" borderId="1" xfId="0" applyNumberFormat="1" applyFont="1" applyFill="1" applyBorder="1" applyAlignment="1" applyProtection="1">
      <alignment horizontal="right" vertical="center"/>
      <protection/>
    </xf>
    <xf numFmtId="176" fontId="15" fillId="0" borderId="1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Fill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 applyProtection="1">
      <alignment horizontal="right" vertical="center"/>
      <protection/>
    </xf>
    <xf numFmtId="4" fontId="9" fillId="0" borderId="1" xfId="0" applyNumberFormat="1" applyFont="1" applyFill="1" applyBorder="1" applyAlignment="1" applyProtection="1">
      <alignment horizontal="right" vertical="center"/>
      <protection/>
    </xf>
    <xf numFmtId="176" fontId="9" fillId="0" borderId="1" xfId="0" applyNumberFormat="1" applyFont="1" applyFill="1" applyBorder="1" applyAlignment="1" applyProtection="1">
      <alignment horizontal="right" vertical="center"/>
      <protection/>
    </xf>
    <xf numFmtId="176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top" wrapText="1"/>
    </xf>
    <xf numFmtId="3" fontId="17" fillId="0" borderId="1" xfId="0" applyNumberFormat="1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Alignment="1">
      <alignment horizontal="left"/>
    </xf>
    <xf numFmtId="0" fontId="9" fillId="0" borderId="1" xfId="0" applyFont="1" applyFill="1" applyBorder="1" applyAlignment="1">
      <alignment horizontal="justify" vertical="top" wrapText="1"/>
    </xf>
    <xf numFmtId="3" fontId="9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17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top" wrapText="1"/>
    </xf>
    <xf numFmtId="3" fontId="1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4" fontId="18" fillId="3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/>
    </xf>
    <xf numFmtId="4" fontId="9" fillId="0" borderId="1" xfId="18" applyNumberFormat="1" applyFont="1" applyFill="1" applyBorder="1" applyAlignment="1">
      <alignment horizontal="right" vertical="center" wrapText="1"/>
      <protection/>
    </xf>
    <xf numFmtId="0" fontId="9" fillId="0" borderId="1" xfId="0" applyFont="1" applyFill="1" applyBorder="1" applyAlignment="1">
      <alignment horizontal="justify" vertical="center" wrapText="1"/>
    </xf>
    <xf numFmtId="4" fontId="9" fillId="2" borderId="0" xfId="0" applyNumberFormat="1" applyFont="1" applyFill="1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3" fontId="1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left"/>
    </xf>
    <xf numFmtId="0" fontId="15" fillId="0" borderId="1" xfId="0" applyFont="1" applyFill="1" applyBorder="1" applyAlignment="1" applyProtection="1">
      <alignment horizontal="justify" vertical="center" wrapText="1"/>
      <protection locked="0"/>
    </xf>
    <xf numFmtId="0" fontId="9" fillId="0" borderId="1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РОЗПИС ДОХОДІВ 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9"/>
  <sheetViews>
    <sheetView tabSelected="1" view="pageBreakPreview" zoomScale="75" zoomScaleNormal="50" zoomScaleSheetLayoutView="75" workbookViewId="0" topLeftCell="A98">
      <pane xSplit="3" topLeftCell="D1" activePane="topRight" state="frozen"/>
      <selection pane="topLeft" activeCell="A1" sqref="A1"/>
      <selection pane="topRight" activeCell="B9" sqref="B9"/>
    </sheetView>
  </sheetViews>
  <sheetFormatPr defaultColWidth="9.00390625" defaultRowHeight="12.75"/>
  <cols>
    <col min="1" max="1" width="12.75390625" style="3" customWidth="1"/>
    <col min="2" max="2" width="47.00390625" style="4" customWidth="1"/>
    <col min="3" max="3" width="5.25390625" style="4" hidden="1" customWidth="1"/>
    <col min="4" max="4" width="18.00390625" style="1" customWidth="1"/>
    <col min="5" max="5" width="18.625" style="1" customWidth="1"/>
    <col min="6" max="6" width="16.875" style="1" hidden="1" customWidth="1"/>
    <col min="7" max="7" width="15.375" style="1" customWidth="1"/>
    <col min="8" max="8" width="33.25390625" style="17" customWidth="1"/>
    <col min="9" max="9" width="20.25390625" style="1" bestFit="1" customWidth="1"/>
    <col min="10" max="16384" width="9.125" style="1" customWidth="1"/>
  </cols>
  <sheetData>
    <row r="1" spans="4:7" ht="96.75" customHeight="1">
      <c r="D1" s="85" t="s">
        <v>144</v>
      </c>
      <c r="E1" s="86"/>
      <c r="F1" s="86"/>
      <c r="G1" s="86"/>
    </row>
    <row r="2" spans="5:7" ht="10.5" customHeight="1">
      <c r="E2" s="5"/>
      <c r="F2" s="5"/>
      <c r="G2" s="6"/>
    </row>
    <row r="3" spans="1:7" ht="25.5" customHeight="1">
      <c r="A3" s="83" t="s">
        <v>143</v>
      </c>
      <c r="B3" s="84"/>
      <c r="C3" s="84"/>
      <c r="D3" s="84"/>
      <c r="E3" s="84"/>
      <c r="F3" s="84"/>
      <c r="G3" s="84"/>
    </row>
    <row r="4" spans="1:7" ht="20.25" customHeight="1">
      <c r="A4" s="83" t="s">
        <v>36</v>
      </c>
      <c r="B4" s="84"/>
      <c r="C4" s="84"/>
      <c r="D4" s="84"/>
      <c r="E4" s="84"/>
      <c r="F4" s="84"/>
      <c r="G4" s="84"/>
    </row>
    <row r="5" ht="18" customHeight="1">
      <c r="G5" s="81" t="s">
        <v>126</v>
      </c>
    </row>
    <row r="6" spans="1:7" ht="111.75" customHeight="1">
      <c r="A6" s="26" t="s">
        <v>2</v>
      </c>
      <c r="B6" s="26" t="s">
        <v>35</v>
      </c>
      <c r="C6" s="26" t="s">
        <v>38</v>
      </c>
      <c r="D6" s="26" t="s">
        <v>25</v>
      </c>
      <c r="E6" s="26" t="s">
        <v>120</v>
      </c>
      <c r="F6" s="26" t="s">
        <v>39</v>
      </c>
      <c r="G6" s="26" t="s">
        <v>26</v>
      </c>
    </row>
    <row r="7" spans="1:8" s="82" customFormat="1" ht="15.75" customHeight="1">
      <c r="A7" s="25">
        <v>1</v>
      </c>
      <c r="B7" s="25">
        <v>2</v>
      </c>
      <c r="C7" s="25">
        <v>3</v>
      </c>
      <c r="D7" s="25">
        <v>3</v>
      </c>
      <c r="E7" s="25">
        <v>4</v>
      </c>
      <c r="F7" s="7">
        <v>7</v>
      </c>
      <c r="G7" s="7">
        <v>5</v>
      </c>
      <c r="H7" s="28"/>
    </row>
    <row r="8" spans="1:8" ht="20.25" customHeight="1">
      <c r="A8" s="25"/>
      <c r="B8" s="26" t="s">
        <v>0</v>
      </c>
      <c r="C8" s="26"/>
      <c r="D8" s="25"/>
      <c r="E8" s="27"/>
      <c r="F8" s="7"/>
      <c r="G8" s="7"/>
      <c r="H8" s="28"/>
    </row>
    <row r="9" spans="1:8" s="18" customFormat="1" ht="18.75" customHeight="1">
      <c r="A9" s="29">
        <v>10000000</v>
      </c>
      <c r="B9" s="30" t="s">
        <v>3</v>
      </c>
      <c r="C9" s="31">
        <f>C10+C25+C33+C52</f>
        <v>99918200</v>
      </c>
      <c r="D9" s="32">
        <f>D10+D25+D33+D52</f>
        <v>282761987</v>
      </c>
      <c r="E9" s="32">
        <f>E10+E25+E33+E52</f>
        <v>267647105.67000002</v>
      </c>
      <c r="F9" s="33">
        <f>E9/C9</f>
        <v>2.678662202381548</v>
      </c>
      <c r="G9" s="33">
        <f aca="true" t="shared" si="0" ref="G9:G40">IF(((D9))&lt;&gt;0,(IF((E9)&lt;&gt;0,ROUND((E9/D9),3),"")),"")</f>
        <v>0.947</v>
      </c>
      <c r="H9" s="34"/>
    </row>
    <row r="10" spans="1:8" s="19" customFormat="1" ht="54.75" customHeight="1">
      <c r="A10" s="35">
        <v>11000000</v>
      </c>
      <c r="B10" s="36" t="s">
        <v>4</v>
      </c>
      <c r="C10" s="37">
        <f>C11+C23</f>
        <v>66605600</v>
      </c>
      <c r="D10" s="38">
        <f>D11+D23</f>
        <v>220782700</v>
      </c>
      <c r="E10" s="38">
        <f>E11+E23</f>
        <v>214907659.72000003</v>
      </c>
      <c r="F10" s="39">
        <f>E10/C10</f>
        <v>3.2265704343178356</v>
      </c>
      <c r="G10" s="39">
        <f t="shared" si="0"/>
        <v>0.973</v>
      </c>
      <c r="H10" s="40"/>
    </row>
    <row r="11" spans="1:8" ht="20.25" customHeight="1">
      <c r="A11" s="7">
        <v>11010000</v>
      </c>
      <c r="B11" s="41" t="s">
        <v>22</v>
      </c>
      <c r="C11" s="42">
        <v>66163600</v>
      </c>
      <c r="D11" s="43">
        <f>SUM(D12:D22)</f>
        <v>217546500</v>
      </c>
      <c r="E11" s="43">
        <f>SUM(E12:E22)</f>
        <v>211499814.10000002</v>
      </c>
      <c r="F11" s="44">
        <f>E11/C11</f>
        <v>3.19661889770206</v>
      </c>
      <c r="G11" s="44">
        <f t="shared" si="0"/>
        <v>0.972</v>
      </c>
      <c r="H11" s="28"/>
    </row>
    <row r="12" spans="1:8" ht="21.75" customHeight="1">
      <c r="A12" s="7">
        <v>11010100</v>
      </c>
      <c r="B12" s="41" t="s">
        <v>57</v>
      </c>
      <c r="C12" s="42"/>
      <c r="D12" s="43">
        <v>191550100</v>
      </c>
      <c r="E12" s="43">
        <v>186877938.84</v>
      </c>
      <c r="F12" s="44"/>
      <c r="G12" s="44">
        <f t="shared" si="0"/>
        <v>0.976</v>
      </c>
      <c r="H12" s="28"/>
    </row>
    <row r="13" spans="1:8" ht="59.25" customHeight="1">
      <c r="A13" s="7">
        <v>11010200</v>
      </c>
      <c r="B13" s="41" t="s">
        <v>61</v>
      </c>
      <c r="C13" s="42"/>
      <c r="D13" s="43">
        <v>1220000</v>
      </c>
      <c r="E13" s="27">
        <v>1438409.76</v>
      </c>
      <c r="F13" s="44"/>
      <c r="G13" s="45">
        <f t="shared" si="0"/>
        <v>1.179</v>
      </c>
      <c r="H13" s="28"/>
    </row>
    <row r="14" spans="1:8" ht="36" customHeight="1">
      <c r="A14" s="7">
        <v>11010300</v>
      </c>
      <c r="B14" s="41" t="s">
        <v>58</v>
      </c>
      <c r="C14" s="42"/>
      <c r="D14" s="43">
        <v>990000</v>
      </c>
      <c r="E14" s="27">
        <v>531567.05</v>
      </c>
      <c r="F14" s="44"/>
      <c r="G14" s="45">
        <f t="shared" si="0"/>
        <v>0.537</v>
      </c>
      <c r="H14" s="28"/>
    </row>
    <row r="15" spans="1:8" ht="55.5" customHeight="1">
      <c r="A15" s="7">
        <v>11010400</v>
      </c>
      <c r="B15" s="41" t="s">
        <v>62</v>
      </c>
      <c r="C15" s="42"/>
      <c r="D15" s="43">
        <v>1630000</v>
      </c>
      <c r="E15" s="27">
        <v>1769542.59</v>
      </c>
      <c r="F15" s="44"/>
      <c r="G15" s="45">
        <f t="shared" si="0"/>
        <v>1.086</v>
      </c>
      <c r="H15" s="28"/>
    </row>
    <row r="16" spans="1:8" ht="75.75" customHeight="1">
      <c r="A16" s="7">
        <v>11010600</v>
      </c>
      <c r="B16" s="41" t="s">
        <v>63</v>
      </c>
      <c r="C16" s="42"/>
      <c r="D16" s="43">
        <v>83000</v>
      </c>
      <c r="E16" s="27">
        <v>49877.72</v>
      </c>
      <c r="F16" s="44"/>
      <c r="G16" s="45">
        <f t="shared" si="0"/>
        <v>0.601</v>
      </c>
      <c r="H16" s="28"/>
    </row>
    <row r="17" spans="1:8" ht="39.75" customHeight="1">
      <c r="A17" s="7">
        <v>11010700</v>
      </c>
      <c r="B17" s="41" t="s">
        <v>59</v>
      </c>
      <c r="C17" s="42"/>
      <c r="D17" s="43">
        <v>350000</v>
      </c>
      <c r="E17" s="27">
        <v>274741.61</v>
      </c>
      <c r="F17" s="44"/>
      <c r="G17" s="45">
        <f t="shared" si="0"/>
        <v>0.785</v>
      </c>
      <c r="H17" s="28"/>
    </row>
    <row r="18" spans="1:8" ht="95.25" customHeight="1">
      <c r="A18" s="7">
        <v>11010800</v>
      </c>
      <c r="B18" s="41" t="s">
        <v>132</v>
      </c>
      <c r="C18" s="42"/>
      <c r="D18" s="43">
        <v>18413000</v>
      </c>
      <c r="E18" s="27">
        <v>18738287.08</v>
      </c>
      <c r="F18" s="44"/>
      <c r="G18" s="45">
        <f t="shared" si="0"/>
        <v>1.018</v>
      </c>
      <c r="H18" s="28"/>
    </row>
    <row r="19" spans="1:8" ht="36" customHeight="1">
      <c r="A19" s="7">
        <v>11011100</v>
      </c>
      <c r="B19" s="41" t="s">
        <v>60</v>
      </c>
      <c r="C19" s="42"/>
      <c r="D19" s="43">
        <v>2320400</v>
      </c>
      <c r="E19" s="27">
        <v>853011.5</v>
      </c>
      <c r="F19" s="44"/>
      <c r="G19" s="45">
        <f t="shared" si="0"/>
        <v>0.368</v>
      </c>
      <c r="H19" s="28"/>
    </row>
    <row r="20" spans="1:8" ht="73.5" customHeight="1">
      <c r="A20" s="7">
        <v>11011200</v>
      </c>
      <c r="B20" s="41" t="s">
        <v>64</v>
      </c>
      <c r="C20" s="42"/>
      <c r="D20" s="43">
        <v>600000</v>
      </c>
      <c r="E20" s="27">
        <v>210828.7</v>
      </c>
      <c r="F20" s="44"/>
      <c r="G20" s="45">
        <f t="shared" si="0"/>
        <v>0.351</v>
      </c>
      <c r="H20" s="28"/>
    </row>
    <row r="21" spans="1:8" ht="58.5" customHeight="1">
      <c r="A21" s="7">
        <v>11011300</v>
      </c>
      <c r="B21" s="41" t="s">
        <v>65</v>
      </c>
      <c r="C21" s="42"/>
      <c r="D21" s="43">
        <v>70000</v>
      </c>
      <c r="E21" s="27">
        <v>31550.08</v>
      </c>
      <c r="F21" s="44"/>
      <c r="G21" s="45">
        <f t="shared" si="0"/>
        <v>0.451</v>
      </c>
      <c r="H21" s="28"/>
    </row>
    <row r="22" spans="1:8" ht="75.75" customHeight="1">
      <c r="A22" s="7">
        <v>11011400</v>
      </c>
      <c r="B22" s="41" t="s">
        <v>66</v>
      </c>
      <c r="C22" s="42"/>
      <c r="D22" s="43">
        <v>320000</v>
      </c>
      <c r="E22" s="27">
        <v>724059.17</v>
      </c>
      <c r="F22" s="44"/>
      <c r="G22" s="45">
        <f t="shared" si="0"/>
        <v>2.263</v>
      </c>
      <c r="H22" s="28"/>
    </row>
    <row r="23" spans="1:8" ht="21.75" customHeight="1">
      <c r="A23" s="25">
        <v>11020000</v>
      </c>
      <c r="B23" s="46" t="s">
        <v>17</v>
      </c>
      <c r="C23" s="42">
        <f>C24</f>
        <v>442000</v>
      </c>
      <c r="D23" s="43">
        <f>SUM(D24)</f>
        <v>3236200</v>
      </c>
      <c r="E23" s="43">
        <f>SUM(E24)</f>
        <v>3407845.62</v>
      </c>
      <c r="F23" s="44"/>
      <c r="G23" s="44">
        <f t="shared" si="0"/>
        <v>1.053</v>
      </c>
      <c r="H23" s="28"/>
    </row>
    <row r="24" spans="1:8" s="14" customFormat="1" ht="57" customHeight="1">
      <c r="A24" s="7">
        <v>11020200</v>
      </c>
      <c r="B24" s="41" t="s">
        <v>19</v>
      </c>
      <c r="C24" s="47">
        <v>442000</v>
      </c>
      <c r="D24" s="43">
        <v>3236200</v>
      </c>
      <c r="E24" s="43">
        <v>3407845.62</v>
      </c>
      <c r="F24" s="48"/>
      <c r="G24" s="44">
        <f t="shared" si="0"/>
        <v>1.053</v>
      </c>
      <c r="H24" s="49"/>
    </row>
    <row r="25" spans="1:8" ht="36.75" customHeight="1">
      <c r="A25" s="35">
        <v>13000000</v>
      </c>
      <c r="B25" s="36" t="s">
        <v>24</v>
      </c>
      <c r="C25" s="37">
        <f>C28+C26</f>
        <v>10974000</v>
      </c>
      <c r="D25" s="38">
        <f>D26+D28</f>
        <v>26936887</v>
      </c>
      <c r="E25" s="38">
        <f>E26+E28</f>
        <v>25625006.32</v>
      </c>
      <c r="F25" s="39">
        <f>E25/C25</f>
        <v>2.335065274284673</v>
      </c>
      <c r="G25" s="39">
        <f t="shared" si="0"/>
        <v>0.951</v>
      </c>
      <c r="H25" s="28"/>
    </row>
    <row r="26" spans="1:8" ht="23.25" customHeight="1">
      <c r="A26" s="7">
        <v>13030000</v>
      </c>
      <c r="B26" s="50" t="s">
        <v>29</v>
      </c>
      <c r="C26" s="42">
        <v>12900</v>
      </c>
      <c r="D26" s="43"/>
      <c r="E26" s="43">
        <f>SUM(E27:E27)</f>
        <v>93.2</v>
      </c>
      <c r="F26" s="44">
        <f>E26/C26</f>
        <v>0.007224806201550388</v>
      </c>
      <c r="G26" s="44">
        <f t="shared" si="0"/>
      </c>
      <c r="H26" s="28"/>
    </row>
    <row r="27" spans="1:8" ht="55.5" customHeight="1">
      <c r="A27" s="7">
        <v>13030600</v>
      </c>
      <c r="B27" s="41" t="s">
        <v>127</v>
      </c>
      <c r="C27" s="42"/>
      <c r="D27" s="43"/>
      <c r="E27" s="43">
        <v>93.2</v>
      </c>
      <c r="F27" s="44"/>
      <c r="G27" s="44">
        <f t="shared" si="0"/>
      </c>
      <c r="H27" s="28"/>
    </row>
    <row r="28" spans="1:8" ht="18" customHeight="1">
      <c r="A28" s="7">
        <v>13050000</v>
      </c>
      <c r="B28" s="46" t="s">
        <v>5</v>
      </c>
      <c r="C28" s="51">
        <v>10961100</v>
      </c>
      <c r="D28" s="27">
        <f>SUM(D29:D32)</f>
        <v>26936887</v>
      </c>
      <c r="E28" s="27">
        <f>SUM(E29:E32)</f>
        <v>25624913.12</v>
      </c>
      <c r="F28" s="44">
        <f>E28/C28</f>
        <v>2.337804884546259</v>
      </c>
      <c r="G28" s="45">
        <f t="shared" si="0"/>
        <v>0.951</v>
      </c>
      <c r="H28" s="28"/>
    </row>
    <row r="29" spans="1:8" ht="21" customHeight="1">
      <c r="A29" s="7">
        <v>13050100</v>
      </c>
      <c r="B29" s="41" t="s">
        <v>90</v>
      </c>
      <c r="C29" s="51"/>
      <c r="D29" s="27">
        <v>6380000</v>
      </c>
      <c r="E29" s="27">
        <v>5725163.91</v>
      </c>
      <c r="F29" s="44"/>
      <c r="G29" s="45">
        <f t="shared" si="0"/>
        <v>0.897</v>
      </c>
      <c r="H29" s="28"/>
    </row>
    <row r="30" spans="1:8" ht="23.25" customHeight="1">
      <c r="A30" s="7">
        <v>13050200</v>
      </c>
      <c r="B30" s="41" t="s">
        <v>91</v>
      </c>
      <c r="C30" s="51"/>
      <c r="D30" s="27">
        <v>17215587</v>
      </c>
      <c r="E30" s="27">
        <v>16402280.32</v>
      </c>
      <c r="F30" s="44"/>
      <c r="G30" s="45">
        <f t="shared" si="0"/>
        <v>0.953</v>
      </c>
      <c r="H30" s="28"/>
    </row>
    <row r="31" spans="1:8" ht="20.25" customHeight="1">
      <c r="A31" s="7">
        <v>13050300</v>
      </c>
      <c r="B31" s="41" t="s">
        <v>92</v>
      </c>
      <c r="C31" s="51"/>
      <c r="D31" s="27">
        <v>414500</v>
      </c>
      <c r="E31" s="27">
        <v>374516.19</v>
      </c>
      <c r="F31" s="44"/>
      <c r="G31" s="45">
        <f t="shared" si="0"/>
        <v>0.904</v>
      </c>
      <c r="H31" s="28"/>
    </row>
    <row r="32" spans="1:8" ht="21" customHeight="1">
      <c r="A32" s="7">
        <v>13050500</v>
      </c>
      <c r="B32" s="41" t="s">
        <v>93</v>
      </c>
      <c r="C32" s="51"/>
      <c r="D32" s="27">
        <v>2926800</v>
      </c>
      <c r="E32" s="27">
        <v>3122952.7</v>
      </c>
      <c r="F32" s="44"/>
      <c r="G32" s="45">
        <f t="shared" si="0"/>
        <v>1.067</v>
      </c>
      <c r="H32" s="28"/>
    </row>
    <row r="33" spans="1:8" ht="38.25" customHeight="1">
      <c r="A33" s="35">
        <v>14000000</v>
      </c>
      <c r="B33" s="52" t="s">
        <v>6</v>
      </c>
      <c r="C33" s="37">
        <f>C34+C38</f>
        <v>0</v>
      </c>
      <c r="D33" s="38">
        <f>D34+D38</f>
        <v>8228000</v>
      </c>
      <c r="E33" s="38">
        <f>E34+E38</f>
        <v>2808418.28</v>
      </c>
      <c r="F33" s="39" t="e">
        <f>E33/C33</f>
        <v>#DIV/0!</v>
      </c>
      <c r="G33" s="39">
        <f t="shared" si="0"/>
        <v>0.341</v>
      </c>
      <c r="H33" s="28"/>
    </row>
    <row r="34" spans="1:8" ht="40.5" customHeight="1">
      <c r="A34" s="7">
        <v>14060000</v>
      </c>
      <c r="B34" s="46" t="s">
        <v>67</v>
      </c>
      <c r="C34" s="37"/>
      <c r="D34" s="27">
        <f>SUM(D35:D37)</f>
        <v>256300</v>
      </c>
      <c r="E34" s="27">
        <f>SUM(E35:E37)</f>
        <v>195274.25</v>
      </c>
      <c r="F34" s="39"/>
      <c r="G34" s="45">
        <f t="shared" si="0"/>
        <v>0.762</v>
      </c>
      <c r="H34" s="28"/>
    </row>
    <row r="35" spans="1:8" ht="19.5" customHeight="1">
      <c r="A35" s="7">
        <v>14060100</v>
      </c>
      <c r="B35" s="41" t="s">
        <v>7</v>
      </c>
      <c r="C35" s="37"/>
      <c r="D35" s="27">
        <v>40300</v>
      </c>
      <c r="E35" s="27">
        <v>46039.88</v>
      </c>
      <c r="F35" s="39"/>
      <c r="G35" s="45">
        <f t="shared" si="0"/>
        <v>1.142</v>
      </c>
      <c r="H35" s="28"/>
    </row>
    <row r="36" spans="1:8" ht="38.25" customHeight="1">
      <c r="A36" s="7">
        <v>14060300</v>
      </c>
      <c r="B36" s="41" t="s">
        <v>18</v>
      </c>
      <c r="C36" s="37"/>
      <c r="D36" s="27">
        <v>216000</v>
      </c>
      <c r="E36" s="27">
        <v>149183.37</v>
      </c>
      <c r="F36" s="39"/>
      <c r="G36" s="45">
        <f t="shared" si="0"/>
        <v>0.691</v>
      </c>
      <c r="H36" s="28"/>
    </row>
    <row r="37" spans="1:8" ht="59.25" customHeight="1">
      <c r="A37" s="7">
        <v>14060900</v>
      </c>
      <c r="B37" s="41" t="s">
        <v>113</v>
      </c>
      <c r="C37" s="37"/>
      <c r="D37" s="27"/>
      <c r="E37" s="27">
        <v>51</v>
      </c>
      <c r="F37" s="39"/>
      <c r="G37" s="45">
        <f t="shared" si="0"/>
      </c>
      <c r="H37" s="28"/>
    </row>
    <row r="38" spans="1:8" ht="39.75" customHeight="1">
      <c r="A38" s="7">
        <v>14070000</v>
      </c>
      <c r="B38" s="46" t="s">
        <v>121</v>
      </c>
      <c r="C38" s="37"/>
      <c r="D38" s="27">
        <f>SUM(D39:D51)</f>
        <v>7971700</v>
      </c>
      <c r="E38" s="27">
        <f>SUM(E39:E51)</f>
        <v>2613144.03</v>
      </c>
      <c r="F38" s="39"/>
      <c r="G38" s="45">
        <f t="shared" si="0"/>
        <v>0.328</v>
      </c>
      <c r="H38" s="28"/>
    </row>
    <row r="39" spans="1:8" ht="55.5" customHeight="1">
      <c r="A39" s="7">
        <v>14070100</v>
      </c>
      <c r="B39" s="41" t="s">
        <v>68</v>
      </c>
      <c r="C39" s="37"/>
      <c r="D39" s="27">
        <v>92100</v>
      </c>
      <c r="E39" s="27">
        <v>101979.44</v>
      </c>
      <c r="F39" s="39"/>
      <c r="G39" s="45">
        <f t="shared" si="0"/>
        <v>1.107</v>
      </c>
      <c r="H39" s="28"/>
    </row>
    <row r="40" spans="1:8" ht="55.5" customHeight="1">
      <c r="A40" s="7">
        <v>14070200</v>
      </c>
      <c r="B40" s="41" t="s">
        <v>69</v>
      </c>
      <c r="C40" s="37"/>
      <c r="D40" s="27">
        <v>1002200</v>
      </c>
      <c r="E40" s="27">
        <v>968495.27</v>
      </c>
      <c r="F40" s="39"/>
      <c r="G40" s="45">
        <f t="shared" si="0"/>
        <v>0.966</v>
      </c>
      <c r="H40" s="28"/>
    </row>
    <row r="41" spans="1:8" ht="57.75" customHeight="1">
      <c r="A41" s="7">
        <v>14070300</v>
      </c>
      <c r="B41" s="41" t="s">
        <v>70</v>
      </c>
      <c r="C41" s="37"/>
      <c r="D41" s="27">
        <v>46100</v>
      </c>
      <c r="E41" s="27">
        <v>43078.19</v>
      </c>
      <c r="F41" s="39"/>
      <c r="G41" s="45">
        <f aca="true" t="shared" si="1" ref="G41:G69">IF(((D41))&lt;&gt;0,(IF((E41)&lt;&gt;0,ROUND((E41/D41),3),"")),"")</f>
        <v>0.934</v>
      </c>
      <c r="H41" s="28"/>
    </row>
    <row r="42" spans="1:8" ht="56.25" customHeight="1">
      <c r="A42" s="7">
        <v>14070500</v>
      </c>
      <c r="B42" s="41" t="s">
        <v>71</v>
      </c>
      <c r="C42" s="37"/>
      <c r="D42" s="27">
        <v>3100</v>
      </c>
      <c r="E42" s="27">
        <v>12705.52</v>
      </c>
      <c r="F42" s="39"/>
      <c r="G42" s="45">
        <f t="shared" si="1"/>
        <v>4.099</v>
      </c>
      <c r="H42" s="28"/>
    </row>
    <row r="43" spans="1:8" ht="75" customHeight="1">
      <c r="A43" s="7">
        <v>14070600</v>
      </c>
      <c r="B43" s="41" t="s">
        <v>72</v>
      </c>
      <c r="C43" s="37"/>
      <c r="D43" s="27">
        <v>61800</v>
      </c>
      <c r="E43" s="27">
        <v>45506.98</v>
      </c>
      <c r="F43" s="39"/>
      <c r="G43" s="45">
        <f t="shared" si="1"/>
        <v>0.736</v>
      </c>
      <c r="H43" s="28"/>
    </row>
    <row r="44" spans="1:8" ht="58.5" customHeight="1">
      <c r="A44" s="7">
        <v>14070700</v>
      </c>
      <c r="B44" s="41" t="s">
        <v>73</v>
      </c>
      <c r="C44" s="37"/>
      <c r="D44" s="27">
        <v>294400</v>
      </c>
      <c r="E44" s="27">
        <v>294563.72</v>
      </c>
      <c r="F44" s="39"/>
      <c r="G44" s="45">
        <f t="shared" si="1"/>
        <v>1.001</v>
      </c>
      <c r="H44" s="28"/>
    </row>
    <row r="45" spans="1:8" ht="75.75" customHeight="1">
      <c r="A45" s="7">
        <v>14070800</v>
      </c>
      <c r="B45" s="41" t="s">
        <v>74</v>
      </c>
      <c r="C45" s="37"/>
      <c r="D45" s="27">
        <v>135600</v>
      </c>
      <c r="E45" s="27">
        <v>147121.41</v>
      </c>
      <c r="F45" s="39"/>
      <c r="G45" s="45">
        <f t="shared" si="1"/>
        <v>1.085</v>
      </c>
      <c r="H45" s="28"/>
    </row>
    <row r="46" spans="1:8" ht="56.25" customHeight="1">
      <c r="A46" s="7">
        <v>14070900</v>
      </c>
      <c r="B46" s="41" t="s">
        <v>75</v>
      </c>
      <c r="C46" s="37"/>
      <c r="D46" s="27">
        <v>500</v>
      </c>
      <c r="E46" s="27">
        <v>280</v>
      </c>
      <c r="F46" s="39"/>
      <c r="G46" s="45">
        <f t="shared" si="1"/>
        <v>0.56</v>
      </c>
      <c r="H46" s="28"/>
    </row>
    <row r="47" spans="1:8" ht="59.25" customHeight="1">
      <c r="A47" s="7">
        <v>14071000</v>
      </c>
      <c r="B47" s="41" t="s">
        <v>76</v>
      </c>
      <c r="C47" s="37"/>
      <c r="D47" s="27">
        <v>500</v>
      </c>
      <c r="E47" s="27">
        <v>900</v>
      </c>
      <c r="F47" s="39"/>
      <c r="G47" s="45">
        <f t="shared" si="1"/>
        <v>1.8</v>
      </c>
      <c r="H47" s="28"/>
    </row>
    <row r="48" spans="1:8" ht="57" customHeight="1">
      <c r="A48" s="7">
        <v>14071300</v>
      </c>
      <c r="B48" s="41" t="s">
        <v>77</v>
      </c>
      <c r="C48" s="37"/>
      <c r="D48" s="27">
        <v>1900</v>
      </c>
      <c r="E48" s="27">
        <v>1280</v>
      </c>
      <c r="F48" s="39"/>
      <c r="G48" s="45">
        <f t="shared" si="1"/>
        <v>0.674</v>
      </c>
      <c r="H48" s="28"/>
    </row>
    <row r="49" spans="1:8" ht="75" customHeight="1">
      <c r="A49" s="7">
        <v>14071400</v>
      </c>
      <c r="B49" s="41" t="s">
        <v>78</v>
      </c>
      <c r="C49" s="37"/>
      <c r="D49" s="27">
        <v>67700</v>
      </c>
      <c r="E49" s="27">
        <v>60666.13</v>
      </c>
      <c r="F49" s="39"/>
      <c r="G49" s="45">
        <f t="shared" si="1"/>
        <v>0.896</v>
      </c>
      <c r="H49" s="28"/>
    </row>
    <row r="50" spans="1:8" ht="77.25" customHeight="1">
      <c r="A50" s="7">
        <v>14071700</v>
      </c>
      <c r="B50" s="41" t="s">
        <v>79</v>
      </c>
      <c r="C50" s="37"/>
      <c r="D50" s="27">
        <v>6211800</v>
      </c>
      <c r="E50" s="27">
        <v>906108.3</v>
      </c>
      <c r="F50" s="39"/>
      <c r="G50" s="45">
        <f t="shared" si="1"/>
        <v>0.146</v>
      </c>
      <c r="H50" s="28"/>
    </row>
    <row r="51" spans="1:8" ht="73.5" customHeight="1">
      <c r="A51" s="7">
        <v>14071800</v>
      </c>
      <c r="B51" s="41" t="s">
        <v>80</v>
      </c>
      <c r="C51" s="37"/>
      <c r="D51" s="27">
        <v>54000</v>
      </c>
      <c r="E51" s="27">
        <v>30459.07</v>
      </c>
      <c r="F51" s="39"/>
      <c r="G51" s="45">
        <f t="shared" si="1"/>
        <v>0.564</v>
      </c>
      <c r="H51" s="28"/>
    </row>
    <row r="52" spans="1:8" ht="21" customHeight="1">
      <c r="A52" s="35">
        <v>16000000</v>
      </c>
      <c r="B52" s="52" t="s">
        <v>8</v>
      </c>
      <c r="C52" s="37">
        <f>SUM(C53:C63)</f>
        <v>22338600</v>
      </c>
      <c r="D52" s="38">
        <f>D53+D63</f>
        <v>26814400</v>
      </c>
      <c r="E52" s="38">
        <f>E53+E63</f>
        <v>24306021.35</v>
      </c>
      <c r="F52" s="39">
        <f>E52/C52</f>
        <v>1.0880727238949621</v>
      </c>
      <c r="G52" s="39">
        <f t="shared" si="1"/>
        <v>0.906</v>
      </c>
      <c r="H52" s="28"/>
    </row>
    <row r="53" spans="1:8" ht="20.25" customHeight="1">
      <c r="A53" s="7">
        <v>16010000</v>
      </c>
      <c r="B53" s="46" t="s">
        <v>9</v>
      </c>
      <c r="C53" s="51">
        <v>4821500</v>
      </c>
      <c r="D53" s="27">
        <f>SUM(D54:D62)</f>
        <v>7041500</v>
      </c>
      <c r="E53" s="27">
        <f>SUM(E54:E62)</f>
        <v>6943966.319999998</v>
      </c>
      <c r="F53" s="44">
        <f>E53/C53</f>
        <v>1.440208715130146</v>
      </c>
      <c r="G53" s="45">
        <f t="shared" si="1"/>
        <v>0.986</v>
      </c>
      <c r="H53" s="28"/>
    </row>
    <row r="54" spans="1:8" ht="16.5" customHeight="1">
      <c r="A54" s="7">
        <v>16010100</v>
      </c>
      <c r="B54" s="41" t="s">
        <v>81</v>
      </c>
      <c r="C54" s="47"/>
      <c r="D54" s="27">
        <v>168200</v>
      </c>
      <c r="E54" s="27">
        <v>115701.5</v>
      </c>
      <c r="F54" s="48"/>
      <c r="G54" s="45">
        <f t="shared" si="1"/>
        <v>0.688</v>
      </c>
      <c r="H54" s="28"/>
    </row>
    <row r="55" spans="1:8" ht="18.75" customHeight="1">
      <c r="A55" s="7">
        <v>16010200</v>
      </c>
      <c r="B55" s="41" t="s">
        <v>82</v>
      </c>
      <c r="C55" s="47"/>
      <c r="D55" s="27">
        <v>1194900</v>
      </c>
      <c r="E55" s="27">
        <v>1156933.94</v>
      </c>
      <c r="F55" s="48"/>
      <c r="G55" s="45">
        <f t="shared" si="1"/>
        <v>0.968</v>
      </c>
      <c r="H55" s="28"/>
    </row>
    <row r="56" spans="1:8" ht="20.25" customHeight="1">
      <c r="A56" s="7">
        <v>16010400</v>
      </c>
      <c r="B56" s="41" t="s">
        <v>83</v>
      </c>
      <c r="C56" s="47"/>
      <c r="D56" s="27">
        <v>49200</v>
      </c>
      <c r="E56" s="27">
        <v>50968.92</v>
      </c>
      <c r="F56" s="48"/>
      <c r="G56" s="45">
        <f t="shared" si="1"/>
        <v>1.036</v>
      </c>
      <c r="H56" s="28"/>
    </row>
    <row r="57" spans="1:8" ht="18.75" customHeight="1">
      <c r="A57" s="7">
        <v>16010500</v>
      </c>
      <c r="B57" s="41" t="s">
        <v>84</v>
      </c>
      <c r="C57" s="47"/>
      <c r="D57" s="27">
        <v>4850100</v>
      </c>
      <c r="E57" s="27">
        <v>4686792.17</v>
      </c>
      <c r="F57" s="48"/>
      <c r="G57" s="45">
        <f t="shared" si="1"/>
        <v>0.966</v>
      </c>
      <c r="H57" s="28"/>
    </row>
    <row r="58" spans="1:8" ht="21" customHeight="1">
      <c r="A58" s="7">
        <v>16010600</v>
      </c>
      <c r="B58" s="41" t="s">
        <v>85</v>
      </c>
      <c r="C58" s="47"/>
      <c r="D58" s="27">
        <v>1200</v>
      </c>
      <c r="E58" s="27">
        <v>1111.6</v>
      </c>
      <c r="F58" s="48"/>
      <c r="G58" s="45">
        <f t="shared" si="1"/>
        <v>0.926</v>
      </c>
      <c r="H58" s="28"/>
    </row>
    <row r="59" spans="1:8" ht="36" customHeight="1">
      <c r="A59" s="7">
        <v>16011100</v>
      </c>
      <c r="B59" s="41" t="s">
        <v>86</v>
      </c>
      <c r="C59" s="47"/>
      <c r="D59" s="27">
        <v>742700</v>
      </c>
      <c r="E59" s="27">
        <v>874515.32</v>
      </c>
      <c r="F59" s="48"/>
      <c r="G59" s="45">
        <f t="shared" si="1"/>
        <v>1.177</v>
      </c>
      <c r="H59" s="28"/>
    </row>
    <row r="60" spans="1:8" ht="23.25" customHeight="1" hidden="1">
      <c r="A60" s="7">
        <v>16011200</v>
      </c>
      <c r="B60" s="41" t="s">
        <v>87</v>
      </c>
      <c r="C60" s="47"/>
      <c r="D60" s="27">
        <v>0</v>
      </c>
      <c r="E60" s="27">
        <v>0</v>
      </c>
      <c r="F60" s="48"/>
      <c r="G60" s="45">
        <f t="shared" si="1"/>
      </c>
      <c r="H60" s="28"/>
    </row>
    <row r="61" spans="1:8" ht="35.25" customHeight="1">
      <c r="A61" s="7">
        <v>16011500</v>
      </c>
      <c r="B61" s="41" t="s">
        <v>88</v>
      </c>
      <c r="C61" s="47"/>
      <c r="D61" s="27">
        <v>32400</v>
      </c>
      <c r="E61" s="27">
        <v>55178.35</v>
      </c>
      <c r="F61" s="48"/>
      <c r="G61" s="45">
        <f t="shared" si="1"/>
        <v>1.703</v>
      </c>
      <c r="H61" s="28"/>
    </row>
    <row r="62" spans="1:8" ht="19.5" customHeight="1">
      <c r="A62" s="7">
        <v>16011600</v>
      </c>
      <c r="B62" s="41" t="s">
        <v>89</v>
      </c>
      <c r="C62" s="47"/>
      <c r="D62" s="27">
        <v>2800</v>
      </c>
      <c r="E62" s="27">
        <v>2764.52</v>
      </c>
      <c r="F62" s="48"/>
      <c r="G62" s="45">
        <f t="shared" si="1"/>
        <v>0.987</v>
      </c>
      <c r="H62" s="28"/>
    </row>
    <row r="63" spans="1:8" ht="37.5" customHeight="1">
      <c r="A63" s="7">
        <v>16050000</v>
      </c>
      <c r="B63" s="46" t="s">
        <v>122</v>
      </c>
      <c r="C63" s="51">
        <v>17517100</v>
      </c>
      <c r="D63" s="27">
        <f>SUM(D64:D65)</f>
        <v>19772900</v>
      </c>
      <c r="E63" s="27">
        <f>SUM(E64:E65)</f>
        <v>17362055.03</v>
      </c>
      <c r="F63" s="27">
        <f>SUM(F64:F65)</f>
        <v>0</v>
      </c>
      <c r="G63" s="45">
        <f t="shared" si="1"/>
        <v>0.878</v>
      </c>
      <c r="H63" s="28"/>
    </row>
    <row r="64" spans="1:8" ht="36" customHeight="1">
      <c r="A64" s="7">
        <v>16050100</v>
      </c>
      <c r="B64" s="41" t="s">
        <v>94</v>
      </c>
      <c r="C64" s="51"/>
      <c r="D64" s="27">
        <v>8143600</v>
      </c>
      <c r="E64" s="27">
        <v>6303411.16</v>
      </c>
      <c r="F64" s="44"/>
      <c r="G64" s="45">
        <f t="shared" si="1"/>
        <v>0.774</v>
      </c>
      <c r="H64" s="28"/>
    </row>
    <row r="65" spans="1:8" ht="36.75" customHeight="1">
      <c r="A65" s="7">
        <v>16050200</v>
      </c>
      <c r="B65" s="41" t="s">
        <v>95</v>
      </c>
      <c r="C65" s="51"/>
      <c r="D65" s="27">
        <v>11629300</v>
      </c>
      <c r="E65" s="27">
        <v>11058643.87</v>
      </c>
      <c r="F65" s="44"/>
      <c r="G65" s="45">
        <f t="shared" si="1"/>
        <v>0.951</v>
      </c>
      <c r="H65" s="28"/>
    </row>
    <row r="66" spans="1:8" ht="18.75" customHeight="1">
      <c r="A66" s="29">
        <v>20000000</v>
      </c>
      <c r="B66" s="30" t="s">
        <v>10</v>
      </c>
      <c r="C66" s="31">
        <f>C74+C79+C67</f>
        <v>5348200</v>
      </c>
      <c r="D66" s="32">
        <f>D67+D74+D79</f>
        <v>16588569</v>
      </c>
      <c r="E66" s="32">
        <f>E67+E74+E79</f>
        <v>19311917.53</v>
      </c>
      <c r="F66" s="31">
        <f>F74+F79+F67</f>
        <v>5.047202372050698</v>
      </c>
      <c r="G66" s="33">
        <f t="shared" si="1"/>
        <v>1.164</v>
      </c>
      <c r="H66" s="28"/>
    </row>
    <row r="67" spans="1:8" s="14" customFormat="1" ht="37.5" customHeight="1">
      <c r="A67" s="35">
        <v>21000000</v>
      </c>
      <c r="B67" s="36" t="s">
        <v>28</v>
      </c>
      <c r="C67" s="42"/>
      <c r="D67" s="38">
        <f>D68+D69</f>
        <v>3239441</v>
      </c>
      <c r="E67" s="38">
        <f>E68+E69</f>
        <v>3802649.94</v>
      </c>
      <c r="F67" s="37">
        <f>F69</f>
        <v>0</v>
      </c>
      <c r="G67" s="39">
        <f t="shared" si="1"/>
        <v>1.174</v>
      </c>
      <c r="H67" s="49"/>
    </row>
    <row r="68" spans="1:8" ht="55.5" customHeight="1">
      <c r="A68" s="7">
        <v>21040000</v>
      </c>
      <c r="B68" s="46" t="s">
        <v>40</v>
      </c>
      <c r="C68" s="42"/>
      <c r="D68" s="27">
        <v>590641</v>
      </c>
      <c r="E68" s="27">
        <v>734156.71</v>
      </c>
      <c r="F68" s="42"/>
      <c r="G68" s="45">
        <f t="shared" si="1"/>
        <v>1.243</v>
      </c>
      <c r="H68" s="28"/>
    </row>
    <row r="69" spans="1:8" ht="18.75" customHeight="1">
      <c r="A69" s="7">
        <v>21080000</v>
      </c>
      <c r="B69" s="46" t="s">
        <v>13</v>
      </c>
      <c r="C69" s="31"/>
      <c r="D69" s="27">
        <f>SUM(D71:D73)</f>
        <v>2648800</v>
      </c>
      <c r="E69" s="27">
        <f>SUM(E70:E73)</f>
        <v>3068493.23</v>
      </c>
      <c r="F69" s="27">
        <f>SUM(F71:F72)</f>
        <v>0</v>
      </c>
      <c r="G69" s="45">
        <f t="shared" si="1"/>
        <v>1.158</v>
      </c>
      <c r="H69" s="28"/>
    </row>
    <row r="70" spans="1:8" ht="18.75" customHeight="1">
      <c r="A70" s="7">
        <v>21080500</v>
      </c>
      <c r="B70" s="46" t="s">
        <v>13</v>
      </c>
      <c r="C70" s="31"/>
      <c r="D70" s="27"/>
      <c r="E70" s="27">
        <v>224550.54</v>
      </c>
      <c r="F70" s="27"/>
      <c r="G70" s="45"/>
      <c r="H70" s="28"/>
    </row>
    <row r="71" spans="1:8" ht="114" customHeight="1">
      <c r="A71" s="7">
        <v>21080900</v>
      </c>
      <c r="B71" s="41" t="s">
        <v>117</v>
      </c>
      <c r="C71" s="31"/>
      <c r="D71" s="27"/>
      <c r="E71" s="27">
        <v>34237.57</v>
      </c>
      <c r="F71" s="42"/>
      <c r="G71" s="45">
        <f>IF(((D71))&lt;&gt;0,(IF((E71)&lt;&gt;0,ROUND((E71/D71),3),"")),"")</f>
      </c>
      <c r="H71" s="28"/>
    </row>
    <row r="72" spans="1:8" ht="58.5" customHeight="1">
      <c r="A72" s="7">
        <v>21081100</v>
      </c>
      <c r="B72" s="41" t="s">
        <v>34</v>
      </c>
      <c r="C72" s="31"/>
      <c r="D72" s="27">
        <v>148800</v>
      </c>
      <c r="E72" s="27">
        <v>40995.48</v>
      </c>
      <c r="F72" s="42"/>
      <c r="G72" s="45">
        <f>IF(((D72))&lt;&gt;0,(IF((E72)&lt;&gt;0,ROUND((E72/D72),3),"")),"")</f>
        <v>0.276</v>
      </c>
      <c r="H72" s="28"/>
    </row>
    <row r="73" spans="1:8" ht="41.25" customHeight="1">
      <c r="A73" s="7">
        <v>21081300</v>
      </c>
      <c r="B73" s="41" t="s">
        <v>119</v>
      </c>
      <c r="C73" s="31"/>
      <c r="D73" s="27">
        <v>2500000</v>
      </c>
      <c r="E73" s="27">
        <v>2768709.64</v>
      </c>
      <c r="F73" s="42"/>
      <c r="G73" s="45">
        <f>IF(((D73))&lt;&gt;0,(IF((E73)&lt;&gt;0,ROUND((E73/D73),3),"")),"")</f>
        <v>1.107</v>
      </c>
      <c r="H73" s="28"/>
    </row>
    <row r="74" spans="1:8" ht="55.5" customHeight="1">
      <c r="A74" s="35">
        <v>22000000</v>
      </c>
      <c r="B74" s="36" t="s">
        <v>11</v>
      </c>
      <c r="C74" s="37">
        <f>C75+C78</f>
        <v>4923200</v>
      </c>
      <c r="D74" s="38">
        <f>D75+D76</f>
        <v>12602900</v>
      </c>
      <c r="E74" s="38">
        <f>E75+E76</f>
        <v>14626886.72</v>
      </c>
      <c r="F74" s="39">
        <f>E74/C74</f>
        <v>2.9710120896977577</v>
      </c>
      <c r="G74" s="39">
        <f aca="true" t="shared" si="2" ref="G74:G79">IF(((D74))&lt;&gt;0,(IF((E74)&lt;&gt;0,ROUND((E74/D74),3),"")),"")</f>
        <v>1.161</v>
      </c>
      <c r="H74" s="28"/>
    </row>
    <row r="75" spans="1:8" ht="57" customHeight="1">
      <c r="A75" s="7">
        <v>22080400</v>
      </c>
      <c r="B75" s="50" t="s">
        <v>123</v>
      </c>
      <c r="C75" s="51">
        <v>4190000</v>
      </c>
      <c r="D75" s="27">
        <v>10626700</v>
      </c>
      <c r="E75" s="27">
        <v>12031639.47</v>
      </c>
      <c r="F75" s="44">
        <f>E75/C75</f>
        <v>2.871513</v>
      </c>
      <c r="G75" s="45">
        <f t="shared" si="2"/>
        <v>1.132</v>
      </c>
      <c r="H75" s="28"/>
    </row>
    <row r="76" spans="1:8" ht="18.75" customHeight="1">
      <c r="A76" s="7">
        <v>22090000</v>
      </c>
      <c r="B76" s="46" t="s">
        <v>96</v>
      </c>
      <c r="C76" s="51"/>
      <c r="D76" s="27">
        <f>SUM(D77:D78)</f>
        <v>1976200</v>
      </c>
      <c r="E76" s="27">
        <f>SUM(E77:E78)</f>
        <v>2595247.25</v>
      </c>
      <c r="F76" s="44"/>
      <c r="G76" s="45">
        <f t="shared" si="2"/>
        <v>1.313</v>
      </c>
      <c r="H76" s="28"/>
    </row>
    <row r="77" spans="1:8" ht="41.25" customHeight="1">
      <c r="A77" s="7">
        <v>22090100</v>
      </c>
      <c r="B77" s="41" t="s">
        <v>97</v>
      </c>
      <c r="C77" s="51"/>
      <c r="D77" s="27">
        <v>1846600</v>
      </c>
      <c r="E77" s="27">
        <v>2476650.14</v>
      </c>
      <c r="F77" s="44"/>
      <c r="G77" s="45">
        <f t="shared" si="2"/>
        <v>1.341</v>
      </c>
      <c r="H77" s="28"/>
    </row>
    <row r="78" spans="1:8" ht="37.5" customHeight="1">
      <c r="A78" s="7">
        <v>22090400</v>
      </c>
      <c r="B78" s="41" t="s">
        <v>98</v>
      </c>
      <c r="C78" s="51">
        <v>733200</v>
      </c>
      <c r="D78" s="27">
        <v>129600</v>
      </c>
      <c r="E78" s="27">
        <v>118597.11</v>
      </c>
      <c r="F78" s="44"/>
      <c r="G78" s="45">
        <f t="shared" si="2"/>
        <v>0.915</v>
      </c>
      <c r="H78" s="28"/>
    </row>
    <row r="79" spans="1:8" ht="18.75">
      <c r="A79" s="35">
        <v>24000000</v>
      </c>
      <c r="B79" s="36" t="s">
        <v>12</v>
      </c>
      <c r="C79" s="37">
        <f>SUM(C81:C81)</f>
        <v>425000</v>
      </c>
      <c r="D79" s="38">
        <f>SUM(D81:D81)</f>
        <v>746228</v>
      </c>
      <c r="E79" s="38">
        <f>SUM(E81+E80)</f>
        <v>882380.87</v>
      </c>
      <c r="F79" s="39">
        <f>E79/C79</f>
        <v>2.076190282352941</v>
      </c>
      <c r="G79" s="39">
        <f t="shared" si="2"/>
        <v>1.182</v>
      </c>
      <c r="H79" s="28"/>
    </row>
    <row r="80" spans="1:8" ht="76.5" customHeight="1">
      <c r="A80" s="35">
        <v>24030000</v>
      </c>
      <c r="B80" s="50" t="s">
        <v>118</v>
      </c>
      <c r="C80" s="37"/>
      <c r="D80" s="43"/>
      <c r="E80" s="43">
        <v>182.26</v>
      </c>
      <c r="F80" s="44"/>
      <c r="G80" s="44"/>
      <c r="H80" s="28"/>
    </row>
    <row r="81" spans="1:8" ht="18.75">
      <c r="A81" s="7">
        <v>24060300</v>
      </c>
      <c r="B81" s="46" t="s">
        <v>13</v>
      </c>
      <c r="C81" s="51">
        <v>425000</v>
      </c>
      <c r="D81" s="27">
        <v>746228</v>
      </c>
      <c r="E81" s="27">
        <v>882198.61</v>
      </c>
      <c r="F81" s="44">
        <f>E81/C81</f>
        <v>2.0757614352941176</v>
      </c>
      <c r="G81" s="45">
        <f aca="true" t="shared" si="3" ref="G81:G104">IF(((D81))&lt;&gt;0,(IF((E81)&lt;&gt;0,ROUND((E81/D81),3),"")),"")</f>
        <v>1.182</v>
      </c>
      <c r="H81" s="28"/>
    </row>
    <row r="82" spans="1:8" ht="18.75">
      <c r="A82" s="35">
        <v>30000000</v>
      </c>
      <c r="B82" s="52" t="s">
        <v>130</v>
      </c>
      <c r="C82" s="53"/>
      <c r="D82" s="54">
        <f>D83</f>
        <v>0</v>
      </c>
      <c r="E82" s="54">
        <f>E83</f>
        <v>101355.35</v>
      </c>
      <c r="F82" s="39"/>
      <c r="G82" s="55"/>
      <c r="H82" s="28"/>
    </row>
    <row r="83" spans="1:8" ht="36" customHeight="1">
      <c r="A83" s="35">
        <v>31000000</v>
      </c>
      <c r="B83" s="46" t="s">
        <v>104</v>
      </c>
      <c r="C83" s="51"/>
      <c r="D83" s="27">
        <f>D84</f>
        <v>0</v>
      </c>
      <c r="E83" s="27">
        <f>E84</f>
        <v>101355.35</v>
      </c>
      <c r="F83" s="44"/>
      <c r="G83" s="45"/>
      <c r="H83" s="28"/>
    </row>
    <row r="84" spans="1:8" ht="130.5" customHeight="1">
      <c r="A84" s="7">
        <v>31010200</v>
      </c>
      <c r="B84" s="46" t="s">
        <v>140</v>
      </c>
      <c r="C84" s="51"/>
      <c r="D84" s="27">
        <v>0</v>
      </c>
      <c r="E84" s="27">
        <v>101355.35</v>
      </c>
      <c r="F84" s="44"/>
      <c r="G84" s="45"/>
      <c r="H84" s="28"/>
    </row>
    <row r="85" spans="1:8" ht="18" customHeight="1">
      <c r="A85" s="35"/>
      <c r="B85" s="56" t="s">
        <v>14</v>
      </c>
      <c r="C85" s="53">
        <f>C66+C9</f>
        <v>105266400</v>
      </c>
      <c r="D85" s="54">
        <f>D66+D9+D82</f>
        <v>299350556</v>
      </c>
      <c r="E85" s="54">
        <f>E66+E9+E82</f>
        <v>287060378.5500001</v>
      </c>
      <c r="F85" s="39">
        <f>E85/C85</f>
        <v>2.7269896049451683</v>
      </c>
      <c r="G85" s="55">
        <f t="shared" si="3"/>
        <v>0.959</v>
      </c>
      <c r="H85" s="28"/>
    </row>
    <row r="86" spans="1:8" ht="18.75" customHeight="1">
      <c r="A86" s="35">
        <v>40000000</v>
      </c>
      <c r="B86" s="30" t="s">
        <v>15</v>
      </c>
      <c r="C86" s="57">
        <f>C88+C93</f>
        <v>19728100</v>
      </c>
      <c r="D86" s="58">
        <f>D88+D93</f>
        <v>219010001</v>
      </c>
      <c r="E86" s="58">
        <f>E88+E93+E87</f>
        <v>212305790.48</v>
      </c>
      <c r="F86" s="33">
        <f>E86/C86</f>
        <v>10.761593386083808</v>
      </c>
      <c r="G86" s="59">
        <f t="shared" si="3"/>
        <v>0.969</v>
      </c>
      <c r="H86" s="28"/>
    </row>
    <row r="87" spans="1:8" ht="39" customHeight="1">
      <c r="A87" s="25">
        <v>41010900</v>
      </c>
      <c r="B87" s="46" t="s">
        <v>138</v>
      </c>
      <c r="C87" s="51"/>
      <c r="D87" s="27"/>
      <c r="E87" s="27">
        <v>-93577.34</v>
      </c>
      <c r="F87" s="44"/>
      <c r="G87" s="45"/>
      <c r="H87" s="28"/>
    </row>
    <row r="88" spans="1:8" ht="18.75">
      <c r="A88" s="26">
        <v>41020000</v>
      </c>
      <c r="B88" s="52" t="s">
        <v>20</v>
      </c>
      <c r="C88" s="53">
        <f>SUM(C89:C90)</f>
        <v>19728100</v>
      </c>
      <c r="D88" s="54">
        <f>SUM(D89+D92)</f>
        <v>84434900</v>
      </c>
      <c r="E88" s="54">
        <f>SUM(E89+E92)</f>
        <v>84434900</v>
      </c>
      <c r="F88" s="39">
        <f>E88/C88</f>
        <v>4.2799306572858</v>
      </c>
      <c r="G88" s="55">
        <f t="shared" si="3"/>
        <v>1</v>
      </c>
      <c r="H88" s="28"/>
    </row>
    <row r="89" spans="1:8" ht="36.75" customHeight="1">
      <c r="A89" s="7">
        <v>41020100</v>
      </c>
      <c r="B89" s="50" t="s">
        <v>99</v>
      </c>
      <c r="C89" s="51">
        <v>19518100</v>
      </c>
      <c r="D89" s="27">
        <v>70395100</v>
      </c>
      <c r="E89" s="27">
        <v>70395100</v>
      </c>
      <c r="F89" s="44">
        <f>E89/C89</f>
        <v>3.6066574103012075</v>
      </c>
      <c r="G89" s="45">
        <f t="shared" si="3"/>
        <v>1</v>
      </c>
      <c r="H89" s="28"/>
    </row>
    <row r="90" spans="1:9" ht="31.5" customHeight="1" hidden="1">
      <c r="A90" s="7">
        <v>41020600</v>
      </c>
      <c r="B90" s="50" t="s">
        <v>37</v>
      </c>
      <c r="C90" s="51">
        <v>210000</v>
      </c>
      <c r="D90" s="27"/>
      <c r="E90" s="27"/>
      <c r="F90" s="44"/>
      <c r="G90" s="45">
        <f t="shared" si="3"/>
      </c>
      <c r="H90" s="28"/>
      <c r="I90" s="15"/>
    </row>
    <row r="91" spans="1:8" ht="34.5" customHeight="1" hidden="1">
      <c r="A91" s="60">
        <v>41021000</v>
      </c>
      <c r="B91" s="46" t="s">
        <v>56</v>
      </c>
      <c r="C91" s="51"/>
      <c r="D91" s="27"/>
      <c r="E91" s="27"/>
      <c r="F91" s="44"/>
      <c r="G91" s="45">
        <f t="shared" si="3"/>
      </c>
      <c r="H91" s="28"/>
    </row>
    <row r="92" spans="1:8" ht="56.25" customHeight="1">
      <c r="A92" s="25">
        <v>41020600</v>
      </c>
      <c r="B92" s="50" t="s">
        <v>141</v>
      </c>
      <c r="C92" s="51"/>
      <c r="D92" s="27">
        <v>14039800</v>
      </c>
      <c r="E92" s="27">
        <v>14039800</v>
      </c>
      <c r="F92" s="44"/>
      <c r="G92" s="45">
        <f t="shared" si="3"/>
        <v>1</v>
      </c>
      <c r="H92" s="28"/>
    </row>
    <row r="93" spans="1:8" ht="18" customHeight="1">
      <c r="A93" s="35">
        <v>41030000</v>
      </c>
      <c r="B93" s="52" t="s">
        <v>21</v>
      </c>
      <c r="C93" s="53">
        <f>SUM(C94:C104)</f>
        <v>0</v>
      </c>
      <c r="D93" s="54">
        <f>SUM(D94:D104)</f>
        <v>134575101</v>
      </c>
      <c r="E93" s="54">
        <f>SUM(E94:E104)</f>
        <v>127964467.82000001</v>
      </c>
      <c r="F93" s="61">
        <f>SUM(F94:F104)</f>
        <v>0</v>
      </c>
      <c r="G93" s="55">
        <f t="shared" si="3"/>
        <v>0.951</v>
      </c>
      <c r="H93" s="28"/>
    </row>
    <row r="94" spans="1:8" ht="94.5" customHeight="1">
      <c r="A94" s="7">
        <v>41030600</v>
      </c>
      <c r="B94" s="50" t="s">
        <v>48</v>
      </c>
      <c r="C94" s="62"/>
      <c r="D94" s="63">
        <v>92261191</v>
      </c>
      <c r="E94" s="27">
        <v>92254670.12</v>
      </c>
      <c r="F94" s="39"/>
      <c r="G94" s="45">
        <f t="shared" si="3"/>
        <v>1</v>
      </c>
      <c r="H94" s="28"/>
    </row>
    <row r="95" spans="1:8" ht="132" customHeight="1">
      <c r="A95" s="7">
        <v>41030800</v>
      </c>
      <c r="B95" s="50" t="s">
        <v>100</v>
      </c>
      <c r="C95" s="62"/>
      <c r="D95" s="63">
        <v>15516206</v>
      </c>
      <c r="E95" s="27">
        <v>14922711.56</v>
      </c>
      <c r="F95" s="39"/>
      <c r="G95" s="45">
        <f t="shared" si="3"/>
        <v>0.962</v>
      </c>
      <c r="H95" s="28"/>
    </row>
    <row r="96" spans="1:9" ht="245.25" customHeight="1">
      <c r="A96" s="7">
        <v>41030900</v>
      </c>
      <c r="B96" s="50" t="s">
        <v>49</v>
      </c>
      <c r="C96" s="62"/>
      <c r="D96" s="63">
        <v>19942100</v>
      </c>
      <c r="E96" s="27">
        <v>16192023.54</v>
      </c>
      <c r="F96" s="39"/>
      <c r="G96" s="45">
        <f t="shared" si="3"/>
        <v>0.812</v>
      </c>
      <c r="H96" s="28"/>
      <c r="I96" s="16"/>
    </row>
    <row r="97" spans="1:9" ht="96" customHeight="1">
      <c r="A97" s="7">
        <v>41031000</v>
      </c>
      <c r="B97" s="50" t="s">
        <v>50</v>
      </c>
      <c r="C97" s="62"/>
      <c r="D97" s="63">
        <v>17000</v>
      </c>
      <c r="E97" s="63">
        <v>16937.36</v>
      </c>
      <c r="F97" s="39"/>
      <c r="G97" s="45">
        <f t="shared" si="3"/>
        <v>0.996</v>
      </c>
      <c r="H97" s="28"/>
      <c r="I97" s="16"/>
    </row>
    <row r="98" spans="1:9" ht="169.5" customHeight="1">
      <c r="A98" s="7">
        <v>41032300</v>
      </c>
      <c r="B98" s="50" t="s">
        <v>51</v>
      </c>
      <c r="C98" s="62"/>
      <c r="D98" s="63">
        <v>2449123</v>
      </c>
      <c r="E98" s="27">
        <v>198861.77</v>
      </c>
      <c r="F98" s="39"/>
      <c r="G98" s="45">
        <f t="shared" si="3"/>
        <v>0.081</v>
      </c>
      <c r="H98" s="28"/>
      <c r="I98" s="16"/>
    </row>
    <row r="99" spans="1:9" ht="84" customHeight="1">
      <c r="A99" s="7">
        <v>41035000</v>
      </c>
      <c r="B99" s="64" t="s">
        <v>133</v>
      </c>
      <c r="C99" s="62"/>
      <c r="D99" s="63">
        <v>437800</v>
      </c>
      <c r="E99" s="27">
        <v>437800</v>
      </c>
      <c r="F99" s="39"/>
      <c r="G99" s="45">
        <f t="shared" si="3"/>
        <v>1</v>
      </c>
      <c r="H99" s="28"/>
      <c r="I99" s="16"/>
    </row>
    <row r="100" spans="1:9" ht="78" customHeight="1">
      <c r="A100" s="7">
        <v>41035000</v>
      </c>
      <c r="B100" s="64" t="s">
        <v>134</v>
      </c>
      <c r="C100" s="62"/>
      <c r="D100" s="63">
        <v>3176700</v>
      </c>
      <c r="E100" s="27">
        <v>3176700</v>
      </c>
      <c r="F100" s="39"/>
      <c r="G100" s="45">
        <f t="shared" si="3"/>
        <v>1</v>
      </c>
      <c r="H100" s="28"/>
      <c r="I100" s="16"/>
    </row>
    <row r="101" spans="1:9" ht="57.75" customHeight="1">
      <c r="A101" s="7">
        <v>41035000</v>
      </c>
      <c r="B101" s="64" t="s">
        <v>135</v>
      </c>
      <c r="C101" s="62"/>
      <c r="D101" s="63">
        <v>77900</v>
      </c>
      <c r="E101" s="27">
        <v>67734.04</v>
      </c>
      <c r="F101" s="39"/>
      <c r="G101" s="45">
        <f t="shared" si="3"/>
        <v>0.869</v>
      </c>
      <c r="H101" s="28"/>
      <c r="I101" s="16"/>
    </row>
    <row r="102" spans="1:9" ht="81" customHeight="1">
      <c r="A102" s="7">
        <v>41035000</v>
      </c>
      <c r="B102" s="64" t="s">
        <v>136</v>
      </c>
      <c r="C102" s="62"/>
      <c r="D102" s="63">
        <v>33300</v>
      </c>
      <c r="E102" s="27">
        <v>33300</v>
      </c>
      <c r="F102" s="39"/>
      <c r="G102" s="45">
        <f t="shared" si="3"/>
        <v>1</v>
      </c>
      <c r="H102" s="28"/>
      <c r="I102" s="16"/>
    </row>
    <row r="103" spans="1:9" ht="192.75" customHeight="1">
      <c r="A103" s="7">
        <v>41035800</v>
      </c>
      <c r="B103" s="50" t="s">
        <v>52</v>
      </c>
      <c r="C103" s="62"/>
      <c r="D103" s="63">
        <v>413781</v>
      </c>
      <c r="E103" s="27">
        <v>413729.43</v>
      </c>
      <c r="F103" s="39"/>
      <c r="G103" s="45">
        <f t="shared" si="3"/>
        <v>1</v>
      </c>
      <c r="H103" s="28"/>
      <c r="I103" s="16"/>
    </row>
    <row r="104" spans="1:9" ht="114" customHeight="1">
      <c r="A104" s="7">
        <v>41036300</v>
      </c>
      <c r="B104" s="50" t="s">
        <v>129</v>
      </c>
      <c r="C104" s="62"/>
      <c r="D104" s="63">
        <v>250000</v>
      </c>
      <c r="E104" s="27">
        <v>250000</v>
      </c>
      <c r="F104" s="39"/>
      <c r="G104" s="45">
        <f t="shared" si="3"/>
        <v>1</v>
      </c>
      <c r="H104" s="28"/>
      <c r="I104" s="16"/>
    </row>
    <row r="105" spans="1:9" s="23" customFormat="1" ht="23.25" customHeight="1">
      <c r="A105" s="35"/>
      <c r="B105" s="26" t="s">
        <v>27</v>
      </c>
      <c r="C105" s="57">
        <f>C85+C86</f>
        <v>124994500</v>
      </c>
      <c r="D105" s="58">
        <f>D85+D86</f>
        <v>518360557</v>
      </c>
      <c r="E105" s="58">
        <f>E85+E86</f>
        <v>499366169.0300001</v>
      </c>
      <c r="F105" s="33">
        <f>E105/C105</f>
        <v>3.9951051368660226</v>
      </c>
      <c r="G105" s="59">
        <f aca="true" t="shared" si="4" ref="G105:G151">IF(((D105))&lt;&gt;0,(IF((E105)&lt;&gt;0,ROUND((E105/D105),3),"")),"")</f>
        <v>0.963</v>
      </c>
      <c r="H105" s="65"/>
      <c r="I105" s="22"/>
    </row>
    <row r="106" spans="1:9" ht="18.75" customHeight="1">
      <c r="A106" s="35"/>
      <c r="B106" s="26" t="s">
        <v>1</v>
      </c>
      <c r="C106" s="57"/>
      <c r="D106" s="58"/>
      <c r="E106" s="58"/>
      <c r="F106" s="33"/>
      <c r="G106" s="59">
        <f t="shared" si="4"/>
      </c>
      <c r="H106" s="28"/>
      <c r="I106" s="16"/>
    </row>
    <row r="107" spans="1:9" ht="21" customHeight="1">
      <c r="A107" s="35">
        <v>1000000</v>
      </c>
      <c r="B107" s="66" t="s">
        <v>3</v>
      </c>
      <c r="C107" s="57"/>
      <c r="D107" s="58">
        <f>D108</f>
        <v>8212400</v>
      </c>
      <c r="E107" s="58">
        <f>E108</f>
        <v>7277649.940000001</v>
      </c>
      <c r="F107" s="33"/>
      <c r="G107" s="59">
        <f t="shared" si="4"/>
        <v>0.886</v>
      </c>
      <c r="H107" s="28"/>
      <c r="I107" s="16"/>
    </row>
    <row r="108" spans="1:8" ht="36.75" customHeight="1">
      <c r="A108" s="7">
        <v>12020000</v>
      </c>
      <c r="B108" s="50" t="s">
        <v>16</v>
      </c>
      <c r="C108" s="51"/>
      <c r="D108" s="27">
        <f>SUM(D109:D111)</f>
        <v>8212400</v>
      </c>
      <c r="E108" s="27">
        <f>SUM(E109:E111)</f>
        <v>7277649.940000001</v>
      </c>
      <c r="F108" s="44"/>
      <c r="G108" s="45">
        <f t="shared" si="4"/>
        <v>0.886</v>
      </c>
      <c r="H108" s="67"/>
    </row>
    <row r="109" spans="1:8" ht="73.5" customHeight="1">
      <c r="A109" s="7">
        <v>12020100</v>
      </c>
      <c r="B109" s="41" t="s">
        <v>101</v>
      </c>
      <c r="C109" s="51"/>
      <c r="D109" s="27">
        <v>3199100</v>
      </c>
      <c r="E109" s="27">
        <v>2967543.97</v>
      </c>
      <c r="F109" s="44"/>
      <c r="G109" s="45">
        <f t="shared" si="4"/>
        <v>0.928</v>
      </c>
      <c r="H109" s="67"/>
    </row>
    <row r="110" spans="1:8" ht="74.25" customHeight="1">
      <c r="A110" s="7">
        <v>12020200</v>
      </c>
      <c r="B110" s="41" t="s">
        <v>102</v>
      </c>
      <c r="C110" s="51"/>
      <c r="D110" s="27">
        <v>4994700</v>
      </c>
      <c r="E110" s="27">
        <v>4294001.82</v>
      </c>
      <c r="F110" s="44"/>
      <c r="G110" s="45">
        <f t="shared" si="4"/>
        <v>0.86</v>
      </c>
      <c r="H110" s="67"/>
    </row>
    <row r="111" spans="1:8" ht="36" customHeight="1">
      <c r="A111" s="7">
        <v>12020400</v>
      </c>
      <c r="B111" s="41" t="s">
        <v>103</v>
      </c>
      <c r="C111" s="51"/>
      <c r="D111" s="27">
        <v>18600</v>
      </c>
      <c r="E111" s="27">
        <v>16104.15</v>
      </c>
      <c r="F111" s="44"/>
      <c r="G111" s="45">
        <f t="shared" si="4"/>
        <v>0.866</v>
      </c>
      <c r="H111" s="67"/>
    </row>
    <row r="112" spans="1:8" ht="21" customHeight="1">
      <c r="A112" s="68" t="s">
        <v>41</v>
      </c>
      <c r="B112" s="69" t="s">
        <v>10</v>
      </c>
      <c r="C112" s="70"/>
      <c r="D112" s="54">
        <f>D113+D116+D121</f>
        <v>15328119</v>
      </c>
      <c r="E112" s="54">
        <f>E113+E116+E121</f>
        <v>25278794.94</v>
      </c>
      <c r="F112" s="39"/>
      <c r="G112" s="55">
        <f t="shared" si="4"/>
        <v>1.649</v>
      </c>
      <c r="H112" s="67"/>
    </row>
    <row r="113" spans="1:8" ht="39" customHeight="1">
      <c r="A113" s="71" t="s">
        <v>137</v>
      </c>
      <c r="B113" s="41" t="s">
        <v>28</v>
      </c>
      <c r="C113" s="72"/>
      <c r="D113" s="27">
        <f>D114+D115</f>
        <v>0</v>
      </c>
      <c r="E113" s="27">
        <f>E114+E115</f>
        <v>258403.91</v>
      </c>
      <c r="F113" s="44"/>
      <c r="G113" s="45">
        <f t="shared" si="4"/>
      </c>
      <c r="H113" s="67"/>
    </row>
    <row r="114" spans="1:8" ht="153" customHeight="1">
      <c r="A114" s="7">
        <v>21080700</v>
      </c>
      <c r="B114" s="50" t="s">
        <v>112</v>
      </c>
      <c r="C114" s="51"/>
      <c r="D114" s="27"/>
      <c r="E114" s="27">
        <v>3504.91</v>
      </c>
      <c r="F114" s="44"/>
      <c r="G114" s="55">
        <f t="shared" si="4"/>
      </c>
      <c r="H114" s="67"/>
    </row>
    <row r="115" spans="1:8" s="19" customFormat="1" ht="57.75" customHeight="1">
      <c r="A115" s="7">
        <v>21110000</v>
      </c>
      <c r="B115" s="50" t="s">
        <v>54</v>
      </c>
      <c r="C115" s="51"/>
      <c r="D115" s="27"/>
      <c r="E115" s="27">
        <v>254899</v>
      </c>
      <c r="F115" s="44"/>
      <c r="G115" s="55">
        <f t="shared" si="4"/>
      </c>
      <c r="H115" s="73"/>
    </row>
    <row r="116" spans="1:8" s="19" customFormat="1" ht="23.25" customHeight="1">
      <c r="A116" s="7">
        <v>24000000</v>
      </c>
      <c r="B116" s="74" t="s">
        <v>12</v>
      </c>
      <c r="C116" s="51"/>
      <c r="D116" s="27">
        <f>D117+D119</f>
        <v>0</v>
      </c>
      <c r="E116" s="27">
        <f>E117+E119</f>
        <v>7556.36</v>
      </c>
      <c r="F116" s="44"/>
      <c r="G116" s="55">
        <f t="shared" si="4"/>
      </c>
      <c r="H116" s="73"/>
    </row>
    <row r="117" spans="1:8" s="19" customFormat="1" ht="20.25" customHeight="1">
      <c r="A117" s="7">
        <v>24060000</v>
      </c>
      <c r="B117" s="74" t="s">
        <v>13</v>
      </c>
      <c r="C117" s="51"/>
      <c r="D117" s="27"/>
      <c r="E117" s="27">
        <f>E118</f>
        <v>6766.23</v>
      </c>
      <c r="F117" s="44"/>
      <c r="G117" s="55">
        <f t="shared" si="4"/>
      </c>
      <c r="H117" s="73"/>
    </row>
    <row r="118" spans="1:8" s="21" customFormat="1" ht="92.25" customHeight="1">
      <c r="A118" s="7">
        <v>24062100</v>
      </c>
      <c r="B118" s="75" t="s">
        <v>53</v>
      </c>
      <c r="C118" s="51"/>
      <c r="D118" s="27"/>
      <c r="E118" s="27">
        <v>6766.23</v>
      </c>
      <c r="F118" s="44"/>
      <c r="G118" s="55">
        <f t="shared" si="4"/>
      </c>
      <c r="H118" s="73"/>
    </row>
    <row r="119" spans="1:8" s="21" customFormat="1" ht="38.25" customHeight="1">
      <c r="A119" s="7">
        <v>24110000</v>
      </c>
      <c r="B119" s="75" t="s">
        <v>111</v>
      </c>
      <c r="C119" s="51"/>
      <c r="D119" s="27"/>
      <c r="E119" s="27">
        <f>E120</f>
        <v>790.13</v>
      </c>
      <c r="F119" s="44"/>
      <c r="G119" s="55">
        <f t="shared" si="4"/>
      </c>
      <c r="H119" s="73"/>
    </row>
    <row r="120" spans="1:8" ht="95.25" customHeight="1">
      <c r="A120" s="7">
        <v>24110900</v>
      </c>
      <c r="B120" s="41" t="s">
        <v>47</v>
      </c>
      <c r="C120" s="51"/>
      <c r="D120" s="27"/>
      <c r="E120" s="27">
        <v>790.13</v>
      </c>
      <c r="F120" s="44"/>
      <c r="G120" s="55">
        <f t="shared" si="4"/>
      </c>
      <c r="H120" s="28"/>
    </row>
    <row r="121" spans="1:8" ht="18.75" customHeight="1">
      <c r="A121" s="7">
        <v>25000000</v>
      </c>
      <c r="B121" s="50" t="s">
        <v>128</v>
      </c>
      <c r="C121" s="51">
        <v>6613500</v>
      </c>
      <c r="D121" s="27">
        <f>SUM(D122:D123)</f>
        <v>15328119</v>
      </c>
      <c r="E121" s="27">
        <f>SUM(E122:E123)</f>
        <v>25012834.67</v>
      </c>
      <c r="F121" s="44">
        <f>E121/C121</f>
        <v>3.7820873470930674</v>
      </c>
      <c r="G121" s="45">
        <f t="shared" si="4"/>
        <v>1.632</v>
      </c>
      <c r="H121" s="67"/>
    </row>
    <row r="122" spans="1:8" ht="37.5" customHeight="1">
      <c r="A122" s="7">
        <v>25010000</v>
      </c>
      <c r="B122" s="41" t="s">
        <v>46</v>
      </c>
      <c r="C122" s="51"/>
      <c r="D122" s="27">
        <v>15328119</v>
      </c>
      <c r="E122" s="27">
        <v>13827769.83</v>
      </c>
      <c r="F122" s="44"/>
      <c r="G122" s="45">
        <f t="shared" si="4"/>
        <v>0.902</v>
      </c>
      <c r="H122" s="67"/>
    </row>
    <row r="123" spans="1:8" ht="39" customHeight="1">
      <c r="A123" s="7">
        <v>25020000</v>
      </c>
      <c r="B123" s="41" t="s">
        <v>55</v>
      </c>
      <c r="C123" s="51"/>
      <c r="D123" s="27"/>
      <c r="E123" s="27">
        <v>11185064.84</v>
      </c>
      <c r="F123" s="44"/>
      <c r="G123" s="45">
        <f t="shared" si="4"/>
      </c>
      <c r="H123" s="67"/>
    </row>
    <row r="124" spans="1:8" ht="20.25" customHeight="1">
      <c r="A124" s="35">
        <v>30000000</v>
      </c>
      <c r="B124" s="69" t="s">
        <v>42</v>
      </c>
      <c r="C124" s="51"/>
      <c r="D124" s="54">
        <f>D125+D127</f>
        <v>11381005</v>
      </c>
      <c r="E124" s="54">
        <f>E125+E127</f>
        <v>3883960.45</v>
      </c>
      <c r="F124" s="39"/>
      <c r="G124" s="55">
        <f t="shared" si="4"/>
        <v>0.341</v>
      </c>
      <c r="H124" s="67"/>
    </row>
    <row r="125" spans="1:8" ht="35.25" customHeight="1">
      <c r="A125" s="7">
        <v>31000000</v>
      </c>
      <c r="B125" s="50" t="s">
        <v>104</v>
      </c>
      <c r="C125" s="51"/>
      <c r="D125" s="54">
        <f>SUM(D126)</f>
        <v>5524600</v>
      </c>
      <c r="E125" s="54">
        <f>SUM(E126)</f>
        <v>2357743.33</v>
      </c>
      <c r="F125" s="39"/>
      <c r="G125" s="55">
        <f t="shared" si="4"/>
        <v>0.427</v>
      </c>
      <c r="H125" s="67"/>
    </row>
    <row r="126" spans="1:8" ht="74.25" customHeight="1">
      <c r="A126" s="7">
        <v>31030000</v>
      </c>
      <c r="B126" s="41" t="s">
        <v>125</v>
      </c>
      <c r="C126" s="51">
        <v>4100000</v>
      </c>
      <c r="D126" s="27">
        <v>5524600</v>
      </c>
      <c r="E126" s="27">
        <v>2357743.33</v>
      </c>
      <c r="F126" s="44">
        <f>E126/C126</f>
        <v>0.5750593487804878</v>
      </c>
      <c r="G126" s="45">
        <f t="shared" si="4"/>
        <v>0.427</v>
      </c>
      <c r="H126" s="67"/>
    </row>
    <row r="127" spans="1:8" ht="36.75" customHeight="1">
      <c r="A127" s="7">
        <v>33000000</v>
      </c>
      <c r="B127" s="50" t="s">
        <v>105</v>
      </c>
      <c r="C127" s="51"/>
      <c r="D127" s="27">
        <f>SUM(D128)</f>
        <v>5856405</v>
      </c>
      <c r="E127" s="27">
        <f>SUM(E128)</f>
        <v>1526217.12</v>
      </c>
      <c r="F127" s="44"/>
      <c r="G127" s="45">
        <f t="shared" si="4"/>
        <v>0.261</v>
      </c>
      <c r="H127" s="67"/>
    </row>
    <row r="128" spans="1:8" ht="209.25" customHeight="1">
      <c r="A128" s="7">
        <v>33010100</v>
      </c>
      <c r="B128" s="41" t="s">
        <v>124</v>
      </c>
      <c r="C128" s="51">
        <v>337800</v>
      </c>
      <c r="D128" s="27">
        <v>5856405</v>
      </c>
      <c r="E128" s="27">
        <v>1526217.12</v>
      </c>
      <c r="F128" s="44">
        <f>E128/C128</f>
        <v>4.518108703374779</v>
      </c>
      <c r="G128" s="45">
        <f t="shared" si="4"/>
        <v>0.261</v>
      </c>
      <c r="H128" s="67"/>
    </row>
    <row r="129" spans="1:8" ht="18.75" customHeight="1">
      <c r="A129" s="35">
        <v>50000000</v>
      </c>
      <c r="B129" s="69" t="s">
        <v>43</v>
      </c>
      <c r="C129" s="51"/>
      <c r="D129" s="54">
        <f>D130+D134</f>
        <v>4490520</v>
      </c>
      <c r="E129" s="54">
        <f>E130+E134</f>
        <v>5661365.84</v>
      </c>
      <c r="F129" s="44"/>
      <c r="G129" s="55">
        <f t="shared" si="4"/>
        <v>1.261</v>
      </c>
      <c r="H129" s="67"/>
    </row>
    <row r="130" spans="1:8" ht="37.5" customHeight="1">
      <c r="A130" s="7">
        <v>50080000</v>
      </c>
      <c r="B130" s="50" t="s">
        <v>106</v>
      </c>
      <c r="C130" s="51">
        <v>570000</v>
      </c>
      <c r="D130" s="27">
        <f>SUM(D131:D133)</f>
        <v>1490520</v>
      </c>
      <c r="E130" s="27">
        <f>SUM(E131:E133)</f>
        <v>1858154.83</v>
      </c>
      <c r="F130" s="44">
        <f>E130/C130</f>
        <v>3.259920754385965</v>
      </c>
      <c r="G130" s="45">
        <f t="shared" si="4"/>
        <v>1.247</v>
      </c>
      <c r="H130" s="67"/>
    </row>
    <row r="131" spans="1:8" ht="75" customHeight="1">
      <c r="A131" s="7">
        <v>50080100</v>
      </c>
      <c r="B131" s="41" t="s">
        <v>115</v>
      </c>
      <c r="C131" s="51"/>
      <c r="D131" s="27"/>
      <c r="E131" s="27">
        <v>28022.1</v>
      </c>
      <c r="F131" s="44"/>
      <c r="G131" s="45">
        <f t="shared" si="4"/>
      </c>
      <c r="H131" s="67"/>
    </row>
    <row r="132" spans="1:8" ht="74.25" customHeight="1">
      <c r="A132" s="7">
        <v>50080200</v>
      </c>
      <c r="B132" s="41" t="s">
        <v>107</v>
      </c>
      <c r="C132" s="51">
        <v>230000</v>
      </c>
      <c r="D132" s="27">
        <v>1490520</v>
      </c>
      <c r="E132" s="27">
        <v>1776415.97</v>
      </c>
      <c r="F132" s="44">
        <f>E132/C132</f>
        <v>7.723547695652174</v>
      </c>
      <c r="G132" s="45">
        <f t="shared" si="4"/>
        <v>1.192</v>
      </c>
      <c r="H132" s="67"/>
    </row>
    <row r="133" spans="1:8" ht="54.75" customHeight="1">
      <c r="A133" s="7">
        <v>50080300</v>
      </c>
      <c r="B133" s="41" t="s">
        <v>114</v>
      </c>
      <c r="C133" s="51"/>
      <c r="D133" s="27"/>
      <c r="E133" s="27">
        <v>53716.76</v>
      </c>
      <c r="F133" s="44"/>
      <c r="G133" s="45">
        <f t="shared" si="4"/>
      </c>
      <c r="H133" s="67"/>
    </row>
    <row r="134" spans="1:8" ht="21.75" customHeight="1">
      <c r="A134" s="7">
        <v>50100000</v>
      </c>
      <c r="B134" s="50" t="s">
        <v>108</v>
      </c>
      <c r="C134" s="51"/>
      <c r="D134" s="27">
        <f>SUM(D135)</f>
        <v>3000000</v>
      </c>
      <c r="E134" s="27">
        <f>SUM(E135)</f>
        <v>3803211.01</v>
      </c>
      <c r="F134" s="44"/>
      <c r="G134" s="45">
        <f t="shared" si="4"/>
        <v>1.268</v>
      </c>
      <c r="H134" s="67"/>
    </row>
    <row r="135" spans="1:8" ht="77.25" customHeight="1">
      <c r="A135" s="7">
        <v>50110000</v>
      </c>
      <c r="B135" s="41" t="s">
        <v>109</v>
      </c>
      <c r="C135" s="51"/>
      <c r="D135" s="27">
        <v>3000000</v>
      </c>
      <c r="E135" s="27">
        <v>3803211.01</v>
      </c>
      <c r="F135" s="44"/>
      <c r="G135" s="45">
        <f t="shared" si="4"/>
        <v>1.268</v>
      </c>
      <c r="H135" s="67"/>
    </row>
    <row r="136" spans="1:8" ht="19.5" customHeight="1">
      <c r="A136" s="7"/>
      <c r="B136" s="56" t="s">
        <v>44</v>
      </c>
      <c r="C136" s="51"/>
      <c r="D136" s="54">
        <f>D107+D112+D124+D129</f>
        <v>39412044</v>
      </c>
      <c r="E136" s="54">
        <f>E107+E112+E124+E129</f>
        <v>42101771.17</v>
      </c>
      <c r="F136" s="44"/>
      <c r="G136" s="55">
        <f t="shared" si="4"/>
        <v>1.068</v>
      </c>
      <c r="H136" s="67"/>
    </row>
    <row r="137" spans="1:8" s="24" customFormat="1" ht="21" customHeight="1">
      <c r="A137" s="76"/>
      <c r="B137" s="77" t="s">
        <v>142</v>
      </c>
      <c r="C137" s="57"/>
      <c r="D137" s="58">
        <f>D125+D127</f>
        <v>11381005</v>
      </c>
      <c r="E137" s="58">
        <f>E125+E127</f>
        <v>3883960.45</v>
      </c>
      <c r="F137" s="33"/>
      <c r="G137" s="59">
        <f t="shared" si="4"/>
        <v>0.341</v>
      </c>
      <c r="H137" s="78"/>
    </row>
    <row r="138" spans="1:8" ht="18.75" customHeight="1">
      <c r="A138" s="35">
        <v>40000000</v>
      </c>
      <c r="B138" s="69" t="s">
        <v>15</v>
      </c>
      <c r="C138" s="51"/>
      <c r="D138" s="54">
        <f>D139</f>
        <v>70109002.53</v>
      </c>
      <c r="E138" s="54">
        <f>E139</f>
        <v>62193866.08</v>
      </c>
      <c r="F138" s="53">
        <f>F139</f>
        <v>0</v>
      </c>
      <c r="G138" s="55">
        <f t="shared" si="4"/>
        <v>0.887</v>
      </c>
      <c r="H138" s="67"/>
    </row>
    <row r="139" spans="1:8" ht="18.75" customHeight="1">
      <c r="A139" s="35">
        <v>41030000</v>
      </c>
      <c r="B139" s="79" t="s">
        <v>45</v>
      </c>
      <c r="C139" s="51"/>
      <c r="D139" s="54">
        <f>SUM(D140:D143)</f>
        <v>70109002.53</v>
      </c>
      <c r="E139" s="54">
        <f>SUM(E140:E143)</f>
        <v>62193866.08</v>
      </c>
      <c r="F139" s="39"/>
      <c r="G139" s="55">
        <f t="shared" si="4"/>
        <v>0.887</v>
      </c>
      <c r="H139" s="67"/>
    </row>
    <row r="140" spans="1:8" ht="132.75" customHeight="1">
      <c r="A140" s="7">
        <v>41030800</v>
      </c>
      <c r="B140" s="50" t="s">
        <v>100</v>
      </c>
      <c r="C140" s="51"/>
      <c r="D140" s="27">
        <v>40064900</v>
      </c>
      <c r="E140" s="27">
        <v>32154530.85</v>
      </c>
      <c r="F140" s="39"/>
      <c r="G140" s="45">
        <f t="shared" si="4"/>
        <v>0.803</v>
      </c>
      <c r="H140" s="67"/>
    </row>
    <row r="141" spans="1:8" ht="224.25" customHeight="1">
      <c r="A141" s="7">
        <v>41034300</v>
      </c>
      <c r="B141" s="64" t="s">
        <v>131</v>
      </c>
      <c r="C141" s="51"/>
      <c r="D141" s="27">
        <v>190500</v>
      </c>
      <c r="E141" s="27">
        <v>185737.5</v>
      </c>
      <c r="F141" s="39"/>
      <c r="G141" s="45">
        <f t="shared" si="4"/>
        <v>0.975</v>
      </c>
      <c r="H141" s="67"/>
    </row>
    <row r="142" spans="1:8" ht="109.5" customHeight="1">
      <c r="A142" s="7">
        <v>41035000</v>
      </c>
      <c r="B142" s="64" t="s">
        <v>139</v>
      </c>
      <c r="C142" s="51"/>
      <c r="D142" s="27">
        <v>457800</v>
      </c>
      <c r="E142" s="27">
        <v>457795.2</v>
      </c>
      <c r="F142" s="39"/>
      <c r="G142" s="45">
        <f t="shared" si="4"/>
        <v>1</v>
      </c>
      <c r="H142" s="67"/>
    </row>
    <row r="143" spans="1:8" ht="249" customHeight="1">
      <c r="A143" s="7">
        <v>41036600</v>
      </c>
      <c r="B143" s="80" t="s">
        <v>116</v>
      </c>
      <c r="C143" s="51"/>
      <c r="D143" s="27">
        <v>29395802.53</v>
      </c>
      <c r="E143" s="27">
        <v>29395802.53</v>
      </c>
      <c r="F143" s="44"/>
      <c r="G143" s="45">
        <f t="shared" si="4"/>
        <v>1</v>
      </c>
      <c r="H143" s="67"/>
    </row>
    <row r="144" spans="1:8" ht="21" customHeight="1">
      <c r="A144" s="87" t="s">
        <v>30</v>
      </c>
      <c r="B144" s="88"/>
      <c r="C144" s="53">
        <f>SUM(C108:C132)</f>
        <v>11851300</v>
      </c>
      <c r="D144" s="54">
        <f>D136+D138</f>
        <v>109521046.53</v>
      </c>
      <c r="E144" s="54">
        <f>E136+E138</f>
        <v>104295637.25</v>
      </c>
      <c r="F144" s="39">
        <f>E144/C144</f>
        <v>8.8003541594593</v>
      </c>
      <c r="G144" s="55">
        <f t="shared" si="4"/>
        <v>0.952</v>
      </c>
      <c r="H144" s="67"/>
    </row>
    <row r="145" spans="1:8" s="24" customFormat="1" ht="21.75" customHeight="1">
      <c r="A145" s="76"/>
      <c r="B145" s="77" t="s">
        <v>142</v>
      </c>
      <c r="C145" s="57"/>
      <c r="D145" s="58">
        <f>D137</f>
        <v>11381005</v>
      </c>
      <c r="E145" s="58">
        <f>E137</f>
        <v>3883960.45</v>
      </c>
      <c r="F145" s="33"/>
      <c r="G145" s="59">
        <f t="shared" si="4"/>
        <v>0.341</v>
      </c>
      <c r="H145" s="78"/>
    </row>
    <row r="146" spans="1:8" ht="21" customHeight="1">
      <c r="A146" s="35">
        <v>43000000</v>
      </c>
      <c r="B146" s="79" t="s">
        <v>110</v>
      </c>
      <c r="C146" s="53"/>
      <c r="D146" s="54">
        <f>SUM(D147)</f>
        <v>750000</v>
      </c>
      <c r="E146" s="54">
        <f>SUM(E147)</f>
        <v>750000</v>
      </c>
      <c r="F146" s="39"/>
      <c r="G146" s="55">
        <f t="shared" si="4"/>
        <v>1</v>
      </c>
      <c r="H146" s="67"/>
    </row>
    <row r="147" spans="1:8" ht="58.5" customHeight="1">
      <c r="A147" s="7">
        <v>43010000</v>
      </c>
      <c r="B147" s="50" t="s">
        <v>23</v>
      </c>
      <c r="C147" s="51"/>
      <c r="D147" s="27">
        <v>750000</v>
      </c>
      <c r="E147" s="27">
        <v>750000</v>
      </c>
      <c r="F147" s="44"/>
      <c r="G147" s="45">
        <f t="shared" si="4"/>
        <v>1</v>
      </c>
      <c r="H147" s="67"/>
    </row>
    <row r="148" spans="1:8" ht="18.75" customHeight="1">
      <c r="A148" s="87" t="s">
        <v>31</v>
      </c>
      <c r="B148" s="88"/>
      <c r="C148" s="53">
        <f>C144+C147</f>
        <v>11851300</v>
      </c>
      <c r="D148" s="54">
        <f>D144+D146</f>
        <v>110271046.53</v>
      </c>
      <c r="E148" s="54">
        <f>E144+E146</f>
        <v>105045637.25</v>
      </c>
      <c r="F148" s="39">
        <f>E148/C148</f>
        <v>8.863638356129707</v>
      </c>
      <c r="G148" s="55">
        <f t="shared" si="4"/>
        <v>0.953</v>
      </c>
      <c r="H148" s="67"/>
    </row>
    <row r="149" spans="1:8" s="24" customFormat="1" ht="19.5" customHeight="1">
      <c r="A149" s="76"/>
      <c r="B149" s="77" t="s">
        <v>142</v>
      </c>
      <c r="C149" s="47"/>
      <c r="D149" s="58">
        <f>D145+D146</f>
        <v>12131005</v>
      </c>
      <c r="E149" s="58">
        <f>E145+E146</f>
        <v>4633960.45</v>
      </c>
      <c r="F149" s="48"/>
      <c r="G149" s="59">
        <f t="shared" si="4"/>
        <v>0.382</v>
      </c>
      <c r="H149" s="78"/>
    </row>
    <row r="150" spans="1:8" ht="39" customHeight="1">
      <c r="A150" s="7"/>
      <c r="B150" s="26" t="s">
        <v>32</v>
      </c>
      <c r="C150" s="53">
        <f>C105+C144</f>
        <v>136845800</v>
      </c>
      <c r="D150" s="54">
        <f>D105+D144</f>
        <v>627881603.53</v>
      </c>
      <c r="E150" s="54">
        <f>E105+E144</f>
        <v>603661806.2800001</v>
      </c>
      <c r="F150" s="39">
        <f>E150/C150</f>
        <v>4.411255634297874</v>
      </c>
      <c r="G150" s="55">
        <f t="shared" si="4"/>
        <v>0.961</v>
      </c>
      <c r="H150" s="67"/>
    </row>
    <row r="151" spans="1:8" ht="38.25" customHeight="1">
      <c r="A151" s="7"/>
      <c r="B151" s="26" t="s">
        <v>33</v>
      </c>
      <c r="C151" s="53">
        <f>C105+C148</f>
        <v>136845800</v>
      </c>
      <c r="D151" s="54">
        <f>D105+D148</f>
        <v>628631603.53</v>
      </c>
      <c r="E151" s="54">
        <f>E105+E148</f>
        <v>604411806.2800001</v>
      </c>
      <c r="F151" s="39">
        <f>E151/C151</f>
        <v>4.41673625555187</v>
      </c>
      <c r="G151" s="55">
        <f t="shared" si="4"/>
        <v>0.961</v>
      </c>
      <c r="H151" s="67"/>
    </row>
    <row r="152" spans="1:8" ht="62.25" customHeight="1">
      <c r="A152" s="8"/>
      <c r="B152" s="9"/>
      <c r="C152" s="9"/>
      <c r="D152" s="2"/>
      <c r="E152" s="2"/>
      <c r="F152" s="2"/>
      <c r="G152" s="2"/>
      <c r="H152" s="20"/>
    </row>
    <row r="153" spans="1:8" ht="34.5" customHeight="1">
      <c r="A153" s="8"/>
      <c r="B153" s="9"/>
      <c r="C153" s="9"/>
      <c r="D153" s="2"/>
      <c r="E153" s="2"/>
      <c r="F153" s="2"/>
      <c r="G153" s="2"/>
      <c r="H153" s="20"/>
    </row>
    <row r="154" spans="1:8" ht="54" customHeight="1">
      <c r="A154" s="8"/>
      <c r="B154" s="9"/>
      <c r="C154" s="9"/>
      <c r="D154" s="2"/>
      <c r="E154" s="2"/>
      <c r="F154" s="2"/>
      <c r="G154" s="2"/>
      <c r="H154" s="20"/>
    </row>
    <row r="155" spans="1:8" ht="67.5" customHeight="1">
      <c r="A155" s="8"/>
      <c r="B155" s="9"/>
      <c r="C155" s="9"/>
      <c r="D155" s="2"/>
      <c r="E155" s="2"/>
      <c r="F155" s="2"/>
      <c r="G155" s="2"/>
      <c r="H155" s="20"/>
    </row>
    <row r="156" spans="1:7" ht="26.25">
      <c r="A156" s="8"/>
      <c r="B156" s="9"/>
      <c r="C156" s="9"/>
      <c r="D156" s="2"/>
      <c r="E156" s="2"/>
      <c r="F156" s="2"/>
      <c r="G156" s="2"/>
    </row>
    <row r="157" spans="1:7" ht="26.25">
      <c r="A157" s="8"/>
      <c r="B157" s="9"/>
      <c r="C157" s="9"/>
      <c r="D157" s="2"/>
      <c r="E157" s="2"/>
      <c r="F157" s="2"/>
      <c r="G157" s="2"/>
    </row>
    <row r="158" spans="1:7" ht="26.25">
      <c r="A158" s="8"/>
      <c r="B158" s="9"/>
      <c r="C158" s="9"/>
      <c r="D158" s="2"/>
      <c r="E158" s="2"/>
      <c r="F158" s="2"/>
      <c r="G158" s="2"/>
    </row>
    <row r="159" spans="1:7" ht="26.25">
      <c r="A159" s="8"/>
      <c r="B159" s="9"/>
      <c r="C159" s="9"/>
      <c r="D159" s="2"/>
      <c r="E159" s="2"/>
      <c r="F159" s="2"/>
      <c r="G159" s="2"/>
    </row>
    <row r="160" spans="1:7" ht="26.25">
      <c r="A160" s="8"/>
      <c r="B160" s="9"/>
      <c r="C160" s="9"/>
      <c r="D160" s="2"/>
      <c r="E160" s="2"/>
      <c r="F160" s="2"/>
      <c r="G160" s="2"/>
    </row>
    <row r="161" spans="1:7" ht="26.25">
      <c r="A161" s="8"/>
      <c r="B161" s="9"/>
      <c r="C161" s="9"/>
      <c r="D161" s="2"/>
      <c r="E161" s="2"/>
      <c r="F161" s="2"/>
      <c r="G161" s="2"/>
    </row>
    <row r="162" spans="1:7" ht="26.25">
      <c r="A162" s="8"/>
      <c r="B162" s="9"/>
      <c r="C162" s="9"/>
      <c r="D162" s="2"/>
      <c r="E162" s="2"/>
      <c r="F162" s="2"/>
      <c r="G162" s="2"/>
    </row>
    <row r="163" spans="1:7" ht="26.25">
      <c r="A163" s="8"/>
      <c r="B163" s="9"/>
      <c r="C163" s="9"/>
      <c r="D163" s="2"/>
      <c r="E163" s="2"/>
      <c r="F163" s="2"/>
      <c r="G163" s="2"/>
    </row>
    <row r="164" spans="1:7" ht="26.25">
      <c r="A164" s="8"/>
      <c r="B164" s="9"/>
      <c r="C164" s="9"/>
      <c r="D164" s="2"/>
      <c r="E164" s="2"/>
      <c r="F164" s="2"/>
      <c r="G164" s="2"/>
    </row>
    <row r="165" spans="1:7" ht="26.25">
      <c r="A165" s="8"/>
      <c r="B165" s="9"/>
      <c r="C165" s="9"/>
      <c r="D165" s="2"/>
      <c r="E165" s="2"/>
      <c r="F165" s="2"/>
      <c r="G165" s="2"/>
    </row>
    <row r="166" spans="1:7" ht="26.25">
      <c r="A166" s="8"/>
      <c r="B166" s="9"/>
      <c r="C166" s="9"/>
      <c r="D166" s="2"/>
      <c r="E166" s="2"/>
      <c r="F166" s="2"/>
      <c r="G166" s="2"/>
    </row>
    <row r="167" spans="1:7" ht="26.25">
      <c r="A167" s="8"/>
      <c r="B167" s="9"/>
      <c r="C167" s="9"/>
      <c r="D167" s="2"/>
      <c r="E167" s="2"/>
      <c r="F167" s="2"/>
      <c r="G167" s="2"/>
    </row>
    <row r="168" spans="1:7" ht="26.25">
      <c r="A168" s="8"/>
      <c r="B168" s="9"/>
      <c r="C168" s="9"/>
      <c r="D168" s="2"/>
      <c r="E168" s="2"/>
      <c r="F168" s="2"/>
      <c r="G168" s="2"/>
    </row>
    <row r="169" spans="1:7" ht="26.25">
      <c r="A169" s="8"/>
      <c r="B169" s="9"/>
      <c r="C169" s="9"/>
      <c r="D169" s="2"/>
      <c r="E169" s="2"/>
      <c r="F169" s="2"/>
      <c r="G169" s="2"/>
    </row>
    <row r="170" spans="1:7" ht="26.25">
      <c r="A170" s="8"/>
      <c r="B170" s="9"/>
      <c r="C170" s="9"/>
      <c r="D170" s="2"/>
      <c r="E170" s="2"/>
      <c r="F170" s="2"/>
      <c r="G170" s="2"/>
    </row>
    <row r="171" spans="1:7" ht="26.25">
      <c r="A171" s="8"/>
      <c r="B171" s="9"/>
      <c r="C171" s="9"/>
      <c r="D171" s="2"/>
      <c r="E171" s="2"/>
      <c r="F171" s="2"/>
      <c r="G171" s="2"/>
    </row>
    <row r="172" spans="1:7" ht="26.25">
      <c r="A172" s="8"/>
      <c r="B172" s="9"/>
      <c r="C172" s="9"/>
      <c r="D172" s="2"/>
      <c r="E172" s="2"/>
      <c r="F172" s="2"/>
      <c r="G172" s="2"/>
    </row>
    <row r="173" spans="1:7" ht="26.25">
      <c r="A173" s="8"/>
      <c r="B173" s="9"/>
      <c r="C173" s="9"/>
      <c r="D173" s="2"/>
      <c r="E173" s="2"/>
      <c r="F173" s="2"/>
      <c r="G173" s="2"/>
    </row>
    <row r="174" spans="1:7" ht="26.25">
      <c r="A174" s="8"/>
      <c r="B174" s="9"/>
      <c r="C174" s="9"/>
      <c r="D174" s="2"/>
      <c r="E174" s="2"/>
      <c r="F174" s="2"/>
      <c r="G174" s="2"/>
    </row>
    <row r="175" spans="1:7" ht="26.25">
      <c r="A175" s="8"/>
      <c r="B175" s="9"/>
      <c r="C175" s="9"/>
      <c r="D175" s="2"/>
      <c r="E175" s="2"/>
      <c r="F175" s="2"/>
      <c r="G175" s="2"/>
    </row>
    <row r="176" spans="1:7" ht="26.25">
      <c r="A176" s="8"/>
      <c r="B176" s="9"/>
      <c r="C176" s="9"/>
      <c r="D176" s="2"/>
      <c r="E176" s="2"/>
      <c r="F176" s="2"/>
      <c r="G176" s="2"/>
    </row>
    <row r="177" spans="1:7" ht="26.25">
      <c r="A177" s="8"/>
      <c r="B177" s="9"/>
      <c r="C177" s="9"/>
      <c r="D177" s="2"/>
      <c r="E177" s="2"/>
      <c r="F177" s="2"/>
      <c r="G177" s="2"/>
    </row>
    <row r="178" spans="1:7" ht="26.25">
      <c r="A178" s="8"/>
      <c r="B178" s="9"/>
      <c r="C178" s="9"/>
      <c r="D178" s="2"/>
      <c r="E178" s="2"/>
      <c r="F178" s="2"/>
      <c r="G178" s="2"/>
    </row>
    <row r="179" spans="1:7" ht="26.25">
      <c r="A179" s="8"/>
      <c r="B179" s="9"/>
      <c r="C179" s="9"/>
      <c r="D179" s="2"/>
      <c r="E179" s="2"/>
      <c r="F179" s="2"/>
      <c r="G179" s="2"/>
    </row>
    <row r="180" spans="1:7" ht="26.25">
      <c r="A180" s="8"/>
      <c r="B180" s="9"/>
      <c r="C180" s="9"/>
      <c r="D180" s="2"/>
      <c r="E180" s="2"/>
      <c r="F180" s="2"/>
      <c r="G180" s="2"/>
    </row>
    <row r="181" spans="1:7" ht="26.25">
      <c r="A181" s="8"/>
      <c r="B181" s="9"/>
      <c r="C181" s="9"/>
      <c r="D181" s="2"/>
      <c r="E181" s="2"/>
      <c r="F181" s="2"/>
      <c r="G181" s="2"/>
    </row>
    <row r="182" spans="1:7" ht="26.25">
      <c r="A182" s="8"/>
      <c r="B182" s="9"/>
      <c r="C182" s="9"/>
      <c r="D182" s="2"/>
      <c r="E182" s="2"/>
      <c r="F182" s="2"/>
      <c r="G182" s="2"/>
    </row>
    <row r="183" spans="1:7" ht="26.25">
      <c r="A183" s="8"/>
      <c r="B183" s="9"/>
      <c r="C183" s="9"/>
      <c r="D183" s="2"/>
      <c r="E183" s="2"/>
      <c r="F183" s="2"/>
      <c r="G183" s="2"/>
    </row>
    <row r="184" spans="1:7" ht="26.25">
      <c r="A184" s="8"/>
      <c r="B184" s="9"/>
      <c r="C184" s="9"/>
      <c r="D184" s="2"/>
      <c r="E184" s="2"/>
      <c r="F184" s="2"/>
      <c r="G184" s="2"/>
    </row>
    <row r="185" spans="1:7" ht="26.25">
      <c r="A185" s="8"/>
      <c r="B185" s="9"/>
      <c r="C185" s="9"/>
      <c r="D185" s="2"/>
      <c r="E185" s="2"/>
      <c r="F185" s="2"/>
      <c r="G185" s="2"/>
    </row>
    <row r="186" spans="1:7" ht="26.25">
      <c r="A186" s="8"/>
      <c r="B186" s="9"/>
      <c r="C186" s="9"/>
      <c r="D186" s="2"/>
      <c r="E186" s="2"/>
      <c r="F186" s="2"/>
      <c r="G186" s="2"/>
    </row>
    <row r="187" spans="1:7" ht="26.25">
      <c r="A187" s="8"/>
      <c r="B187" s="9"/>
      <c r="C187" s="9"/>
      <c r="D187" s="2"/>
      <c r="E187" s="2"/>
      <c r="F187" s="2"/>
      <c r="G187" s="2"/>
    </row>
    <row r="188" spans="1:7" ht="26.25">
      <c r="A188" s="8"/>
      <c r="B188" s="9"/>
      <c r="C188" s="9"/>
      <c r="D188" s="2"/>
      <c r="E188" s="2"/>
      <c r="F188" s="2"/>
      <c r="G188" s="2"/>
    </row>
    <row r="189" spans="1:7" ht="26.25">
      <c r="A189" s="8"/>
      <c r="B189" s="9"/>
      <c r="C189" s="9"/>
      <c r="D189" s="2"/>
      <c r="E189" s="2"/>
      <c r="F189" s="2"/>
      <c r="G189" s="2"/>
    </row>
    <row r="190" spans="1:7" ht="26.25">
      <c r="A190" s="8"/>
      <c r="B190" s="9"/>
      <c r="C190" s="9"/>
      <c r="D190" s="2"/>
      <c r="E190" s="2"/>
      <c r="F190" s="2"/>
      <c r="G190" s="2"/>
    </row>
    <row r="191" spans="1:7" ht="26.25">
      <c r="A191" s="8"/>
      <c r="B191" s="9"/>
      <c r="C191" s="9"/>
      <c r="D191" s="2"/>
      <c r="E191" s="2"/>
      <c r="F191" s="2"/>
      <c r="G191" s="2"/>
    </row>
    <row r="192" spans="1:7" ht="26.25">
      <c r="A192" s="8"/>
      <c r="B192" s="9"/>
      <c r="C192" s="9"/>
      <c r="D192" s="2"/>
      <c r="E192" s="2"/>
      <c r="F192" s="2"/>
      <c r="G192" s="2"/>
    </row>
    <row r="193" spans="1:7" ht="26.25">
      <c r="A193" s="8"/>
      <c r="B193" s="9"/>
      <c r="C193" s="9"/>
      <c r="D193" s="2"/>
      <c r="E193" s="2"/>
      <c r="F193" s="2"/>
      <c r="G193" s="2"/>
    </row>
    <row r="194" spans="1:7" ht="26.25">
      <c r="A194" s="8"/>
      <c r="B194" s="9"/>
      <c r="C194" s="9"/>
      <c r="D194" s="2"/>
      <c r="E194" s="2"/>
      <c r="F194" s="2"/>
      <c r="G194" s="2"/>
    </row>
    <row r="195" spans="1:7" ht="26.25">
      <c r="A195" s="8"/>
      <c r="B195" s="9"/>
      <c r="C195" s="9"/>
      <c r="D195" s="2"/>
      <c r="E195" s="2"/>
      <c r="F195" s="2"/>
      <c r="G195" s="2"/>
    </row>
    <row r="196" spans="1:7" ht="26.25">
      <c r="A196" s="8"/>
      <c r="B196" s="9"/>
      <c r="C196" s="9"/>
      <c r="D196" s="2"/>
      <c r="E196" s="2"/>
      <c r="F196" s="2"/>
      <c r="G196" s="2"/>
    </row>
    <row r="197" spans="1:7" ht="26.25">
      <c r="A197" s="8"/>
      <c r="B197" s="9"/>
      <c r="C197" s="9"/>
      <c r="D197" s="2"/>
      <c r="E197" s="2"/>
      <c r="F197" s="2"/>
      <c r="G197" s="2"/>
    </row>
    <row r="198" spans="1:7" ht="26.25">
      <c r="A198" s="8"/>
      <c r="B198" s="9"/>
      <c r="C198" s="9"/>
      <c r="D198" s="2"/>
      <c r="E198" s="2"/>
      <c r="F198" s="2"/>
      <c r="G198" s="2"/>
    </row>
    <row r="199" spans="1:7" ht="26.25">
      <c r="A199" s="8"/>
      <c r="B199" s="9"/>
      <c r="C199" s="9"/>
      <c r="D199" s="2"/>
      <c r="E199" s="2"/>
      <c r="F199" s="2"/>
      <c r="G199" s="2"/>
    </row>
    <row r="200" spans="1:7" ht="26.25">
      <c r="A200" s="8"/>
      <c r="B200" s="9"/>
      <c r="C200" s="9"/>
      <c r="D200" s="2"/>
      <c r="E200" s="2"/>
      <c r="F200" s="2"/>
      <c r="G200" s="2"/>
    </row>
    <row r="201" spans="1:7" ht="26.25">
      <c r="A201" s="8"/>
      <c r="B201" s="9"/>
      <c r="C201" s="9"/>
      <c r="D201" s="2"/>
      <c r="E201" s="2"/>
      <c r="F201" s="2"/>
      <c r="G201" s="2"/>
    </row>
    <row r="202" spans="1:7" ht="26.25">
      <c r="A202" s="8"/>
      <c r="B202" s="9"/>
      <c r="C202" s="9"/>
      <c r="D202" s="2"/>
      <c r="E202" s="2"/>
      <c r="F202" s="2"/>
      <c r="G202" s="2"/>
    </row>
    <row r="203" spans="1:7" ht="26.25">
      <c r="A203" s="8"/>
      <c r="B203" s="9"/>
      <c r="C203" s="9"/>
      <c r="D203" s="2"/>
      <c r="E203" s="2"/>
      <c r="F203" s="2"/>
      <c r="G203" s="2"/>
    </row>
    <row r="204" spans="1:7" ht="26.25">
      <c r="A204" s="8"/>
      <c r="B204" s="9"/>
      <c r="C204" s="9"/>
      <c r="D204" s="2"/>
      <c r="E204" s="2"/>
      <c r="F204" s="2"/>
      <c r="G204" s="2"/>
    </row>
    <row r="205" spans="1:7" ht="26.25">
      <c r="A205" s="8"/>
      <c r="B205" s="9"/>
      <c r="C205" s="9"/>
      <c r="D205" s="2"/>
      <c r="E205" s="2"/>
      <c r="F205" s="2"/>
      <c r="G205" s="2"/>
    </row>
    <row r="206" spans="1:7" ht="26.25">
      <c r="A206" s="8"/>
      <c r="B206" s="9"/>
      <c r="C206" s="9"/>
      <c r="D206" s="2"/>
      <c r="E206" s="2"/>
      <c r="F206" s="2"/>
      <c r="G206" s="2"/>
    </row>
    <row r="207" spans="1:7" ht="26.25">
      <c r="A207" s="8"/>
      <c r="B207" s="9"/>
      <c r="C207" s="9"/>
      <c r="D207" s="2"/>
      <c r="E207" s="2"/>
      <c r="F207" s="2"/>
      <c r="G207" s="2"/>
    </row>
    <row r="208" spans="1:7" ht="26.25">
      <c r="A208" s="8"/>
      <c r="B208" s="9"/>
      <c r="C208" s="9"/>
      <c r="D208" s="2"/>
      <c r="E208" s="2"/>
      <c r="F208" s="2"/>
      <c r="G208" s="2"/>
    </row>
    <row r="209" spans="1:7" ht="26.25">
      <c r="A209" s="8"/>
      <c r="B209" s="9"/>
      <c r="C209" s="9"/>
      <c r="D209" s="2"/>
      <c r="E209" s="2"/>
      <c r="F209" s="2"/>
      <c r="G209" s="2"/>
    </row>
    <row r="210" spans="1:7" ht="26.25">
      <c r="A210" s="8"/>
      <c r="B210" s="9"/>
      <c r="C210" s="9"/>
      <c r="D210" s="2"/>
      <c r="E210" s="2"/>
      <c r="F210" s="2"/>
      <c r="G210" s="2"/>
    </row>
    <row r="211" spans="1:7" ht="26.25">
      <c r="A211" s="8"/>
      <c r="B211" s="9"/>
      <c r="C211" s="9"/>
      <c r="D211" s="2"/>
      <c r="E211" s="2"/>
      <c r="F211" s="2"/>
      <c r="G211" s="2"/>
    </row>
    <row r="212" spans="1:7" ht="26.25">
      <c r="A212" s="8"/>
      <c r="B212" s="9"/>
      <c r="C212" s="9"/>
      <c r="D212" s="2"/>
      <c r="E212" s="2"/>
      <c r="F212" s="2"/>
      <c r="G212" s="2"/>
    </row>
    <row r="213" spans="1:7" ht="26.25">
      <c r="A213" s="8"/>
      <c r="B213" s="9"/>
      <c r="C213" s="9"/>
      <c r="D213" s="2"/>
      <c r="E213" s="2"/>
      <c r="F213" s="2"/>
      <c r="G213" s="2"/>
    </row>
    <row r="214" spans="1:7" ht="26.25">
      <c r="A214" s="8"/>
      <c r="B214" s="9"/>
      <c r="C214" s="9"/>
      <c r="D214" s="2"/>
      <c r="E214" s="2"/>
      <c r="F214" s="2"/>
      <c r="G214" s="2"/>
    </row>
    <row r="215" spans="1:7" ht="26.25">
      <c r="A215" s="8"/>
      <c r="B215" s="9"/>
      <c r="C215" s="9"/>
      <c r="D215" s="2"/>
      <c r="E215" s="2"/>
      <c r="F215" s="2"/>
      <c r="G215" s="2"/>
    </row>
    <row r="216" spans="1:7" ht="26.25">
      <c r="A216" s="8"/>
      <c r="B216" s="9"/>
      <c r="C216" s="9"/>
      <c r="D216" s="2"/>
      <c r="E216" s="2"/>
      <c r="F216" s="2"/>
      <c r="G216" s="2"/>
    </row>
    <row r="217" spans="1:7" ht="26.25">
      <c r="A217" s="8"/>
      <c r="B217" s="9"/>
      <c r="C217" s="9"/>
      <c r="D217" s="2"/>
      <c r="E217" s="2"/>
      <c r="F217" s="2"/>
      <c r="G217" s="2"/>
    </row>
    <row r="218" spans="1:7" ht="26.25">
      <c r="A218" s="8"/>
      <c r="B218" s="9"/>
      <c r="C218" s="9"/>
      <c r="D218" s="2"/>
      <c r="E218" s="2"/>
      <c r="F218" s="2"/>
      <c r="G218" s="2"/>
    </row>
    <row r="219" spans="1:7" ht="26.25">
      <c r="A219" s="8"/>
      <c r="B219" s="9"/>
      <c r="C219" s="9"/>
      <c r="D219" s="2"/>
      <c r="E219" s="2"/>
      <c r="F219" s="2"/>
      <c r="G219" s="2"/>
    </row>
    <row r="220" spans="1:7" ht="26.25">
      <c r="A220" s="8"/>
      <c r="B220" s="9"/>
      <c r="C220" s="9"/>
      <c r="D220" s="2"/>
      <c r="E220" s="2"/>
      <c r="F220" s="2"/>
      <c r="G220" s="2"/>
    </row>
    <row r="221" spans="1:7" ht="26.25">
      <c r="A221" s="8"/>
      <c r="B221" s="9"/>
      <c r="C221" s="9"/>
      <c r="D221" s="2"/>
      <c r="E221" s="2"/>
      <c r="F221" s="2"/>
      <c r="G221" s="2"/>
    </row>
    <row r="222" spans="1:7" ht="26.25">
      <c r="A222" s="8"/>
      <c r="B222" s="9"/>
      <c r="C222" s="9"/>
      <c r="D222" s="2"/>
      <c r="E222" s="2"/>
      <c r="F222" s="2"/>
      <c r="G222" s="2"/>
    </row>
    <row r="223" spans="1:7" ht="26.25">
      <c r="A223" s="8"/>
      <c r="B223" s="9"/>
      <c r="C223" s="9"/>
      <c r="D223" s="2"/>
      <c r="E223" s="2"/>
      <c r="F223" s="2"/>
      <c r="G223" s="2"/>
    </row>
    <row r="224" spans="1:7" ht="26.25">
      <c r="A224" s="8"/>
      <c r="B224" s="9"/>
      <c r="C224" s="9"/>
      <c r="D224" s="2"/>
      <c r="E224" s="2"/>
      <c r="F224" s="2"/>
      <c r="G224" s="2"/>
    </row>
    <row r="225" spans="1:7" ht="26.25">
      <c r="A225" s="8"/>
      <c r="B225" s="9"/>
      <c r="C225" s="9"/>
      <c r="D225" s="2"/>
      <c r="E225" s="2"/>
      <c r="F225" s="2"/>
      <c r="G225" s="2"/>
    </row>
    <row r="226" spans="1:7" ht="26.25">
      <c r="A226" s="8"/>
      <c r="B226" s="9"/>
      <c r="C226" s="9"/>
      <c r="D226" s="2"/>
      <c r="E226" s="2"/>
      <c r="F226" s="2"/>
      <c r="G226" s="2"/>
    </row>
    <row r="227" spans="1:7" ht="26.25">
      <c r="A227" s="8"/>
      <c r="B227" s="9"/>
      <c r="C227" s="9"/>
      <c r="D227" s="2"/>
      <c r="E227" s="2"/>
      <c r="F227" s="2"/>
      <c r="G227" s="2"/>
    </row>
    <row r="228" spans="1:7" ht="26.25">
      <c r="A228" s="8"/>
      <c r="B228" s="9"/>
      <c r="C228" s="9"/>
      <c r="D228" s="2"/>
      <c r="E228" s="2"/>
      <c r="F228" s="2"/>
      <c r="G228" s="2"/>
    </row>
    <row r="229" spans="1:7" ht="26.25">
      <c r="A229" s="8"/>
      <c r="B229" s="9"/>
      <c r="C229" s="9"/>
      <c r="D229" s="2"/>
      <c r="E229" s="2"/>
      <c r="F229" s="2"/>
      <c r="G229" s="2"/>
    </row>
    <row r="230" spans="1:7" ht="26.25">
      <c r="A230" s="8"/>
      <c r="B230" s="9"/>
      <c r="C230" s="9"/>
      <c r="D230" s="2"/>
      <c r="E230" s="2"/>
      <c r="F230" s="2"/>
      <c r="G230" s="2"/>
    </row>
    <row r="231" spans="1:7" ht="26.25">
      <c r="A231" s="8"/>
      <c r="B231" s="9"/>
      <c r="C231" s="9"/>
      <c r="D231" s="2"/>
      <c r="E231" s="2"/>
      <c r="F231" s="2"/>
      <c r="G231" s="2"/>
    </row>
    <row r="232" spans="1:7" ht="26.25">
      <c r="A232" s="8"/>
      <c r="B232" s="9"/>
      <c r="C232" s="9"/>
      <c r="D232" s="2"/>
      <c r="E232" s="2"/>
      <c r="F232" s="2"/>
      <c r="G232" s="2"/>
    </row>
    <row r="233" spans="1:7" ht="26.25">
      <c r="A233" s="8"/>
      <c r="B233" s="9"/>
      <c r="C233" s="9"/>
      <c r="D233" s="2"/>
      <c r="E233" s="2"/>
      <c r="F233" s="2"/>
      <c r="G233" s="2"/>
    </row>
    <row r="234" spans="1:7" ht="26.25">
      <c r="A234" s="8"/>
      <c r="B234" s="9"/>
      <c r="C234" s="9"/>
      <c r="D234" s="2"/>
      <c r="E234" s="2"/>
      <c r="F234" s="2"/>
      <c r="G234" s="2"/>
    </row>
    <row r="235" spans="1:7" ht="26.25">
      <c r="A235" s="8"/>
      <c r="B235" s="9"/>
      <c r="C235" s="9"/>
      <c r="D235" s="2"/>
      <c r="E235" s="2"/>
      <c r="F235" s="2"/>
      <c r="G235" s="2"/>
    </row>
    <row r="236" spans="1:7" ht="26.25">
      <c r="A236" s="8"/>
      <c r="B236" s="9"/>
      <c r="C236" s="9"/>
      <c r="D236" s="2"/>
      <c r="E236" s="2"/>
      <c r="F236" s="2"/>
      <c r="G236" s="2"/>
    </row>
    <row r="237" spans="1:7" ht="26.25">
      <c r="A237" s="8"/>
      <c r="B237" s="9"/>
      <c r="C237" s="9"/>
      <c r="D237" s="2"/>
      <c r="E237" s="2"/>
      <c r="F237" s="2"/>
      <c r="G237" s="2"/>
    </row>
    <row r="238" spans="1:7" ht="26.25">
      <c r="A238" s="8"/>
      <c r="B238" s="9"/>
      <c r="C238" s="9"/>
      <c r="D238" s="2"/>
      <c r="E238" s="2"/>
      <c r="F238" s="2"/>
      <c r="G238" s="2"/>
    </row>
    <row r="239" spans="1:7" ht="26.25">
      <c r="A239" s="8"/>
      <c r="B239" s="9"/>
      <c r="C239" s="9"/>
      <c r="D239" s="2"/>
      <c r="E239" s="2"/>
      <c r="F239" s="2"/>
      <c r="G239" s="2"/>
    </row>
    <row r="240" spans="1:7" ht="26.25">
      <c r="A240" s="8"/>
      <c r="B240" s="9"/>
      <c r="C240" s="9"/>
      <c r="D240" s="2"/>
      <c r="E240" s="2"/>
      <c r="F240" s="2"/>
      <c r="G240" s="2"/>
    </row>
    <row r="241" spans="1:7" ht="26.25">
      <c r="A241" s="8"/>
      <c r="B241" s="9"/>
      <c r="C241" s="9"/>
      <c r="D241" s="2"/>
      <c r="E241" s="2"/>
      <c r="F241" s="2"/>
      <c r="G241" s="2"/>
    </row>
    <row r="242" spans="1:7" ht="26.25">
      <c r="A242" s="8"/>
      <c r="B242" s="9"/>
      <c r="C242" s="9"/>
      <c r="D242" s="2"/>
      <c r="E242" s="2"/>
      <c r="F242" s="2"/>
      <c r="G242" s="2"/>
    </row>
    <row r="243" spans="1:7" ht="26.25">
      <c r="A243" s="8"/>
      <c r="B243" s="9"/>
      <c r="C243" s="9"/>
      <c r="D243" s="2"/>
      <c r="E243" s="2"/>
      <c r="F243" s="2"/>
      <c r="G243" s="2"/>
    </row>
    <row r="244" spans="1:7" ht="26.25">
      <c r="A244" s="8"/>
      <c r="B244" s="9"/>
      <c r="C244" s="9"/>
      <c r="D244" s="2"/>
      <c r="E244" s="2"/>
      <c r="F244" s="2"/>
      <c r="G244" s="2"/>
    </row>
    <row r="245" spans="1:7" ht="26.25">
      <c r="A245" s="8"/>
      <c r="B245" s="9"/>
      <c r="C245" s="9"/>
      <c r="D245" s="2"/>
      <c r="E245" s="2"/>
      <c r="F245" s="2"/>
      <c r="G245" s="2"/>
    </row>
    <row r="246" spans="1:7" ht="26.25">
      <c r="A246" s="8"/>
      <c r="B246" s="9"/>
      <c r="C246" s="9"/>
      <c r="D246" s="2"/>
      <c r="E246" s="2"/>
      <c r="F246" s="2"/>
      <c r="G246" s="2"/>
    </row>
    <row r="247" spans="1:7" ht="26.25">
      <c r="A247" s="8"/>
      <c r="B247" s="9"/>
      <c r="C247" s="9"/>
      <c r="D247" s="2"/>
      <c r="E247" s="2"/>
      <c r="F247" s="2"/>
      <c r="G247" s="2"/>
    </row>
    <row r="248" spans="1:7" ht="26.25">
      <c r="A248" s="8"/>
      <c r="B248" s="9"/>
      <c r="C248" s="9"/>
      <c r="D248" s="2"/>
      <c r="E248" s="2"/>
      <c r="F248" s="2"/>
      <c r="G248" s="2"/>
    </row>
    <row r="249" spans="1:7" ht="26.25">
      <c r="A249" s="8"/>
      <c r="B249" s="9"/>
      <c r="C249" s="9"/>
      <c r="D249" s="2"/>
      <c r="E249" s="2"/>
      <c r="F249" s="2"/>
      <c r="G249" s="2"/>
    </row>
    <row r="250" spans="1:7" ht="26.25">
      <c r="A250" s="8"/>
      <c r="B250" s="9"/>
      <c r="C250" s="9"/>
      <c r="D250" s="2"/>
      <c r="E250" s="2"/>
      <c r="F250" s="2"/>
      <c r="G250" s="2"/>
    </row>
    <row r="251" spans="1:7" ht="26.25">
      <c r="A251" s="8"/>
      <c r="B251" s="9"/>
      <c r="C251" s="9"/>
      <c r="D251" s="2"/>
      <c r="E251" s="2"/>
      <c r="F251" s="2"/>
      <c r="G251" s="2"/>
    </row>
    <row r="252" spans="1:7" ht="26.25">
      <c r="A252" s="8"/>
      <c r="B252" s="9"/>
      <c r="C252" s="9"/>
      <c r="D252" s="2"/>
      <c r="E252" s="2"/>
      <c r="F252" s="2"/>
      <c r="G252" s="2"/>
    </row>
    <row r="253" spans="1:7" ht="26.25">
      <c r="A253" s="8"/>
      <c r="B253" s="9"/>
      <c r="C253" s="9"/>
      <c r="D253" s="2"/>
      <c r="E253" s="2"/>
      <c r="F253" s="2"/>
      <c r="G253" s="2"/>
    </row>
    <row r="254" spans="1:7" ht="26.25">
      <c r="A254" s="8"/>
      <c r="B254" s="9"/>
      <c r="C254" s="9"/>
      <c r="D254" s="2"/>
      <c r="E254" s="2"/>
      <c r="F254" s="2"/>
      <c r="G254" s="2"/>
    </row>
    <row r="255" spans="1:7" ht="26.25">
      <c r="A255" s="8"/>
      <c r="B255" s="9"/>
      <c r="C255" s="9"/>
      <c r="D255" s="2"/>
      <c r="E255" s="2"/>
      <c r="F255" s="2"/>
      <c r="G255" s="2"/>
    </row>
    <row r="256" spans="1:7" ht="26.25">
      <c r="A256" s="8"/>
      <c r="B256" s="9"/>
      <c r="C256" s="9"/>
      <c r="D256" s="2"/>
      <c r="E256" s="2"/>
      <c r="F256" s="2"/>
      <c r="G256" s="2"/>
    </row>
    <row r="257" spans="1:7" ht="26.25">
      <c r="A257" s="8"/>
      <c r="B257" s="9"/>
      <c r="C257" s="9"/>
      <c r="D257" s="2"/>
      <c r="E257" s="2"/>
      <c r="F257" s="2"/>
      <c r="G257" s="2"/>
    </row>
    <row r="258" spans="1:7" ht="26.25">
      <c r="A258" s="8"/>
      <c r="B258" s="9"/>
      <c r="C258" s="9"/>
      <c r="D258" s="2"/>
      <c r="E258" s="2"/>
      <c r="F258" s="2"/>
      <c r="G258" s="2"/>
    </row>
    <row r="259" spans="1:7" ht="26.25">
      <c r="A259" s="8"/>
      <c r="B259" s="9"/>
      <c r="C259" s="9"/>
      <c r="D259" s="2"/>
      <c r="E259" s="2"/>
      <c r="F259" s="2"/>
      <c r="G259" s="2"/>
    </row>
    <row r="260" spans="1:7" ht="26.25">
      <c r="A260" s="8"/>
      <c r="B260" s="9"/>
      <c r="C260" s="9"/>
      <c r="D260" s="2"/>
      <c r="E260" s="2"/>
      <c r="F260" s="2"/>
      <c r="G260" s="2"/>
    </row>
    <row r="261" spans="1:7" ht="26.25">
      <c r="A261" s="8"/>
      <c r="B261" s="9"/>
      <c r="C261" s="9"/>
      <c r="D261" s="2"/>
      <c r="E261" s="2"/>
      <c r="F261" s="2"/>
      <c r="G261" s="2"/>
    </row>
    <row r="262" spans="1:7" ht="26.25">
      <c r="A262" s="8"/>
      <c r="B262" s="9"/>
      <c r="C262" s="9"/>
      <c r="D262" s="2"/>
      <c r="E262" s="2"/>
      <c r="F262" s="2"/>
      <c r="G262" s="2"/>
    </row>
    <row r="263" spans="1:7" ht="26.25">
      <c r="A263" s="8"/>
      <c r="B263" s="9"/>
      <c r="C263" s="9"/>
      <c r="D263" s="2"/>
      <c r="E263" s="2"/>
      <c r="F263" s="2"/>
      <c r="G263" s="2"/>
    </row>
    <row r="264" spans="1:7" ht="26.25">
      <c r="A264" s="8"/>
      <c r="B264" s="9"/>
      <c r="C264" s="9"/>
      <c r="D264" s="2"/>
      <c r="E264" s="2"/>
      <c r="F264" s="2"/>
      <c r="G264" s="2"/>
    </row>
    <row r="265" spans="1:7" ht="26.25">
      <c r="A265" s="8"/>
      <c r="B265" s="9"/>
      <c r="C265" s="9"/>
      <c r="D265" s="2"/>
      <c r="E265" s="2"/>
      <c r="F265" s="2"/>
      <c r="G265" s="2"/>
    </row>
    <row r="266" spans="1:7" ht="26.25">
      <c r="A266" s="8"/>
      <c r="B266" s="9"/>
      <c r="C266" s="9"/>
      <c r="D266" s="2"/>
      <c r="E266" s="2"/>
      <c r="F266" s="2"/>
      <c r="G266" s="2"/>
    </row>
    <row r="267" spans="1:7" ht="26.25">
      <c r="A267" s="8"/>
      <c r="B267" s="9"/>
      <c r="C267" s="9"/>
      <c r="D267" s="2"/>
      <c r="E267" s="2"/>
      <c r="F267" s="2"/>
      <c r="G267" s="2"/>
    </row>
    <row r="268" spans="1:7" ht="26.25">
      <c r="A268" s="8"/>
      <c r="B268" s="9"/>
      <c r="C268" s="9"/>
      <c r="D268" s="2"/>
      <c r="E268" s="2"/>
      <c r="F268" s="2"/>
      <c r="G268" s="2"/>
    </row>
    <row r="269" spans="1:7" ht="26.25">
      <c r="A269" s="8"/>
      <c r="B269" s="9"/>
      <c r="C269" s="9"/>
      <c r="D269" s="2"/>
      <c r="E269" s="2"/>
      <c r="F269" s="2"/>
      <c r="G269" s="2"/>
    </row>
    <row r="270" spans="1:7" ht="26.25">
      <c r="A270" s="8"/>
      <c r="B270" s="9"/>
      <c r="C270" s="9"/>
      <c r="D270" s="2"/>
      <c r="E270" s="2"/>
      <c r="F270" s="2"/>
      <c r="G270" s="2"/>
    </row>
    <row r="271" spans="1:7" ht="26.25">
      <c r="A271" s="8"/>
      <c r="B271" s="9"/>
      <c r="C271" s="9"/>
      <c r="D271" s="2"/>
      <c r="E271" s="2"/>
      <c r="F271" s="2"/>
      <c r="G271" s="2"/>
    </row>
    <row r="272" spans="1:7" ht="26.25">
      <c r="A272" s="8"/>
      <c r="B272" s="9"/>
      <c r="C272" s="9"/>
      <c r="D272" s="2"/>
      <c r="E272" s="2"/>
      <c r="F272" s="2"/>
      <c r="G272" s="2"/>
    </row>
    <row r="273" spans="1:7" ht="26.25">
      <c r="A273" s="8"/>
      <c r="B273" s="9"/>
      <c r="C273" s="9"/>
      <c r="D273" s="2"/>
      <c r="E273" s="2"/>
      <c r="F273" s="2"/>
      <c r="G273" s="2"/>
    </row>
    <row r="274" spans="1:7" ht="26.25">
      <c r="A274" s="8"/>
      <c r="B274" s="9"/>
      <c r="C274" s="9"/>
      <c r="D274" s="2"/>
      <c r="E274" s="2"/>
      <c r="F274" s="2"/>
      <c r="G274" s="2"/>
    </row>
    <row r="275" spans="1:7" ht="26.25">
      <c r="A275" s="8"/>
      <c r="B275" s="9"/>
      <c r="C275" s="9"/>
      <c r="D275" s="2"/>
      <c r="E275" s="2"/>
      <c r="F275" s="2"/>
      <c r="G275" s="2"/>
    </row>
    <row r="276" spans="1:7" ht="26.25">
      <c r="A276" s="8"/>
      <c r="B276" s="9"/>
      <c r="C276" s="9"/>
      <c r="D276" s="2"/>
      <c r="E276" s="2"/>
      <c r="F276" s="2"/>
      <c r="G276" s="2"/>
    </row>
    <row r="277" spans="1:7" ht="26.25">
      <c r="A277" s="8"/>
      <c r="B277" s="9"/>
      <c r="C277" s="9"/>
      <c r="D277" s="2"/>
      <c r="E277" s="2"/>
      <c r="F277" s="2"/>
      <c r="G277" s="2"/>
    </row>
    <row r="278" spans="1:7" ht="26.25">
      <c r="A278" s="8"/>
      <c r="B278" s="9"/>
      <c r="C278" s="9"/>
      <c r="D278" s="2"/>
      <c r="E278" s="2"/>
      <c r="F278" s="2"/>
      <c r="G278" s="2"/>
    </row>
    <row r="279" spans="1:7" ht="26.25">
      <c r="A279" s="8"/>
      <c r="B279" s="9"/>
      <c r="C279" s="9"/>
      <c r="D279" s="2"/>
      <c r="E279" s="2"/>
      <c r="F279" s="2"/>
      <c r="G279" s="2"/>
    </row>
    <row r="280" spans="1:7" ht="26.25">
      <c r="A280" s="8"/>
      <c r="B280" s="9"/>
      <c r="C280" s="9"/>
      <c r="D280" s="2"/>
      <c r="E280" s="2"/>
      <c r="F280" s="2"/>
      <c r="G280" s="2"/>
    </row>
    <row r="281" spans="1:7" ht="26.25">
      <c r="A281" s="8"/>
      <c r="B281" s="9"/>
      <c r="C281" s="9"/>
      <c r="D281" s="2"/>
      <c r="E281" s="2"/>
      <c r="F281" s="2"/>
      <c r="G281" s="2"/>
    </row>
    <row r="282" spans="1:7" ht="27" thickBot="1">
      <c r="A282" s="10"/>
      <c r="B282" s="11"/>
      <c r="C282" s="11"/>
      <c r="D282" s="12"/>
      <c r="E282" s="12"/>
      <c r="F282" s="12"/>
      <c r="G282" s="12"/>
    </row>
    <row r="283" spans="1:7" ht="26.25">
      <c r="A283" s="8"/>
      <c r="B283" s="9"/>
      <c r="C283" s="9"/>
      <c r="D283" s="2"/>
      <c r="E283" s="2"/>
      <c r="F283" s="2"/>
      <c r="G283" s="2"/>
    </row>
    <row r="284" spans="1:7" ht="26.25">
      <c r="A284" s="8"/>
      <c r="B284" s="9"/>
      <c r="C284" s="9"/>
      <c r="D284" s="2"/>
      <c r="E284" s="2"/>
      <c r="F284" s="2"/>
      <c r="G284" s="2"/>
    </row>
    <row r="285" spans="1:7" ht="26.25">
      <c r="A285" s="8"/>
      <c r="B285" s="9"/>
      <c r="C285" s="9"/>
      <c r="D285" s="2"/>
      <c r="E285" s="2"/>
      <c r="F285" s="2"/>
      <c r="G285" s="2"/>
    </row>
    <row r="286" spans="1:7" ht="26.25">
      <c r="A286" s="8"/>
      <c r="B286" s="9"/>
      <c r="C286" s="9"/>
      <c r="D286" s="2"/>
      <c r="E286" s="2"/>
      <c r="F286" s="2"/>
      <c r="G286" s="2"/>
    </row>
    <row r="287" spans="1:7" ht="26.25">
      <c r="A287" s="8"/>
      <c r="B287" s="9"/>
      <c r="C287" s="9"/>
      <c r="D287" s="2"/>
      <c r="E287" s="2"/>
      <c r="F287" s="2"/>
      <c r="G287" s="2"/>
    </row>
    <row r="288" spans="1:7" ht="26.25">
      <c r="A288" s="8"/>
      <c r="B288" s="9"/>
      <c r="C288" s="9"/>
      <c r="D288" s="2"/>
      <c r="E288" s="2"/>
      <c r="F288" s="2"/>
      <c r="G288" s="2"/>
    </row>
    <row r="289" spans="1:7" ht="26.25">
      <c r="A289" s="8"/>
      <c r="B289" s="9"/>
      <c r="C289" s="9"/>
      <c r="D289" s="2"/>
      <c r="E289" s="2"/>
      <c r="F289" s="2"/>
      <c r="G289" s="2"/>
    </row>
    <row r="290" spans="1:7" ht="26.25">
      <c r="A290" s="8"/>
      <c r="B290" s="9"/>
      <c r="C290" s="9"/>
      <c r="D290" s="2"/>
      <c r="E290" s="2"/>
      <c r="F290" s="2"/>
      <c r="G290" s="2"/>
    </row>
    <row r="291" spans="1:7" ht="26.25">
      <c r="A291" s="8"/>
      <c r="B291" s="9"/>
      <c r="C291" s="9"/>
      <c r="D291" s="2"/>
      <c r="E291" s="2"/>
      <c r="F291" s="2"/>
      <c r="G291" s="2"/>
    </row>
    <row r="292" spans="1:7" ht="26.25">
      <c r="A292" s="8"/>
      <c r="B292" s="9"/>
      <c r="C292" s="9"/>
      <c r="D292" s="2"/>
      <c r="E292" s="2"/>
      <c r="F292" s="2"/>
      <c r="G292" s="2"/>
    </row>
    <row r="293" spans="1:7" ht="26.25">
      <c r="A293" s="8"/>
      <c r="B293" s="9"/>
      <c r="C293" s="9"/>
      <c r="D293" s="2"/>
      <c r="E293" s="2"/>
      <c r="F293" s="2"/>
      <c r="G293" s="2"/>
    </row>
    <row r="294" spans="1:7" ht="26.25">
      <c r="A294" s="8"/>
      <c r="B294" s="9"/>
      <c r="C294" s="9"/>
      <c r="D294" s="2"/>
      <c r="E294" s="2"/>
      <c r="F294" s="2"/>
      <c r="G294" s="2"/>
    </row>
    <row r="295" spans="1:7" ht="26.25">
      <c r="A295" s="8"/>
      <c r="B295" s="9"/>
      <c r="C295" s="9"/>
      <c r="D295" s="2"/>
      <c r="E295" s="2"/>
      <c r="F295" s="2"/>
      <c r="G295" s="2"/>
    </row>
    <row r="296" spans="1:7" ht="26.25">
      <c r="A296" s="8"/>
      <c r="B296" s="9"/>
      <c r="C296" s="9"/>
      <c r="D296" s="2"/>
      <c r="E296" s="2"/>
      <c r="F296" s="2"/>
      <c r="G296" s="2"/>
    </row>
    <row r="297" spans="1:7" ht="26.25">
      <c r="A297" s="8"/>
      <c r="B297" s="9"/>
      <c r="C297" s="9"/>
      <c r="D297" s="2"/>
      <c r="E297" s="2"/>
      <c r="F297" s="2"/>
      <c r="G297" s="2"/>
    </row>
    <row r="298" spans="1:7" ht="26.25">
      <c r="A298" s="8"/>
      <c r="B298" s="9"/>
      <c r="C298" s="9"/>
      <c r="D298" s="2"/>
      <c r="E298" s="2"/>
      <c r="F298" s="2"/>
      <c r="G298" s="2"/>
    </row>
    <row r="299" spans="1:7" ht="26.25">
      <c r="A299" s="8"/>
      <c r="B299" s="9"/>
      <c r="C299" s="9"/>
      <c r="D299" s="2"/>
      <c r="E299" s="2"/>
      <c r="F299" s="2"/>
      <c r="G299" s="2"/>
    </row>
    <row r="300" spans="1:7" ht="26.25">
      <c r="A300" s="8"/>
      <c r="B300" s="9"/>
      <c r="C300" s="9"/>
      <c r="D300" s="2"/>
      <c r="E300" s="2"/>
      <c r="F300" s="2"/>
      <c r="G300" s="2"/>
    </row>
    <row r="301" spans="1:7" ht="26.25">
      <c r="A301" s="8"/>
      <c r="B301" s="9"/>
      <c r="C301" s="9"/>
      <c r="D301" s="2"/>
      <c r="E301" s="2"/>
      <c r="F301" s="2"/>
      <c r="G301" s="2"/>
    </row>
    <row r="302" spans="1:7" ht="26.25">
      <c r="A302" s="8"/>
      <c r="B302" s="9"/>
      <c r="C302" s="9"/>
      <c r="D302" s="2"/>
      <c r="E302" s="2"/>
      <c r="F302" s="2"/>
      <c r="G302" s="2"/>
    </row>
    <row r="303" spans="1:7" ht="26.25">
      <c r="A303" s="8"/>
      <c r="B303" s="9"/>
      <c r="C303" s="9"/>
      <c r="D303" s="2"/>
      <c r="E303" s="2"/>
      <c r="F303" s="2"/>
      <c r="G303" s="2"/>
    </row>
    <row r="304" spans="1:7" ht="26.25">
      <c r="A304" s="8"/>
      <c r="B304" s="9"/>
      <c r="C304" s="9"/>
      <c r="D304" s="2"/>
      <c r="E304" s="2"/>
      <c r="F304" s="2"/>
      <c r="G304" s="2"/>
    </row>
    <row r="305" spans="1:7" ht="26.25">
      <c r="A305" s="8"/>
      <c r="B305" s="9"/>
      <c r="C305" s="9"/>
      <c r="D305" s="2"/>
      <c r="E305" s="2"/>
      <c r="F305" s="2"/>
      <c r="G305" s="2"/>
    </row>
    <row r="306" spans="1:7" ht="26.25">
      <c r="A306" s="8"/>
      <c r="B306" s="9"/>
      <c r="C306" s="9"/>
      <c r="D306" s="2"/>
      <c r="E306" s="2"/>
      <c r="F306" s="2"/>
      <c r="G306" s="2"/>
    </row>
    <row r="307" spans="1:7" ht="26.25">
      <c r="A307" s="8"/>
      <c r="B307" s="9"/>
      <c r="C307" s="9"/>
      <c r="D307" s="2"/>
      <c r="E307" s="2"/>
      <c r="F307" s="2"/>
      <c r="G307" s="2"/>
    </row>
    <row r="308" spans="1:7" ht="26.25">
      <c r="A308" s="8"/>
      <c r="B308" s="9"/>
      <c r="C308" s="9"/>
      <c r="D308" s="2"/>
      <c r="E308" s="2"/>
      <c r="F308" s="2"/>
      <c r="G308" s="2"/>
    </row>
    <row r="309" spans="1:7" ht="26.25">
      <c r="A309" s="8"/>
      <c r="B309" s="9"/>
      <c r="C309" s="9"/>
      <c r="D309" s="2"/>
      <c r="E309" s="2"/>
      <c r="F309" s="2"/>
      <c r="G309" s="2"/>
    </row>
    <row r="310" spans="1:7" ht="26.25">
      <c r="A310" s="8"/>
      <c r="B310" s="9"/>
      <c r="C310" s="9"/>
      <c r="D310" s="2"/>
      <c r="E310" s="2"/>
      <c r="F310" s="2"/>
      <c r="G310" s="2"/>
    </row>
    <row r="311" spans="1:7" ht="26.25">
      <c r="A311" s="8"/>
      <c r="B311" s="9"/>
      <c r="C311" s="9"/>
      <c r="D311" s="2"/>
      <c r="E311" s="2"/>
      <c r="F311" s="2"/>
      <c r="G311" s="2"/>
    </row>
    <row r="312" spans="1:7" ht="26.25">
      <c r="A312" s="8"/>
      <c r="B312" s="9"/>
      <c r="C312" s="9"/>
      <c r="D312" s="2"/>
      <c r="E312" s="2"/>
      <c r="F312" s="2"/>
      <c r="G312" s="2"/>
    </row>
    <row r="313" spans="1:7" ht="26.25">
      <c r="A313" s="8"/>
      <c r="B313" s="9"/>
      <c r="C313" s="9"/>
      <c r="D313" s="2"/>
      <c r="E313" s="2"/>
      <c r="F313" s="2"/>
      <c r="G313" s="2"/>
    </row>
    <row r="314" spans="1:7" ht="26.25">
      <c r="A314" s="8"/>
      <c r="B314" s="9"/>
      <c r="C314" s="9"/>
      <c r="D314" s="2"/>
      <c r="E314" s="2"/>
      <c r="F314" s="2"/>
      <c r="G314" s="2"/>
    </row>
    <row r="315" spans="1:7" ht="26.25">
      <c r="A315" s="8"/>
      <c r="B315" s="9"/>
      <c r="C315" s="9"/>
      <c r="D315" s="2"/>
      <c r="E315" s="2"/>
      <c r="F315" s="2"/>
      <c r="G315" s="2"/>
    </row>
    <row r="316" spans="1:7" ht="26.25">
      <c r="A316" s="8"/>
      <c r="B316" s="9"/>
      <c r="C316" s="9"/>
      <c r="D316" s="2"/>
      <c r="E316" s="2"/>
      <c r="F316" s="2"/>
      <c r="G316" s="2"/>
    </row>
    <row r="317" spans="1:7" ht="26.25">
      <c r="A317" s="8"/>
      <c r="B317" s="9"/>
      <c r="C317" s="9"/>
      <c r="D317" s="2"/>
      <c r="E317" s="2"/>
      <c r="F317" s="2"/>
      <c r="G317" s="2"/>
    </row>
    <row r="318" spans="1:7" ht="26.25">
      <c r="A318" s="8"/>
      <c r="B318" s="9"/>
      <c r="C318" s="9"/>
      <c r="D318" s="2"/>
      <c r="E318" s="2"/>
      <c r="F318" s="2"/>
      <c r="G318" s="2"/>
    </row>
    <row r="319" spans="1:7" ht="26.25">
      <c r="A319" s="8"/>
      <c r="B319" s="9"/>
      <c r="C319" s="9"/>
      <c r="D319" s="2"/>
      <c r="E319" s="2"/>
      <c r="F319" s="2"/>
      <c r="G319" s="2"/>
    </row>
    <row r="320" spans="1:7" ht="26.25">
      <c r="A320" s="8"/>
      <c r="B320" s="9"/>
      <c r="C320" s="9"/>
      <c r="D320" s="2"/>
      <c r="E320" s="2"/>
      <c r="F320" s="2"/>
      <c r="G320" s="2"/>
    </row>
    <row r="321" spans="1:7" ht="26.25">
      <c r="A321" s="8"/>
      <c r="B321" s="9"/>
      <c r="C321" s="9"/>
      <c r="D321" s="2"/>
      <c r="E321" s="2"/>
      <c r="F321" s="2"/>
      <c r="G321" s="2"/>
    </row>
    <row r="322" spans="1:7" ht="26.25">
      <c r="A322" s="8"/>
      <c r="B322" s="9"/>
      <c r="C322" s="9"/>
      <c r="D322" s="2"/>
      <c r="E322" s="2"/>
      <c r="F322" s="2"/>
      <c r="G322" s="2"/>
    </row>
    <row r="323" spans="1:7" ht="26.25">
      <c r="A323" s="8"/>
      <c r="B323" s="9"/>
      <c r="C323" s="9"/>
      <c r="D323" s="2"/>
      <c r="E323" s="2"/>
      <c r="F323" s="2"/>
      <c r="G323" s="2"/>
    </row>
    <row r="324" spans="1:7" ht="26.25">
      <c r="A324" s="8"/>
      <c r="B324" s="9"/>
      <c r="C324" s="9"/>
      <c r="D324" s="2"/>
      <c r="E324" s="2"/>
      <c r="F324" s="2"/>
      <c r="G324" s="2"/>
    </row>
    <row r="325" spans="1:7" ht="26.25">
      <c r="A325" s="8"/>
      <c r="B325" s="9"/>
      <c r="C325" s="9"/>
      <c r="D325" s="2"/>
      <c r="E325" s="2"/>
      <c r="F325" s="2"/>
      <c r="G325" s="2"/>
    </row>
    <row r="326" spans="1:7" ht="26.25">
      <c r="A326" s="8"/>
      <c r="B326" s="9"/>
      <c r="C326" s="9"/>
      <c r="D326" s="2"/>
      <c r="E326" s="2"/>
      <c r="F326" s="2"/>
      <c r="G326" s="2"/>
    </row>
    <row r="327" spans="1:7" ht="26.25">
      <c r="A327" s="8"/>
      <c r="B327" s="9"/>
      <c r="C327" s="9"/>
      <c r="D327" s="2"/>
      <c r="E327" s="2"/>
      <c r="F327" s="2"/>
      <c r="G327" s="2"/>
    </row>
    <row r="328" spans="1:7" ht="26.25">
      <c r="A328" s="8"/>
      <c r="B328" s="9"/>
      <c r="C328" s="9"/>
      <c r="D328" s="2"/>
      <c r="E328" s="2"/>
      <c r="F328" s="2"/>
      <c r="G328" s="2"/>
    </row>
    <row r="329" spans="1:7" ht="26.25">
      <c r="A329" s="8"/>
      <c r="B329" s="9"/>
      <c r="C329" s="9"/>
      <c r="D329" s="2"/>
      <c r="E329" s="2"/>
      <c r="F329" s="2"/>
      <c r="G329" s="2"/>
    </row>
    <row r="330" spans="1:7" ht="26.25">
      <c r="A330" s="8"/>
      <c r="B330" s="9"/>
      <c r="C330" s="9"/>
      <c r="D330" s="2"/>
      <c r="E330" s="2"/>
      <c r="F330" s="2"/>
      <c r="G330" s="2"/>
    </row>
    <row r="331" spans="1:7" ht="26.25">
      <c r="A331" s="8"/>
      <c r="B331" s="9"/>
      <c r="C331" s="9"/>
      <c r="D331" s="2"/>
      <c r="E331" s="2"/>
      <c r="F331" s="2"/>
      <c r="G331" s="2"/>
    </row>
    <row r="332" spans="1:7" ht="26.25">
      <c r="A332" s="8"/>
      <c r="B332" s="9"/>
      <c r="C332" s="9"/>
      <c r="D332" s="2"/>
      <c r="E332" s="2"/>
      <c r="F332" s="2"/>
      <c r="G332" s="2"/>
    </row>
    <row r="333" spans="1:7" ht="26.25">
      <c r="A333" s="8"/>
      <c r="B333" s="9"/>
      <c r="C333" s="9"/>
      <c r="D333" s="2"/>
      <c r="E333" s="2"/>
      <c r="F333" s="2"/>
      <c r="G333" s="2"/>
    </row>
    <row r="334" spans="1:7" ht="26.25">
      <c r="A334" s="8"/>
      <c r="B334" s="9"/>
      <c r="C334" s="9"/>
      <c r="D334" s="2"/>
      <c r="E334" s="2"/>
      <c r="F334" s="2"/>
      <c r="G334" s="2"/>
    </row>
    <row r="335" spans="1:7" ht="26.25">
      <c r="A335" s="8"/>
      <c r="B335" s="9"/>
      <c r="C335" s="9"/>
      <c r="D335" s="2"/>
      <c r="E335" s="2"/>
      <c r="F335" s="2"/>
      <c r="G335" s="2"/>
    </row>
    <row r="336" spans="1:7" ht="26.25">
      <c r="A336" s="8"/>
      <c r="B336" s="9"/>
      <c r="C336" s="9"/>
      <c r="D336" s="2"/>
      <c r="E336" s="2"/>
      <c r="F336" s="2"/>
      <c r="G336" s="2"/>
    </row>
    <row r="337" spans="1:7" ht="26.25">
      <c r="A337" s="8"/>
      <c r="B337" s="9"/>
      <c r="C337" s="9"/>
      <c r="D337" s="2"/>
      <c r="E337" s="2"/>
      <c r="F337" s="2"/>
      <c r="G337" s="2"/>
    </row>
    <row r="338" spans="1:7" ht="26.25">
      <c r="A338" s="8"/>
      <c r="B338" s="9"/>
      <c r="C338" s="9"/>
      <c r="D338" s="2"/>
      <c r="E338" s="2"/>
      <c r="F338" s="2"/>
      <c r="G338" s="2"/>
    </row>
    <row r="339" spans="1:7" ht="26.25">
      <c r="A339" s="8"/>
      <c r="B339" s="9"/>
      <c r="C339" s="9"/>
      <c r="D339" s="2"/>
      <c r="E339" s="2"/>
      <c r="F339" s="2"/>
      <c r="G339" s="2"/>
    </row>
    <row r="340" spans="1:7" ht="26.25">
      <c r="A340" s="8"/>
      <c r="B340" s="9"/>
      <c r="C340" s="9"/>
      <c r="D340" s="2"/>
      <c r="E340" s="2"/>
      <c r="F340" s="2"/>
      <c r="G340" s="2"/>
    </row>
    <row r="341" spans="1:7" ht="26.25">
      <c r="A341" s="8"/>
      <c r="B341" s="9"/>
      <c r="C341" s="9"/>
      <c r="D341" s="2"/>
      <c r="E341" s="2"/>
      <c r="F341" s="2"/>
      <c r="G341" s="2"/>
    </row>
    <row r="342" spans="1:7" ht="26.25">
      <c r="A342" s="8"/>
      <c r="B342" s="9"/>
      <c r="C342" s="9"/>
      <c r="D342" s="2"/>
      <c r="E342" s="2"/>
      <c r="F342" s="2"/>
      <c r="G342" s="2"/>
    </row>
    <row r="343" spans="1:7" ht="26.25">
      <c r="A343" s="8"/>
      <c r="B343" s="9"/>
      <c r="C343" s="9"/>
      <c r="D343" s="2"/>
      <c r="E343" s="2"/>
      <c r="F343" s="2"/>
      <c r="G343" s="2"/>
    </row>
    <row r="344" spans="1:7" ht="26.25">
      <c r="A344" s="8"/>
      <c r="B344" s="9"/>
      <c r="C344" s="9"/>
      <c r="D344" s="2"/>
      <c r="E344" s="2"/>
      <c r="F344" s="2"/>
      <c r="G344" s="2"/>
    </row>
    <row r="345" spans="1:7" ht="26.25">
      <c r="A345" s="8"/>
      <c r="B345" s="9"/>
      <c r="C345" s="9"/>
      <c r="D345" s="2"/>
      <c r="E345" s="2"/>
      <c r="F345" s="2"/>
      <c r="G345" s="2"/>
    </row>
    <row r="346" spans="1:7" ht="26.25">
      <c r="A346" s="8"/>
      <c r="B346" s="9"/>
      <c r="C346" s="9"/>
      <c r="D346" s="2"/>
      <c r="E346" s="2"/>
      <c r="F346" s="2"/>
      <c r="G346" s="2"/>
    </row>
    <row r="347" spans="1:7" ht="26.25">
      <c r="A347" s="8"/>
      <c r="B347" s="9"/>
      <c r="C347" s="9"/>
      <c r="D347" s="2"/>
      <c r="E347" s="2"/>
      <c r="F347" s="2"/>
      <c r="G347" s="2"/>
    </row>
    <row r="348" spans="1:7" ht="26.25">
      <c r="A348" s="8"/>
      <c r="B348" s="9"/>
      <c r="C348" s="9"/>
      <c r="D348" s="2"/>
      <c r="E348" s="2"/>
      <c r="F348" s="2"/>
      <c r="G348" s="2"/>
    </row>
    <row r="349" spans="1:7" ht="26.25">
      <c r="A349" s="8"/>
      <c r="B349" s="9"/>
      <c r="C349" s="9"/>
      <c r="D349" s="2"/>
      <c r="E349" s="2"/>
      <c r="F349" s="2"/>
      <c r="G349" s="2"/>
    </row>
    <row r="350" spans="1:7" ht="26.25">
      <c r="A350" s="8"/>
      <c r="B350" s="9"/>
      <c r="C350" s="9"/>
      <c r="D350" s="2"/>
      <c r="E350" s="2"/>
      <c r="F350" s="2"/>
      <c r="G350" s="2"/>
    </row>
    <row r="351" spans="1:7" ht="26.25">
      <c r="A351" s="8"/>
      <c r="B351" s="9"/>
      <c r="C351" s="9"/>
      <c r="D351" s="2"/>
      <c r="E351" s="2"/>
      <c r="F351" s="2"/>
      <c r="G351" s="2"/>
    </row>
    <row r="352" spans="1:7" ht="26.25">
      <c r="A352" s="8"/>
      <c r="B352" s="9"/>
      <c r="C352" s="9"/>
      <c r="D352" s="2"/>
      <c r="E352" s="2"/>
      <c r="F352" s="2"/>
      <c r="G352" s="2"/>
    </row>
    <row r="353" spans="1:7" ht="26.25">
      <c r="A353" s="8"/>
      <c r="B353" s="9"/>
      <c r="C353" s="9"/>
      <c r="D353" s="2"/>
      <c r="E353" s="2"/>
      <c r="F353" s="2"/>
      <c r="G353" s="2"/>
    </row>
    <row r="354" spans="1:7" ht="26.25">
      <c r="A354" s="8"/>
      <c r="B354" s="9"/>
      <c r="C354" s="9"/>
      <c r="D354" s="2"/>
      <c r="E354" s="2"/>
      <c r="F354" s="2"/>
      <c r="G354" s="2"/>
    </row>
    <row r="355" spans="1:7" ht="26.25">
      <c r="A355" s="8"/>
      <c r="B355" s="9"/>
      <c r="C355" s="9"/>
      <c r="D355" s="2"/>
      <c r="E355" s="2"/>
      <c r="F355" s="2"/>
      <c r="G355" s="2"/>
    </row>
    <row r="356" spans="1:7" ht="26.25">
      <c r="A356" s="8"/>
      <c r="B356" s="9"/>
      <c r="C356" s="9"/>
      <c r="D356" s="2"/>
      <c r="E356" s="2"/>
      <c r="F356" s="2"/>
      <c r="G356" s="2"/>
    </row>
    <row r="357" spans="1:7" ht="26.25">
      <c r="A357" s="8"/>
      <c r="B357" s="9"/>
      <c r="C357" s="9"/>
      <c r="D357" s="2"/>
      <c r="E357" s="2"/>
      <c r="F357" s="2"/>
      <c r="G357" s="2"/>
    </row>
    <row r="358" spans="1:7" ht="26.25">
      <c r="A358" s="8"/>
      <c r="B358" s="9"/>
      <c r="C358" s="9"/>
      <c r="D358" s="2"/>
      <c r="E358" s="2"/>
      <c r="F358" s="2"/>
      <c r="G358" s="2"/>
    </row>
    <row r="359" spans="1:7" ht="26.25">
      <c r="A359" s="8"/>
      <c r="B359" s="9"/>
      <c r="C359" s="9"/>
      <c r="D359" s="2"/>
      <c r="E359" s="2"/>
      <c r="F359" s="2"/>
      <c r="G359" s="2"/>
    </row>
    <row r="360" spans="1:7" ht="26.25">
      <c r="A360" s="8"/>
      <c r="B360" s="9"/>
      <c r="C360" s="9"/>
      <c r="D360" s="2"/>
      <c r="E360" s="2"/>
      <c r="F360" s="2"/>
      <c r="G360" s="2"/>
    </row>
    <row r="361" spans="1:7" ht="27" thickBot="1">
      <c r="A361" s="10"/>
      <c r="B361" s="11"/>
      <c r="C361" s="11"/>
      <c r="D361" s="12"/>
      <c r="E361" s="12"/>
      <c r="F361" s="12"/>
      <c r="G361" s="12"/>
    </row>
    <row r="362" spans="2:3" ht="26.25">
      <c r="B362" s="13"/>
      <c r="C362" s="13"/>
    </row>
    <row r="363" spans="2:3" ht="26.25">
      <c r="B363" s="13"/>
      <c r="C363" s="13"/>
    </row>
    <row r="364" spans="2:3" ht="26.25">
      <c r="B364" s="13"/>
      <c r="C364" s="13"/>
    </row>
    <row r="365" spans="2:3" ht="26.25">
      <c r="B365" s="13"/>
      <c r="C365" s="13"/>
    </row>
    <row r="366" spans="2:3" ht="26.25">
      <c r="B366" s="13"/>
      <c r="C366" s="13"/>
    </row>
    <row r="367" spans="2:3" ht="26.25">
      <c r="B367" s="13"/>
      <c r="C367" s="13"/>
    </row>
    <row r="368" spans="2:3" ht="26.25">
      <c r="B368" s="13"/>
      <c r="C368" s="13"/>
    </row>
    <row r="369" spans="2:3" ht="26.25">
      <c r="B369" s="13"/>
      <c r="C369" s="13"/>
    </row>
    <row r="370" spans="2:3" ht="26.25">
      <c r="B370" s="13"/>
      <c r="C370" s="13"/>
    </row>
    <row r="371" spans="2:3" ht="26.25">
      <c r="B371" s="13"/>
      <c r="C371" s="13"/>
    </row>
    <row r="372" spans="2:3" ht="26.25">
      <c r="B372" s="13"/>
      <c r="C372" s="13"/>
    </row>
    <row r="373" spans="2:3" ht="26.25">
      <c r="B373" s="13"/>
      <c r="C373" s="13"/>
    </row>
    <row r="374" spans="2:3" ht="26.25">
      <c r="B374" s="13"/>
      <c r="C374" s="13"/>
    </row>
    <row r="375" spans="2:3" ht="26.25">
      <c r="B375" s="13"/>
      <c r="C375" s="13"/>
    </row>
    <row r="376" spans="2:3" ht="26.25">
      <c r="B376" s="13"/>
      <c r="C376" s="13"/>
    </row>
    <row r="377" spans="2:3" ht="26.25">
      <c r="B377" s="13"/>
      <c r="C377" s="13"/>
    </row>
    <row r="378" spans="2:3" ht="26.25">
      <c r="B378" s="13"/>
      <c r="C378" s="13"/>
    </row>
    <row r="379" spans="2:3" ht="26.25">
      <c r="B379" s="13"/>
      <c r="C379" s="13"/>
    </row>
    <row r="380" spans="2:3" ht="26.25">
      <c r="B380" s="13"/>
      <c r="C380" s="13"/>
    </row>
    <row r="381" spans="2:3" ht="26.25">
      <c r="B381" s="13"/>
      <c r="C381" s="13"/>
    </row>
    <row r="382" spans="2:3" ht="26.25">
      <c r="B382" s="13"/>
      <c r="C382" s="13"/>
    </row>
    <row r="383" spans="2:3" ht="26.25">
      <c r="B383" s="13"/>
      <c r="C383" s="13"/>
    </row>
    <row r="384" spans="2:3" ht="26.25">
      <c r="B384" s="13"/>
      <c r="C384" s="13"/>
    </row>
    <row r="385" spans="2:3" ht="26.25">
      <c r="B385" s="13"/>
      <c r="C385" s="13"/>
    </row>
    <row r="386" spans="2:3" ht="26.25">
      <c r="B386" s="13"/>
      <c r="C386" s="13"/>
    </row>
    <row r="387" spans="2:3" ht="26.25">
      <c r="B387" s="13"/>
      <c r="C387" s="13"/>
    </row>
    <row r="388" spans="2:3" ht="26.25">
      <c r="B388" s="13"/>
      <c r="C388" s="13"/>
    </row>
    <row r="389" spans="2:3" ht="26.25">
      <c r="B389" s="13"/>
      <c r="C389" s="13"/>
    </row>
    <row r="390" spans="2:3" ht="26.25">
      <c r="B390" s="13"/>
      <c r="C390" s="13"/>
    </row>
    <row r="391" spans="2:3" ht="26.25">
      <c r="B391" s="13"/>
      <c r="C391" s="13"/>
    </row>
    <row r="392" spans="2:3" ht="26.25">
      <c r="B392" s="13"/>
      <c r="C392" s="13"/>
    </row>
    <row r="393" spans="2:3" ht="26.25">
      <c r="B393" s="13"/>
      <c r="C393" s="13"/>
    </row>
    <row r="394" spans="2:3" ht="26.25">
      <c r="B394" s="13"/>
      <c r="C394" s="13"/>
    </row>
    <row r="395" spans="2:3" ht="26.25">
      <c r="B395" s="13"/>
      <c r="C395" s="13"/>
    </row>
    <row r="396" spans="2:3" ht="26.25">
      <c r="B396" s="13"/>
      <c r="C396" s="13"/>
    </row>
    <row r="397" spans="2:3" ht="26.25">
      <c r="B397" s="13"/>
      <c r="C397" s="13"/>
    </row>
    <row r="398" spans="2:3" ht="26.25">
      <c r="B398" s="13"/>
      <c r="C398" s="13"/>
    </row>
    <row r="399" spans="2:3" ht="26.25">
      <c r="B399" s="13"/>
      <c r="C399" s="13"/>
    </row>
    <row r="400" spans="2:3" ht="26.25">
      <c r="B400" s="13"/>
      <c r="C400" s="13"/>
    </row>
    <row r="401" spans="2:3" ht="26.25">
      <c r="B401" s="13"/>
      <c r="C401" s="13"/>
    </row>
    <row r="402" spans="2:3" ht="26.25">
      <c r="B402" s="13"/>
      <c r="C402" s="13"/>
    </row>
    <row r="403" spans="2:3" ht="26.25">
      <c r="B403" s="13"/>
      <c r="C403" s="13"/>
    </row>
    <row r="404" spans="2:3" ht="26.25">
      <c r="B404" s="13"/>
      <c r="C404" s="13"/>
    </row>
    <row r="405" spans="2:3" ht="26.25">
      <c r="B405" s="13"/>
      <c r="C405" s="13"/>
    </row>
    <row r="406" spans="2:3" ht="26.25">
      <c r="B406" s="13"/>
      <c r="C406" s="13"/>
    </row>
    <row r="407" spans="2:3" ht="26.25">
      <c r="B407" s="13"/>
      <c r="C407" s="13"/>
    </row>
    <row r="408" spans="2:3" ht="26.25">
      <c r="B408" s="13"/>
      <c r="C408" s="13"/>
    </row>
    <row r="409" spans="2:3" ht="26.25">
      <c r="B409" s="13"/>
      <c r="C409" s="13"/>
    </row>
    <row r="410" spans="2:3" ht="26.25">
      <c r="B410" s="13"/>
      <c r="C410" s="13"/>
    </row>
    <row r="411" spans="2:3" ht="26.25">
      <c r="B411" s="13"/>
      <c r="C411" s="13"/>
    </row>
    <row r="412" spans="2:3" ht="26.25">
      <c r="B412" s="13"/>
      <c r="C412" s="13"/>
    </row>
    <row r="413" spans="2:3" ht="26.25">
      <c r="B413" s="13"/>
      <c r="C413" s="13"/>
    </row>
    <row r="414" spans="2:3" ht="26.25">
      <c r="B414" s="13"/>
      <c r="C414" s="13"/>
    </row>
    <row r="415" spans="2:3" ht="26.25">
      <c r="B415" s="13"/>
      <c r="C415" s="13"/>
    </row>
    <row r="416" spans="2:3" ht="26.25">
      <c r="B416" s="13"/>
      <c r="C416" s="13"/>
    </row>
    <row r="417" spans="2:3" ht="26.25">
      <c r="B417" s="13"/>
      <c r="C417" s="13"/>
    </row>
    <row r="418" spans="2:3" ht="26.25">
      <c r="B418" s="13"/>
      <c r="C418" s="13"/>
    </row>
    <row r="419" spans="2:3" ht="26.25">
      <c r="B419" s="13"/>
      <c r="C419" s="13"/>
    </row>
    <row r="420" spans="2:3" ht="26.25">
      <c r="B420" s="13"/>
      <c r="C420" s="13"/>
    </row>
    <row r="421" spans="2:3" ht="26.25">
      <c r="B421" s="13"/>
      <c r="C421" s="13"/>
    </row>
    <row r="422" spans="2:3" ht="26.25">
      <c r="B422" s="13"/>
      <c r="C422" s="13"/>
    </row>
    <row r="423" spans="2:3" ht="26.25">
      <c r="B423" s="13"/>
      <c r="C423" s="13"/>
    </row>
    <row r="424" spans="2:3" ht="26.25">
      <c r="B424" s="13"/>
      <c r="C424" s="13"/>
    </row>
    <row r="425" spans="2:3" ht="26.25">
      <c r="B425" s="13"/>
      <c r="C425" s="13"/>
    </row>
    <row r="426" spans="2:3" ht="26.25">
      <c r="B426" s="13"/>
      <c r="C426" s="13"/>
    </row>
    <row r="427" spans="2:3" ht="26.25">
      <c r="B427" s="13"/>
      <c r="C427" s="13"/>
    </row>
    <row r="428" spans="2:3" ht="26.25">
      <c r="B428" s="13"/>
      <c r="C428" s="13"/>
    </row>
    <row r="429" spans="2:3" ht="26.25">
      <c r="B429" s="13"/>
      <c r="C429" s="13"/>
    </row>
    <row r="430" spans="2:3" ht="26.25">
      <c r="B430" s="13"/>
      <c r="C430" s="13"/>
    </row>
    <row r="431" spans="2:3" ht="26.25">
      <c r="B431" s="13"/>
      <c r="C431" s="13"/>
    </row>
    <row r="432" spans="2:3" ht="26.25">
      <c r="B432" s="13"/>
      <c r="C432" s="13"/>
    </row>
    <row r="433" spans="2:3" ht="26.25">
      <c r="B433" s="13"/>
      <c r="C433" s="13"/>
    </row>
    <row r="434" spans="2:3" ht="26.25">
      <c r="B434" s="13"/>
      <c r="C434" s="13"/>
    </row>
    <row r="435" spans="2:3" ht="26.25">
      <c r="B435" s="13"/>
      <c r="C435" s="13"/>
    </row>
    <row r="436" spans="2:3" ht="26.25">
      <c r="B436" s="13"/>
      <c r="C436" s="13"/>
    </row>
    <row r="437" spans="2:3" ht="26.25">
      <c r="B437" s="13"/>
      <c r="C437" s="13"/>
    </row>
    <row r="438" spans="2:3" ht="26.25">
      <c r="B438" s="13"/>
      <c r="C438" s="13"/>
    </row>
    <row r="439" spans="2:3" ht="26.25">
      <c r="B439" s="13"/>
      <c r="C439" s="13"/>
    </row>
    <row r="440" spans="2:3" ht="26.25">
      <c r="B440" s="13"/>
      <c r="C440" s="13"/>
    </row>
    <row r="441" spans="2:3" ht="26.25">
      <c r="B441" s="13"/>
      <c r="C441" s="13"/>
    </row>
    <row r="442" spans="2:3" ht="26.25">
      <c r="B442" s="13"/>
      <c r="C442" s="13"/>
    </row>
    <row r="443" spans="2:3" ht="26.25">
      <c r="B443" s="13"/>
      <c r="C443" s="13"/>
    </row>
    <row r="444" spans="2:3" ht="26.25">
      <c r="B444" s="13"/>
      <c r="C444" s="13"/>
    </row>
    <row r="445" spans="2:3" ht="26.25">
      <c r="B445" s="13"/>
      <c r="C445" s="13"/>
    </row>
    <row r="446" spans="2:3" ht="26.25">
      <c r="B446" s="13"/>
      <c r="C446" s="13"/>
    </row>
    <row r="447" spans="2:3" ht="26.25">
      <c r="B447" s="13"/>
      <c r="C447" s="13"/>
    </row>
    <row r="448" spans="2:3" ht="26.25">
      <c r="B448" s="13"/>
      <c r="C448" s="13"/>
    </row>
    <row r="449" spans="2:3" ht="26.25">
      <c r="B449" s="13"/>
      <c r="C449" s="13"/>
    </row>
    <row r="450" spans="2:3" ht="26.25">
      <c r="B450" s="13"/>
      <c r="C450" s="13"/>
    </row>
    <row r="451" spans="2:3" ht="26.25">
      <c r="B451" s="13"/>
      <c r="C451" s="13"/>
    </row>
    <row r="452" spans="2:3" ht="26.25">
      <c r="B452" s="13"/>
      <c r="C452" s="13"/>
    </row>
    <row r="453" spans="2:3" ht="26.25">
      <c r="B453" s="13"/>
      <c r="C453" s="13"/>
    </row>
    <row r="454" spans="2:3" ht="26.25">
      <c r="B454" s="13"/>
      <c r="C454" s="13"/>
    </row>
    <row r="455" spans="2:3" ht="26.25">
      <c r="B455" s="13"/>
      <c r="C455" s="13"/>
    </row>
    <row r="456" spans="2:3" ht="26.25">
      <c r="B456" s="13"/>
      <c r="C456" s="13"/>
    </row>
    <row r="457" spans="2:3" ht="26.25">
      <c r="B457" s="13"/>
      <c r="C457" s="13"/>
    </row>
    <row r="458" spans="2:3" ht="26.25">
      <c r="B458" s="13"/>
      <c r="C458" s="13"/>
    </row>
    <row r="459" spans="2:3" ht="26.25">
      <c r="B459" s="13"/>
      <c r="C459" s="13"/>
    </row>
    <row r="460" spans="2:3" ht="26.25">
      <c r="B460" s="13"/>
      <c r="C460" s="13"/>
    </row>
    <row r="461" spans="2:3" ht="26.25">
      <c r="B461" s="13"/>
      <c r="C461" s="13"/>
    </row>
    <row r="462" spans="2:3" ht="26.25">
      <c r="B462" s="13"/>
      <c r="C462" s="13"/>
    </row>
    <row r="463" spans="2:3" ht="26.25">
      <c r="B463" s="13"/>
      <c r="C463" s="13"/>
    </row>
    <row r="464" spans="2:3" ht="26.25">
      <c r="B464" s="13"/>
      <c r="C464" s="13"/>
    </row>
    <row r="465" spans="2:3" ht="26.25">
      <c r="B465" s="13"/>
      <c r="C465" s="13"/>
    </row>
    <row r="466" spans="2:3" ht="26.25">
      <c r="B466" s="13"/>
      <c r="C466" s="13"/>
    </row>
    <row r="467" spans="2:3" ht="26.25">
      <c r="B467" s="13"/>
      <c r="C467" s="13"/>
    </row>
    <row r="468" spans="2:3" ht="26.25">
      <c r="B468" s="13"/>
      <c r="C468" s="13"/>
    </row>
    <row r="469" spans="2:3" ht="26.25">
      <c r="B469" s="13"/>
      <c r="C469" s="13"/>
    </row>
    <row r="470" spans="2:3" ht="26.25">
      <c r="B470" s="13"/>
      <c r="C470" s="13"/>
    </row>
    <row r="471" spans="2:3" ht="26.25">
      <c r="B471" s="13"/>
      <c r="C471" s="13"/>
    </row>
    <row r="472" spans="2:3" ht="26.25">
      <c r="B472" s="13"/>
      <c r="C472" s="13"/>
    </row>
    <row r="473" spans="2:3" ht="26.25">
      <c r="B473" s="13"/>
      <c r="C473" s="13"/>
    </row>
    <row r="474" spans="2:3" ht="26.25">
      <c r="B474" s="13"/>
      <c r="C474" s="13"/>
    </row>
    <row r="475" spans="2:3" ht="26.25">
      <c r="B475" s="13"/>
      <c r="C475" s="13"/>
    </row>
    <row r="476" spans="2:3" ht="26.25">
      <c r="B476" s="13"/>
      <c r="C476" s="13"/>
    </row>
    <row r="477" spans="2:3" ht="26.25">
      <c r="B477" s="13"/>
      <c r="C477" s="13"/>
    </row>
    <row r="478" spans="2:3" ht="26.25">
      <c r="B478" s="13"/>
      <c r="C478" s="13"/>
    </row>
    <row r="479" spans="2:3" ht="26.25">
      <c r="B479" s="13"/>
      <c r="C479" s="13"/>
    </row>
    <row r="480" spans="2:3" ht="26.25">
      <c r="B480" s="13"/>
      <c r="C480" s="13"/>
    </row>
    <row r="481" spans="2:3" ht="26.25">
      <c r="B481" s="13"/>
      <c r="C481" s="13"/>
    </row>
    <row r="482" spans="2:3" ht="26.25">
      <c r="B482" s="13"/>
      <c r="C482" s="13"/>
    </row>
    <row r="483" spans="2:3" ht="26.25">
      <c r="B483" s="13"/>
      <c r="C483" s="13"/>
    </row>
    <row r="484" spans="2:3" ht="26.25">
      <c r="B484" s="13"/>
      <c r="C484" s="13"/>
    </row>
    <row r="485" spans="2:3" ht="26.25">
      <c r="B485" s="13"/>
      <c r="C485" s="13"/>
    </row>
    <row r="486" spans="2:3" ht="26.25">
      <c r="B486" s="13"/>
      <c r="C486" s="13"/>
    </row>
    <row r="487" spans="2:3" ht="26.25">
      <c r="B487" s="13"/>
      <c r="C487" s="13"/>
    </row>
    <row r="488" spans="2:3" ht="26.25">
      <c r="B488" s="13"/>
      <c r="C488" s="13"/>
    </row>
    <row r="489" spans="2:3" ht="26.25">
      <c r="B489" s="13"/>
      <c r="C489" s="13"/>
    </row>
    <row r="490" spans="2:3" ht="26.25">
      <c r="B490" s="13"/>
      <c r="C490" s="13"/>
    </row>
    <row r="491" spans="2:3" ht="26.25">
      <c r="B491" s="13"/>
      <c r="C491" s="13"/>
    </row>
    <row r="492" spans="2:3" ht="26.25">
      <c r="B492" s="13"/>
      <c r="C492" s="13"/>
    </row>
    <row r="493" spans="2:3" ht="26.25">
      <c r="B493" s="13"/>
      <c r="C493" s="13"/>
    </row>
    <row r="494" spans="2:3" ht="26.25">
      <c r="B494" s="13"/>
      <c r="C494" s="13"/>
    </row>
    <row r="495" spans="2:3" ht="26.25">
      <c r="B495" s="13"/>
      <c r="C495" s="13"/>
    </row>
    <row r="496" spans="2:3" ht="26.25">
      <c r="B496" s="13"/>
      <c r="C496" s="13"/>
    </row>
    <row r="497" spans="2:3" ht="26.25">
      <c r="B497" s="13"/>
      <c r="C497" s="13"/>
    </row>
    <row r="498" spans="2:3" ht="26.25">
      <c r="B498" s="13"/>
      <c r="C498" s="13"/>
    </row>
    <row r="499" spans="2:3" ht="26.25">
      <c r="B499" s="13"/>
      <c r="C499" s="13"/>
    </row>
    <row r="500" spans="2:3" ht="26.25">
      <c r="B500" s="13"/>
      <c r="C500" s="13"/>
    </row>
    <row r="501" spans="2:3" ht="26.25">
      <c r="B501" s="13"/>
      <c r="C501" s="13"/>
    </row>
    <row r="502" spans="2:3" ht="26.25">
      <c r="B502" s="13"/>
      <c r="C502" s="13"/>
    </row>
    <row r="503" spans="2:3" ht="26.25">
      <c r="B503" s="13"/>
      <c r="C503" s="13"/>
    </row>
    <row r="504" spans="2:3" ht="26.25">
      <c r="B504" s="13"/>
      <c r="C504" s="13"/>
    </row>
    <row r="505" spans="2:3" ht="26.25">
      <c r="B505" s="13"/>
      <c r="C505" s="13"/>
    </row>
    <row r="506" spans="2:3" ht="26.25">
      <c r="B506" s="13"/>
      <c r="C506" s="13"/>
    </row>
    <row r="507" spans="2:3" ht="26.25">
      <c r="B507" s="13"/>
      <c r="C507" s="13"/>
    </row>
    <row r="508" spans="2:3" ht="26.25">
      <c r="B508" s="13"/>
      <c r="C508" s="13"/>
    </row>
    <row r="509" spans="2:3" ht="26.25">
      <c r="B509" s="13"/>
      <c r="C509" s="13"/>
    </row>
    <row r="510" spans="2:3" ht="26.25">
      <c r="B510" s="13"/>
      <c r="C510" s="13"/>
    </row>
    <row r="511" spans="2:3" ht="26.25">
      <c r="B511" s="13"/>
      <c r="C511" s="13"/>
    </row>
    <row r="512" spans="2:3" ht="26.25">
      <c r="B512" s="13"/>
      <c r="C512" s="13"/>
    </row>
    <row r="513" spans="2:3" ht="26.25">
      <c r="B513" s="13"/>
      <c r="C513" s="13"/>
    </row>
    <row r="514" spans="2:3" ht="26.25">
      <c r="B514" s="13"/>
      <c r="C514" s="13"/>
    </row>
    <row r="515" spans="2:3" ht="26.25">
      <c r="B515" s="13"/>
      <c r="C515" s="13"/>
    </row>
    <row r="516" spans="2:3" ht="26.25">
      <c r="B516" s="13"/>
      <c r="C516" s="13"/>
    </row>
    <row r="517" spans="2:3" ht="26.25">
      <c r="B517" s="13"/>
      <c r="C517" s="13"/>
    </row>
    <row r="518" spans="2:3" ht="26.25">
      <c r="B518" s="13"/>
      <c r="C518" s="13"/>
    </row>
    <row r="519" spans="2:3" ht="26.25">
      <c r="B519" s="13"/>
      <c r="C519" s="13"/>
    </row>
    <row r="520" spans="2:3" ht="26.25">
      <c r="B520" s="13"/>
      <c r="C520" s="13"/>
    </row>
    <row r="521" spans="2:3" ht="26.25">
      <c r="B521" s="13"/>
      <c r="C521" s="13"/>
    </row>
    <row r="522" spans="2:3" ht="26.25">
      <c r="B522" s="13"/>
      <c r="C522" s="13"/>
    </row>
    <row r="523" spans="2:3" ht="26.25">
      <c r="B523" s="13"/>
      <c r="C523" s="13"/>
    </row>
    <row r="524" spans="2:3" ht="26.25">
      <c r="B524" s="13"/>
      <c r="C524" s="13"/>
    </row>
    <row r="525" spans="2:3" ht="26.25">
      <c r="B525" s="13"/>
      <c r="C525" s="13"/>
    </row>
    <row r="526" spans="2:3" ht="26.25">
      <c r="B526" s="13"/>
      <c r="C526" s="13"/>
    </row>
    <row r="527" spans="2:3" ht="26.25">
      <c r="B527" s="13"/>
      <c r="C527" s="13"/>
    </row>
    <row r="528" spans="2:3" ht="26.25">
      <c r="B528" s="13"/>
      <c r="C528" s="13"/>
    </row>
    <row r="529" spans="2:3" ht="26.25">
      <c r="B529" s="13"/>
      <c r="C529" s="13"/>
    </row>
    <row r="530" spans="2:3" ht="26.25">
      <c r="B530" s="13"/>
      <c r="C530" s="13"/>
    </row>
    <row r="531" spans="2:3" ht="26.25">
      <c r="B531" s="13"/>
      <c r="C531" s="13"/>
    </row>
    <row r="532" spans="2:3" ht="26.25">
      <c r="B532" s="13"/>
      <c r="C532" s="13"/>
    </row>
    <row r="533" spans="2:3" ht="26.25">
      <c r="B533" s="13"/>
      <c r="C533" s="13"/>
    </row>
    <row r="534" spans="2:3" ht="26.25">
      <c r="B534" s="13"/>
      <c r="C534" s="13"/>
    </row>
    <row r="535" spans="2:3" ht="26.25">
      <c r="B535" s="13"/>
      <c r="C535" s="13"/>
    </row>
    <row r="536" spans="2:3" ht="26.25">
      <c r="B536" s="13"/>
      <c r="C536" s="13"/>
    </row>
    <row r="537" spans="2:3" ht="26.25">
      <c r="B537" s="13"/>
      <c r="C537" s="13"/>
    </row>
    <row r="538" spans="2:3" ht="26.25">
      <c r="B538" s="13"/>
      <c r="C538" s="13"/>
    </row>
    <row r="539" spans="2:3" ht="26.25">
      <c r="B539" s="13"/>
      <c r="C539" s="13"/>
    </row>
    <row r="540" spans="2:3" ht="26.25">
      <c r="B540" s="13"/>
      <c r="C540" s="13"/>
    </row>
    <row r="541" spans="2:3" ht="26.25">
      <c r="B541" s="13"/>
      <c r="C541" s="13"/>
    </row>
    <row r="542" spans="2:3" ht="26.25">
      <c r="B542" s="13"/>
      <c r="C542" s="13"/>
    </row>
    <row r="543" spans="2:3" ht="26.25">
      <c r="B543" s="13"/>
      <c r="C543" s="13"/>
    </row>
    <row r="544" spans="2:3" ht="26.25">
      <c r="B544" s="13"/>
      <c r="C544" s="13"/>
    </row>
    <row r="545" spans="2:3" ht="26.25">
      <c r="B545" s="13"/>
      <c r="C545" s="13"/>
    </row>
    <row r="546" spans="2:3" ht="26.25">
      <c r="B546" s="13"/>
      <c r="C546" s="13"/>
    </row>
    <row r="547" spans="2:3" ht="26.25">
      <c r="B547" s="13"/>
      <c r="C547" s="13"/>
    </row>
    <row r="548" spans="2:3" ht="26.25">
      <c r="B548" s="13"/>
      <c r="C548" s="13"/>
    </row>
    <row r="549" spans="2:3" ht="26.25">
      <c r="B549" s="13"/>
      <c r="C549" s="13"/>
    </row>
  </sheetData>
  <mergeCells count="5">
    <mergeCell ref="A3:G3"/>
    <mergeCell ref="A4:G4"/>
    <mergeCell ref="D1:G1"/>
    <mergeCell ref="A148:B148"/>
    <mergeCell ref="A144:B144"/>
  </mergeCells>
  <printOptions horizontalCentered="1"/>
  <pageMargins left="1.18" right="0.3937007874015748" top="0.5905511811023623" bottom="0.29" header="0.3937007874015748" footer="0.1968503937007874"/>
  <pageSetup horizontalDpi="600" verticalDpi="600" orientation="portrait" paperSize="9" scale="77" r:id="rId1"/>
  <headerFooter alignWithMargins="0">
    <oddHeader>&amp;R&amp;"Times New Roman,обычный"&amp;14Продовження додатка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Елена</cp:lastModifiedBy>
  <cp:lastPrinted>2010-04-07T09:07:12Z</cp:lastPrinted>
  <dcterms:created xsi:type="dcterms:W3CDTF">2001-12-26T15:52:11Z</dcterms:created>
  <dcterms:modified xsi:type="dcterms:W3CDTF">2010-04-07T09:07:15Z</dcterms:modified>
  <cp:category/>
  <cp:version/>
  <cp:contentType/>
  <cp:contentStatus/>
</cp:coreProperties>
</file>