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ich\мои документы\Общие документы по бухучёту\Амельченко\Рішення про передачу\2023\Дрозда\"/>
    </mc:Choice>
  </mc:AlternateContent>
  <bookViews>
    <workbookView xWindow="0" yWindow="72" windowWidth="19140" windowHeight="6828"/>
  </bookViews>
  <sheets>
    <sheet name="КОРПУС №5" sheetId="1" r:id="rId1"/>
  </sheets>
  <definedNames>
    <definedName name="_xlnm._FilterDatabase" localSheetId="0" hidden="1">'КОРПУС №5'!$A$19:$E$286</definedName>
  </definedNames>
  <calcPr calcId="162913"/>
</workbook>
</file>

<file path=xl/calcChain.xml><?xml version="1.0" encoding="utf-8"?>
<calcChain xmlns="http://schemas.openxmlformats.org/spreadsheetml/2006/main">
  <c r="E385" i="1" l="1"/>
  <c r="E384" i="1"/>
  <c r="E383" i="1"/>
  <c r="E382" i="1"/>
  <c r="E381" i="1"/>
  <c r="E380" i="1"/>
  <c r="E379" i="1"/>
  <c r="E378" i="1"/>
  <c r="E377" i="1" s="1"/>
  <c r="E376" i="1"/>
  <c r="E375" i="1"/>
  <c r="E374" i="1"/>
  <c r="E373" i="1"/>
  <c r="E372" i="1"/>
  <c r="E371" i="1"/>
  <c r="E369" i="1"/>
  <c r="E368" i="1"/>
  <c r="E367" i="1"/>
  <c r="E362" i="1"/>
  <c r="E361" i="1"/>
  <c r="E360" i="1"/>
  <c r="E359" i="1"/>
  <c r="E358" i="1"/>
  <c r="E357" i="1"/>
  <c r="E356" i="1"/>
  <c r="E355" i="1"/>
  <c r="E354" i="1" s="1"/>
  <c r="E353" i="1"/>
  <c r="E352" i="1"/>
  <c r="E351" i="1"/>
  <c r="E350" i="1"/>
  <c r="E349" i="1"/>
  <c r="E348" i="1"/>
  <c r="E347" i="1" s="1"/>
  <c r="E363" i="1" s="1"/>
  <c r="E346" i="1"/>
  <c r="E345" i="1"/>
  <c r="E339" i="1"/>
  <c r="E338" i="1" s="1"/>
  <c r="E337" i="1"/>
  <c r="E336" i="1"/>
  <c r="E335" i="1"/>
  <c r="E334" i="1"/>
  <c r="E333" i="1"/>
  <c r="E332" i="1"/>
  <c r="E330" i="1"/>
  <c r="E329" i="1"/>
  <c r="E328" i="1"/>
  <c r="E327" i="1"/>
  <c r="E326" i="1"/>
  <c r="E325" i="1"/>
  <c r="E324" i="1" s="1"/>
  <c r="E323" i="1"/>
  <c r="E322" i="1"/>
  <c r="E321" i="1" s="1"/>
  <c r="E316" i="1"/>
  <c r="E315" i="1"/>
  <c r="E314" i="1"/>
  <c r="E313" i="1"/>
  <c r="E312" i="1"/>
  <c r="E311" i="1"/>
  <c r="E310" i="1"/>
  <c r="E309" i="1"/>
  <c r="E307" i="1"/>
  <c r="E306" i="1"/>
  <c r="E305" i="1"/>
  <c r="E304" i="1"/>
  <c r="E303" i="1"/>
  <c r="E302" i="1"/>
  <c r="E301" i="1" s="1"/>
  <c r="E300" i="1"/>
  <c r="E299" i="1"/>
  <c r="E298" i="1" s="1"/>
  <c r="E293" i="1"/>
  <c r="E292" i="1" s="1"/>
  <c r="E291" i="1"/>
  <c r="E290" i="1"/>
  <c r="E289" i="1"/>
  <c r="E288" i="1"/>
  <c r="E287" i="1"/>
  <c r="E286" i="1"/>
  <c r="E284" i="1"/>
  <c r="E283" i="1"/>
  <c r="E282" i="1"/>
  <c r="E281" i="1"/>
  <c r="E280" i="1"/>
  <c r="E278" i="1" s="1"/>
  <c r="E279" i="1"/>
  <c r="E277" i="1"/>
  <c r="E276" i="1"/>
  <c r="E275" i="1" s="1"/>
  <c r="E270" i="1"/>
  <c r="E269" i="1" s="1"/>
  <c r="E268" i="1"/>
  <c r="E267" i="1"/>
  <c r="E266" i="1"/>
  <c r="E265" i="1"/>
  <c r="E264" i="1"/>
  <c r="E263" i="1"/>
  <c r="E262" i="1" s="1"/>
  <c r="E261" i="1"/>
  <c r="E260" i="1"/>
  <c r="E259" i="1"/>
  <c r="E258" i="1"/>
  <c r="E257" i="1"/>
  <c r="E256" i="1"/>
  <c r="E254" i="1"/>
  <c r="E252" i="1" s="1"/>
  <c r="E253" i="1"/>
  <c r="E247" i="1"/>
  <c r="E246" i="1" s="1"/>
  <c r="E245" i="1"/>
  <c r="E244" i="1"/>
  <c r="E243" i="1"/>
  <c r="E242" i="1"/>
  <c r="E241" i="1"/>
  <c r="E239" i="1" s="1"/>
  <c r="E240" i="1"/>
  <c r="E238" i="1"/>
  <c r="E237" i="1"/>
  <c r="E236" i="1"/>
  <c r="E235" i="1"/>
  <c r="E234" i="1"/>
  <c r="E233" i="1"/>
  <c r="E232" i="1" s="1"/>
  <c r="E231" i="1"/>
  <c r="E230" i="1"/>
  <c r="E229" i="1"/>
  <c r="E224" i="1"/>
  <c r="E223" i="1" s="1"/>
  <c r="E222" i="1"/>
  <c r="E221" i="1"/>
  <c r="E220" i="1"/>
  <c r="E219" i="1"/>
  <c r="E216" i="1" s="1"/>
  <c r="E218" i="1"/>
  <c r="E217" i="1"/>
  <c r="E215" i="1"/>
  <c r="E214" i="1"/>
  <c r="E213" i="1"/>
  <c r="E212" i="1"/>
  <c r="E211" i="1"/>
  <c r="E210" i="1"/>
  <c r="E208" i="1"/>
  <c r="E207" i="1"/>
  <c r="E206" i="1"/>
  <c r="E200" i="1"/>
  <c r="E199" i="1" s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4" i="1"/>
  <c r="E183" i="1"/>
  <c r="E182" i="1" s="1"/>
  <c r="E177" i="1"/>
  <c r="E176" i="1" s="1"/>
  <c r="E175" i="1"/>
  <c r="E174" i="1"/>
  <c r="E173" i="1"/>
  <c r="E172" i="1"/>
  <c r="E171" i="1"/>
  <c r="E170" i="1"/>
  <c r="E169" i="1" s="1"/>
  <c r="E168" i="1"/>
  <c r="E167" i="1"/>
  <c r="E166" i="1"/>
  <c r="E165" i="1"/>
  <c r="E164" i="1"/>
  <c r="E163" i="1"/>
  <c r="E161" i="1"/>
  <c r="E159" i="1" s="1"/>
  <c r="E160" i="1"/>
  <c r="E154" i="1"/>
  <c r="E153" i="1" s="1"/>
  <c r="E152" i="1"/>
  <c r="E151" i="1"/>
  <c r="E150" i="1"/>
  <c r="E149" i="1"/>
  <c r="E148" i="1"/>
  <c r="E146" i="1" s="1"/>
  <c r="E147" i="1"/>
  <c r="E145" i="1"/>
  <c r="E144" i="1"/>
  <c r="E143" i="1"/>
  <c r="E142" i="1"/>
  <c r="E141" i="1"/>
  <c r="E140" i="1"/>
  <c r="E139" i="1" s="1"/>
  <c r="E138" i="1"/>
  <c r="E137" i="1"/>
  <c r="E136" i="1"/>
  <c r="E131" i="1"/>
  <c r="E130" i="1" s="1"/>
  <c r="E129" i="1"/>
  <c r="E128" i="1"/>
  <c r="E127" i="1"/>
  <c r="E126" i="1"/>
  <c r="E123" i="1" s="1"/>
  <c r="E125" i="1"/>
  <c r="E124" i="1"/>
  <c r="E122" i="1"/>
  <c r="E121" i="1"/>
  <c r="E120" i="1"/>
  <c r="E119" i="1"/>
  <c r="E118" i="1"/>
  <c r="E117" i="1"/>
  <c r="E115" i="1"/>
  <c r="E114" i="1"/>
  <c r="E113" i="1"/>
  <c r="E108" i="1"/>
  <c r="E107" i="1" s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2" i="1"/>
  <c r="E91" i="1"/>
  <c r="E90" i="1" s="1"/>
  <c r="E85" i="1"/>
  <c r="E84" i="1" s="1"/>
  <c r="E83" i="1"/>
  <c r="E82" i="1"/>
  <c r="E81" i="1"/>
  <c r="E80" i="1"/>
  <c r="E79" i="1"/>
  <c r="E78" i="1"/>
  <c r="E77" i="1" s="1"/>
  <c r="E76" i="1"/>
  <c r="E75" i="1"/>
  <c r="E74" i="1"/>
  <c r="E73" i="1"/>
  <c r="E72" i="1"/>
  <c r="E71" i="1"/>
  <c r="E69" i="1"/>
  <c r="E67" i="1" s="1"/>
  <c r="E68" i="1"/>
  <c r="E62" i="1"/>
  <c r="E61" i="1" s="1"/>
  <c r="E60" i="1"/>
  <c r="E59" i="1"/>
  <c r="E58" i="1"/>
  <c r="E57" i="1"/>
  <c r="E56" i="1"/>
  <c r="E54" i="1" s="1"/>
  <c r="E55" i="1"/>
  <c r="E53" i="1"/>
  <c r="E52" i="1"/>
  <c r="E51" i="1"/>
  <c r="E50" i="1"/>
  <c r="E49" i="1"/>
  <c r="E48" i="1"/>
  <c r="E47" i="1" s="1"/>
  <c r="E46" i="1"/>
  <c r="E45" i="1"/>
  <c r="E44" i="1"/>
  <c r="E39" i="1"/>
  <c r="E38" i="1" s="1"/>
  <c r="E37" i="1"/>
  <c r="E36" i="1"/>
  <c r="E35" i="1"/>
  <c r="E34" i="1"/>
  <c r="E31" i="1" s="1"/>
  <c r="E33" i="1"/>
  <c r="E32" i="1"/>
  <c r="E30" i="1"/>
  <c r="E29" i="1"/>
  <c r="E28" i="1"/>
  <c r="E27" i="1"/>
  <c r="E26" i="1"/>
  <c r="E25" i="1"/>
  <c r="E23" i="1"/>
  <c r="E22" i="1"/>
  <c r="E21" i="1"/>
  <c r="E15" i="1"/>
  <c r="E14" i="1"/>
  <c r="E13" i="1"/>
  <c r="E12" i="1"/>
  <c r="E16" i="1" s="1"/>
  <c r="E70" i="1" l="1"/>
  <c r="E86" i="1" s="1"/>
  <c r="E162" i="1"/>
  <c r="E178" i="1" s="1"/>
  <c r="E255" i="1"/>
  <c r="E271" i="1" s="1"/>
  <c r="E285" i="1"/>
  <c r="E93" i="1"/>
  <c r="E109" i="1" s="1"/>
  <c r="E185" i="1"/>
  <c r="E308" i="1"/>
  <c r="E317" i="1" s="1"/>
  <c r="E24" i="1"/>
  <c r="E116" i="1"/>
  <c r="E132" i="1" s="1"/>
  <c r="E209" i="1"/>
  <c r="E225" i="1" s="1"/>
  <c r="E331" i="1"/>
  <c r="E340" i="1" s="1"/>
  <c r="E344" i="1"/>
  <c r="E370" i="1"/>
  <c r="E386" i="1" s="1"/>
  <c r="E40" i="1"/>
  <c r="E63" i="1"/>
  <c r="E155" i="1"/>
  <c r="E201" i="1"/>
  <c r="E248" i="1"/>
  <c r="E294" i="1"/>
  <c r="E388" i="1" l="1"/>
</calcChain>
</file>

<file path=xl/sharedStrings.xml><?xml version="1.0" encoding="utf-8"?>
<sst xmlns="http://schemas.openxmlformats.org/spreadsheetml/2006/main" count="690" uniqueCount="65">
  <si>
    <t>Найменування</t>
  </si>
  <si>
    <t>Одиниця виміру</t>
  </si>
  <si>
    <t xml:space="preserve">Кількість </t>
  </si>
  <si>
    <t xml:space="preserve">Вартість </t>
  </si>
  <si>
    <t>Тимчасова споруда</t>
  </si>
  <si>
    <t>м2</t>
  </si>
  <si>
    <t>Загальна площа будинку</t>
  </si>
  <si>
    <t xml:space="preserve">Загальна площа квартир </t>
  </si>
  <si>
    <t>Площа загального користування</t>
  </si>
  <si>
    <t>Обладнання загального користування</t>
  </si>
  <si>
    <t>Кількість на 1 корпус</t>
  </si>
  <si>
    <t>Вартість на 1 корпус,грн.</t>
  </si>
  <si>
    <t>сигналізація метану</t>
  </si>
  <si>
    <t>шт</t>
  </si>
  <si>
    <t>пожежна сигналізація</t>
  </si>
  <si>
    <t>Інфрачервона панель (з терморегулятором) 400 Вт 800х370х150</t>
  </si>
  <si>
    <t>Інфрачервона панель (з терморегулятором) 1000 Вт 1200х570х150</t>
  </si>
  <si>
    <t xml:space="preserve">всього, грн. </t>
  </si>
  <si>
    <t>1 поверх</t>
  </si>
  <si>
    <t>КВАРТИРА №1 (1-кімнатна)</t>
  </si>
  <si>
    <t>Меблі, устаткування,побутова техніка в квартирі</t>
  </si>
  <si>
    <t>Вартість на 1 корпус</t>
  </si>
  <si>
    <t>Устаткування опалення</t>
  </si>
  <si>
    <t>Інфрачервона панель (з терморегулятором) 700 Вт 1100х470х150</t>
  </si>
  <si>
    <t xml:space="preserve">Сушарка для рушників електрична  550х480х130мм </t>
  </si>
  <si>
    <t>Меблі</t>
  </si>
  <si>
    <t>Ліжко 160x200 см</t>
  </si>
  <si>
    <t>Матрац ортопедичний 160x200 см</t>
  </si>
  <si>
    <t>Диван прямий 1750x830x740 мм</t>
  </si>
  <si>
    <t>Стіл-книга трансформер</t>
  </si>
  <si>
    <t>Стілець кухонний</t>
  </si>
  <si>
    <t>Кухня готова модульна 1.2м зі стільницею</t>
  </si>
  <si>
    <t>Побутова техніка</t>
  </si>
  <si>
    <t xml:space="preserve">Плита електрична Zanussi </t>
  </si>
  <si>
    <t xml:space="preserve">Бойлер V=80л,  N=1,5квт </t>
  </si>
  <si>
    <t>Витяжний зонт кухонний Eleyus VERTICAL</t>
  </si>
  <si>
    <t>Холодильник BEKO</t>
  </si>
  <si>
    <t>Мікрохвильова піч Hisense</t>
  </si>
  <si>
    <t>Пральна машина Gorenje</t>
  </si>
  <si>
    <t>Устаткування інтернету</t>
  </si>
  <si>
    <t>Бездротовий маршрутизатор TP-Link</t>
  </si>
  <si>
    <t>всього:</t>
  </si>
  <si>
    <t>КВАРТИРА №2 (1-кімнатна)</t>
  </si>
  <si>
    <t>КВАРТИРА №3 (2-кімнатна)</t>
  </si>
  <si>
    <t>КВАРТИРА №4 (1-кімнатна)</t>
  </si>
  <si>
    <t>КВАРТИРА №5 (1-кімнатна)</t>
  </si>
  <si>
    <t>КВАРТИРА №6 (2-кімнатна)</t>
  </si>
  <si>
    <t>КВАРТИРА №7 (1-кімнатна)</t>
  </si>
  <si>
    <t>КВАРТИРА №8 (1-кімнатна)</t>
  </si>
  <si>
    <t>2 поверх</t>
  </si>
  <si>
    <t>КВАРТИРА №9 (1-кімнатна)</t>
  </si>
  <si>
    <t>КВАРТИРА №10 (1-кімнатна)</t>
  </si>
  <si>
    <t>КВАРТИРА №11 (2-кімнатна)</t>
  </si>
  <si>
    <t>КВАРТИРА №12 (1-кімнатна)</t>
  </si>
  <si>
    <t>КВАРТИРА №13 (1-кімнатна)</t>
  </si>
  <si>
    <t>КВАРТИРА №14 (2-кімнатна)</t>
  </si>
  <si>
    <t>КВАРТИРА №15 (1-кімнатна)</t>
  </si>
  <si>
    <t>КВАРТИРА №16 (1-кімнатна)</t>
  </si>
  <si>
    <t>Разом</t>
  </si>
  <si>
    <t xml:space="preserve">Заступник міського голови – </t>
  </si>
  <si>
    <t>Сергій ФЕСЕНКО</t>
  </si>
  <si>
    <t>керуючий справами виконкому</t>
  </si>
  <si>
    <t>Вартість одиниці, грн</t>
  </si>
  <si>
    <t>Тимчасова споруда (багатоквартирний будинок) з обладнанням, за адресою: вул. Володимира Дрозда, 24 Е.</t>
  </si>
  <si>
    <t xml:space="preserve">Додаток 5
до рішення виконавчого комітету
27 жовтня 2023 року № 675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</si>
</sst>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₴_-;\-* #,##0.00\ _₴_-;_-* &quot;-&quot;??\ _₴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2" xfId="0" applyFont="1" applyFill="1" applyBorder="1"/>
    <xf numFmtId="0" fontId="5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6" fillId="0" borderId="0" xfId="0" applyFont="1" applyFill="1" applyBorder="1"/>
    <xf numFmtId="0" fontId="7" fillId="0" borderId="5" xfId="0" applyFont="1" applyFill="1" applyBorder="1" applyAlignment="1">
      <alignment horizontal="left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0" fontId="3" fillId="0" borderId="0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164" fontId="8" fillId="0" borderId="0" xfId="1" applyFont="1" applyFill="1" applyBorder="1"/>
    <xf numFmtId="164" fontId="8" fillId="0" borderId="0" xfId="0" applyNumberFormat="1" applyFont="1" applyFill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3" fillId="0" borderId="0" xfId="0" applyFont="1" applyFill="1"/>
    <xf numFmtId="0" fontId="5" fillId="0" borderId="7" xfId="0" applyFont="1" applyFill="1" applyBorder="1"/>
    <xf numFmtId="0" fontId="5" fillId="0" borderId="7" xfId="0" applyFont="1" applyFill="1" applyBorder="1" applyAlignment="1">
      <alignment wrapText="1"/>
    </xf>
    <xf numFmtId="0" fontId="0" fillId="0" borderId="7" xfId="0" applyFill="1" applyBorder="1"/>
    <xf numFmtId="164" fontId="0" fillId="0" borderId="7" xfId="0" applyNumberFormat="1" applyFill="1" applyBorder="1"/>
    <xf numFmtId="0" fontId="8" fillId="0" borderId="7" xfId="0" applyFont="1" applyFill="1" applyBorder="1" applyAlignment="1">
      <alignment wrapText="1"/>
    </xf>
    <xf numFmtId="0" fontId="2" fillId="0" borderId="7" xfId="0" applyFont="1" applyFill="1" applyBorder="1"/>
    <xf numFmtId="164" fontId="2" fillId="0" borderId="7" xfId="0" applyNumberFormat="1" applyFont="1" applyFill="1" applyBorder="1"/>
    <xf numFmtId="0" fontId="5" fillId="0" borderId="7" xfId="0" applyFont="1" applyFill="1" applyBorder="1" applyAlignment="1"/>
    <xf numFmtId="0" fontId="5" fillId="0" borderId="12" xfId="0" applyFont="1" applyFill="1" applyBorder="1" applyAlignment="1"/>
    <xf numFmtId="164" fontId="9" fillId="0" borderId="7" xfId="0" applyNumberFormat="1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/>
    <xf numFmtId="0" fontId="2" fillId="0" borderId="7" xfId="0" applyFont="1" applyFill="1" applyBorder="1" applyAlignment="1"/>
    <xf numFmtId="0" fontId="2" fillId="0" borderId="12" xfId="0" applyFont="1" applyFill="1" applyBorder="1" applyAlignment="1"/>
    <xf numFmtId="0" fontId="5" fillId="0" borderId="2" xfId="0" applyFont="1" applyFill="1" applyBorder="1" applyAlignment="1">
      <alignment wrapText="1"/>
    </xf>
    <xf numFmtId="0" fontId="2" fillId="0" borderId="3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5" fillId="0" borderId="6" xfId="0" applyFont="1" applyFill="1" applyBorder="1" applyAlignment="1">
      <alignment wrapText="1"/>
    </xf>
    <xf numFmtId="0" fontId="5" fillId="0" borderId="15" xfId="0" applyFont="1" applyFill="1" applyBorder="1" applyAlignment="1">
      <alignment wrapText="1"/>
    </xf>
    <xf numFmtId="0" fontId="0" fillId="0" borderId="0" xfId="0" applyFill="1" applyBorder="1"/>
    <xf numFmtId="164" fontId="0" fillId="0" borderId="0" xfId="1" applyFont="1" applyFill="1" applyBorder="1"/>
    <xf numFmtId="0" fontId="11" fillId="0" borderId="0" xfId="0" applyFont="1" applyFill="1"/>
    <xf numFmtId="43" fontId="2" fillId="0" borderId="0" xfId="0" applyNumberFormat="1" applyFont="1" applyFill="1"/>
    <xf numFmtId="0" fontId="7" fillId="0" borderId="0" xfId="0" applyFont="1" applyFill="1"/>
    <xf numFmtId="0" fontId="5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2"/>
  <sheetViews>
    <sheetView tabSelected="1" workbookViewId="0">
      <selection activeCell="G5" sqref="G5"/>
    </sheetView>
  </sheetViews>
  <sheetFormatPr defaultColWidth="9.109375" defaultRowHeight="14.4" x14ac:dyDescent="0.3"/>
  <cols>
    <col min="1" max="1" width="43.33203125" style="1" customWidth="1"/>
    <col min="2" max="2" width="11.33203125" style="1" customWidth="1"/>
    <col min="3" max="3" width="13.6640625" style="1" customWidth="1"/>
    <col min="4" max="4" width="15.109375" style="1" customWidth="1"/>
    <col min="5" max="5" width="23.109375" style="1" customWidth="1"/>
    <col min="6" max="16384" width="9.109375" style="1"/>
  </cols>
  <sheetData>
    <row r="1" spans="1:21" ht="64.5" customHeight="1" x14ac:dyDescent="0.3">
      <c r="C1" s="47" t="s">
        <v>64</v>
      </c>
      <c r="D1" s="48"/>
      <c r="E1" s="48"/>
    </row>
    <row r="2" spans="1:21" ht="18" x14ac:dyDescent="0.35">
      <c r="A2" s="49"/>
      <c r="B2" s="49"/>
      <c r="C2" s="49"/>
      <c r="D2" s="49"/>
      <c r="E2" s="49"/>
    </row>
    <row r="3" spans="1:21" ht="34.799999999999997" customHeight="1" x14ac:dyDescent="0.35">
      <c r="A3" s="49" t="s">
        <v>63</v>
      </c>
      <c r="B3" s="49"/>
      <c r="C3" s="49"/>
      <c r="D3" s="49"/>
      <c r="E3" s="49"/>
      <c r="F3" s="2"/>
      <c r="G3" s="2"/>
    </row>
    <row r="4" spans="1:21" ht="12.75" customHeight="1" thickBot="1" x14ac:dyDescent="0.4">
      <c r="A4" s="3"/>
      <c r="B4" s="3"/>
      <c r="C4" s="3"/>
      <c r="D4" s="3"/>
      <c r="E4" s="3"/>
      <c r="F4" s="2"/>
      <c r="G4" s="2"/>
    </row>
    <row r="5" spans="1:21" ht="28.2" x14ac:dyDescent="0.3">
      <c r="A5" s="4" t="s">
        <v>0</v>
      </c>
      <c r="B5" s="5" t="s">
        <v>1</v>
      </c>
      <c r="C5" s="5" t="s">
        <v>2</v>
      </c>
      <c r="D5" s="5"/>
      <c r="E5" s="6" t="s">
        <v>3</v>
      </c>
      <c r="F5" s="7"/>
      <c r="G5" s="7"/>
    </row>
    <row r="6" spans="1:21" ht="15.6" x14ac:dyDescent="0.3">
      <c r="A6" s="8" t="s">
        <v>4</v>
      </c>
      <c r="B6" s="9" t="s">
        <v>5</v>
      </c>
      <c r="C6" s="9">
        <v>685.88</v>
      </c>
      <c r="D6" s="9"/>
      <c r="E6" s="10">
        <v>21007433.010000002</v>
      </c>
      <c r="F6" s="11"/>
      <c r="G6" s="11"/>
      <c r="Q6" s="50"/>
      <c r="R6" s="50"/>
      <c r="S6" s="50"/>
      <c r="T6" s="50"/>
      <c r="U6" s="50"/>
    </row>
    <row r="7" spans="1:21" x14ac:dyDescent="0.3">
      <c r="A7" s="12" t="s">
        <v>6</v>
      </c>
      <c r="B7" s="13" t="s">
        <v>5</v>
      </c>
      <c r="C7" s="13">
        <v>685.88</v>
      </c>
      <c r="D7" s="13"/>
      <c r="E7" s="14"/>
      <c r="F7" s="9"/>
      <c r="G7" s="15"/>
    </row>
    <row r="8" spans="1:21" x14ac:dyDescent="0.3">
      <c r="A8" s="12" t="s">
        <v>7</v>
      </c>
      <c r="B8" s="13" t="s">
        <v>5</v>
      </c>
      <c r="C8" s="13">
        <v>499.21999999999997</v>
      </c>
      <c r="D8" s="13"/>
      <c r="E8" s="14"/>
      <c r="F8" s="9"/>
      <c r="G8" s="16"/>
    </row>
    <row r="9" spans="1:21" x14ac:dyDescent="0.3">
      <c r="A9" s="17" t="s">
        <v>8</v>
      </c>
      <c r="B9" s="18" t="s">
        <v>5</v>
      </c>
      <c r="C9" s="18">
        <v>129.09</v>
      </c>
      <c r="D9" s="18"/>
      <c r="E9" s="19"/>
      <c r="F9" s="9"/>
      <c r="G9" s="16"/>
    </row>
    <row r="10" spans="1:21" ht="15.6" x14ac:dyDescent="0.3">
      <c r="A10" s="8"/>
      <c r="B10" s="9"/>
      <c r="C10" s="9"/>
      <c r="D10" s="9"/>
      <c r="E10" s="9"/>
      <c r="F10" s="20"/>
      <c r="G10" s="20"/>
    </row>
    <row r="11" spans="1:21" ht="28.2" x14ac:dyDescent="0.3">
      <c r="A11" s="21" t="s">
        <v>9</v>
      </c>
      <c r="B11" s="22" t="s">
        <v>1</v>
      </c>
      <c r="C11" s="22" t="s">
        <v>10</v>
      </c>
      <c r="D11" s="22" t="s">
        <v>62</v>
      </c>
      <c r="E11" s="22" t="s">
        <v>11</v>
      </c>
    </row>
    <row r="12" spans="1:21" x14ac:dyDescent="0.3">
      <c r="A12" s="13" t="s">
        <v>12</v>
      </c>
      <c r="B12" s="13" t="s">
        <v>13</v>
      </c>
      <c r="C12" s="23">
        <v>1</v>
      </c>
      <c r="D12" s="24">
        <v>11752.8</v>
      </c>
      <c r="E12" s="24">
        <f>C12*D12</f>
        <v>11752.8</v>
      </c>
    </row>
    <row r="13" spans="1:21" x14ac:dyDescent="0.3">
      <c r="A13" s="13" t="s">
        <v>14</v>
      </c>
      <c r="B13" s="13" t="s">
        <v>13</v>
      </c>
      <c r="C13" s="23">
        <v>1</v>
      </c>
      <c r="D13" s="24">
        <v>11088</v>
      </c>
      <c r="E13" s="24">
        <f t="shared" ref="E13:E15" si="0">C13*D13</f>
        <v>11088</v>
      </c>
    </row>
    <row r="14" spans="1:21" ht="28.2" x14ac:dyDescent="0.3">
      <c r="A14" s="25" t="s">
        <v>15</v>
      </c>
      <c r="B14" s="13" t="s">
        <v>13</v>
      </c>
      <c r="C14" s="23">
        <v>2</v>
      </c>
      <c r="D14" s="24">
        <v>2676</v>
      </c>
      <c r="E14" s="24">
        <f t="shared" si="0"/>
        <v>5352</v>
      </c>
    </row>
    <row r="15" spans="1:21" ht="28.2" x14ac:dyDescent="0.3">
      <c r="A15" s="25" t="s">
        <v>16</v>
      </c>
      <c r="B15" s="13" t="s">
        <v>13</v>
      </c>
      <c r="C15" s="23">
        <v>4</v>
      </c>
      <c r="D15" s="24">
        <v>4171.2</v>
      </c>
      <c r="E15" s="24">
        <f t="shared" si="0"/>
        <v>16684.8</v>
      </c>
    </row>
    <row r="16" spans="1:21" x14ac:dyDescent="0.3">
      <c r="A16" s="21" t="s">
        <v>17</v>
      </c>
      <c r="B16" s="21"/>
      <c r="C16" s="26"/>
      <c r="D16" s="27"/>
      <c r="E16" s="27">
        <f>SUM(E12:E15)</f>
        <v>44877.599999999999</v>
      </c>
    </row>
    <row r="17" spans="1:5" x14ac:dyDescent="0.3">
      <c r="A17" s="23"/>
      <c r="B17" s="23"/>
      <c r="C17" s="23"/>
      <c r="D17" s="23"/>
      <c r="E17" s="23"/>
    </row>
    <row r="18" spans="1:5" x14ac:dyDescent="0.3">
      <c r="A18" s="46" t="s">
        <v>18</v>
      </c>
      <c r="B18" s="46"/>
      <c r="C18" s="46"/>
      <c r="D18" s="46"/>
      <c r="E18" s="46"/>
    </row>
    <row r="19" spans="1:5" ht="14.25" customHeight="1" x14ac:dyDescent="0.3">
      <c r="A19" s="28" t="s">
        <v>19</v>
      </c>
      <c r="B19" s="28"/>
      <c r="C19" s="28"/>
      <c r="D19" s="29"/>
      <c r="E19" s="29"/>
    </row>
    <row r="20" spans="1:5" ht="28.2" x14ac:dyDescent="0.3">
      <c r="A20" s="22" t="s">
        <v>20</v>
      </c>
      <c r="B20" s="22" t="s">
        <v>1</v>
      </c>
      <c r="C20" s="22" t="s">
        <v>10</v>
      </c>
      <c r="D20" s="22" t="s">
        <v>62</v>
      </c>
      <c r="E20" s="22" t="s">
        <v>21</v>
      </c>
    </row>
    <row r="21" spans="1:5" x14ac:dyDescent="0.3">
      <c r="A21" s="21" t="s">
        <v>22</v>
      </c>
      <c r="B21" s="23"/>
      <c r="C21" s="23"/>
      <c r="D21" s="23"/>
      <c r="E21" s="30">
        <f>SUM(E22:E23)</f>
        <v>8693.48</v>
      </c>
    </row>
    <row r="22" spans="1:5" ht="28.2" x14ac:dyDescent="0.3">
      <c r="A22" s="25" t="s">
        <v>23</v>
      </c>
      <c r="B22" s="13" t="s">
        <v>13</v>
      </c>
      <c r="C22" s="23">
        <v>2</v>
      </c>
      <c r="D22" s="24">
        <v>3681.6</v>
      </c>
      <c r="E22" s="24">
        <f>C22*D22</f>
        <v>7363.2</v>
      </c>
    </row>
    <row r="23" spans="1:5" ht="28.2" x14ac:dyDescent="0.3">
      <c r="A23" s="25" t="s">
        <v>24</v>
      </c>
      <c r="B23" s="13" t="s">
        <v>13</v>
      </c>
      <c r="C23" s="23">
        <v>1</v>
      </c>
      <c r="D23" s="24">
        <v>1330.28</v>
      </c>
      <c r="E23" s="24">
        <f>C23*D23</f>
        <v>1330.28</v>
      </c>
    </row>
    <row r="24" spans="1:5" x14ac:dyDescent="0.3">
      <c r="A24" s="22" t="s">
        <v>25</v>
      </c>
      <c r="B24" s="23"/>
      <c r="C24" s="23"/>
      <c r="D24" s="23"/>
      <c r="E24" s="30">
        <f>SUM(E25:E30)</f>
        <v>29559.539999999997</v>
      </c>
    </row>
    <row r="25" spans="1:5" x14ac:dyDescent="0.3">
      <c r="A25" s="25" t="s">
        <v>26</v>
      </c>
      <c r="B25" s="13" t="s">
        <v>13</v>
      </c>
      <c r="C25" s="23">
        <v>1</v>
      </c>
      <c r="D25" s="24">
        <v>3978</v>
      </c>
      <c r="E25" s="24">
        <f>C25*D25</f>
        <v>3978</v>
      </c>
    </row>
    <row r="26" spans="1:5" x14ac:dyDescent="0.3">
      <c r="A26" s="25" t="s">
        <v>27</v>
      </c>
      <c r="B26" s="13" t="s">
        <v>13</v>
      </c>
      <c r="C26" s="23">
        <v>1</v>
      </c>
      <c r="D26" s="24">
        <v>3581.58</v>
      </c>
      <c r="E26" s="24">
        <f t="shared" ref="E26:E30" si="1">C26*D26</f>
        <v>3581.58</v>
      </c>
    </row>
    <row r="27" spans="1:5" x14ac:dyDescent="0.3">
      <c r="A27" s="25" t="s">
        <v>28</v>
      </c>
      <c r="B27" s="13" t="s">
        <v>13</v>
      </c>
      <c r="C27" s="23">
        <v>1</v>
      </c>
      <c r="D27" s="24">
        <v>12999.98</v>
      </c>
      <c r="E27" s="24">
        <f t="shared" si="1"/>
        <v>12999.98</v>
      </c>
    </row>
    <row r="28" spans="1:5" x14ac:dyDescent="0.3">
      <c r="A28" s="25" t="s">
        <v>29</v>
      </c>
      <c r="B28" s="13" t="s">
        <v>13</v>
      </c>
      <c r="C28" s="23">
        <v>1</v>
      </c>
      <c r="D28" s="24">
        <v>2199.98</v>
      </c>
      <c r="E28" s="24">
        <f t="shared" si="1"/>
        <v>2199.98</v>
      </c>
    </row>
    <row r="29" spans="1:5" x14ac:dyDescent="0.3">
      <c r="A29" s="25" t="s">
        <v>30</v>
      </c>
      <c r="B29" s="13" t="s">
        <v>13</v>
      </c>
      <c r="C29" s="23">
        <v>2</v>
      </c>
      <c r="D29" s="24">
        <v>655</v>
      </c>
      <c r="E29" s="24">
        <f t="shared" si="1"/>
        <v>1310</v>
      </c>
    </row>
    <row r="30" spans="1:5" x14ac:dyDescent="0.3">
      <c r="A30" s="25" t="s">
        <v>31</v>
      </c>
      <c r="B30" s="13" t="s">
        <v>13</v>
      </c>
      <c r="C30" s="23">
        <v>1</v>
      </c>
      <c r="D30" s="24">
        <v>5490</v>
      </c>
      <c r="E30" s="24">
        <f t="shared" si="1"/>
        <v>5490</v>
      </c>
    </row>
    <row r="31" spans="1:5" x14ac:dyDescent="0.3">
      <c r="A31" s="22" t="s">
        <v>32</v>
      </c>
      <c r="B31" s="23"/>
      <c r="C31" s="23"/>
      <c r="D31" s="23"/>
      <c r="E31" s="30">
        <f>SUM(E32:E37)</f>
        <v>50130.590000000004</v>
      </c>
    </row>
    <row r="32" spans="1:5" x14ac:dyDescent="0.3">
      <c r="A32" s="25" t="s">
        <v>33</v>
      </c>
      <c r="B32" s="13" t="s">
        <v>13</v>
      </c>
      <c r="C32" s="23">
        <v>1</v>
      </c>
      <c r="D32" s="24">
        <v>9498.98</v>
      </c>
      <c r="E32" s="24">
        <f>C32*D32</f>
        <v>9498.98</v>
      </c>
    </row>
    <row r="33" spans="1:5" x14ac:dyDescent="0.3">
      <c r="A33" s="25" t="s">
        <v>34</v>
      </c>
      <c r="B33" s="13" t="s">
        <v>13</v>
      </c>
      <c r="C33" s="23">
        <v>1</v>
      </c>
      <c r="D33" s="24">
        <v>3751.2</v>
      </c>
      <c r="E33" s="24">
        <f t="shared" ref="E33:E34" si="2">C33*D33</f>
        <v>3751.2</v>
      </c>
    </row>
    <row r="34" spans="1:5" x14ac:dyDescent="0.3">
      <c r="A34" s="25" t="s">
        <v>35</v>
      </c>
      <c r="B34" s="23" t="s">
        <v>13</v>
      </c>
      <c r="C34" s="23">
        <v>1</v>
      </c>
      <c r="D34" s="24">
        <v>3500.4</v>
      </c>
      <c r="E34" s="24">
        <f t="shared" si="2"/>
        <v>3500.4</v>
      </c>
    </row>
    <row r="35" spans="1:5" x14ac:dyDescent="0.3">
      <c r="A35" s="25" t="s">
        <v>36</v>
      </c>
      <c r="B35" s="13" t="s">
        <v>13</v>
      </c>
      <c r="C35" s="23">
        <v>1</v>
      </c>
      <c r="D35" s="24">
        <v>15316.77</v>
      </c>
      <c r="E35" s="24">
        <f>C35*D35</f>
        <v>15316.77</v>
      </c>
    </row>
    <row r="36" spans="1:5" x14ac:dyDescent="0.3">
      <c r="A36" s="25" t="s">
        <v>37</v>
      </c>
      <c r="B36" s="13" t="s">
        <v>13</v>
      </c>
      <c r="C36" s="23">
        <v>1</v>
      </c>
      <c r="D36" s="24">
        <v>2818.73</v>
      </c>
      <c r="E36" s="24">
        <f>C36*D36</f>
        <v>2818.73</v>
      </c>
    </row>
    <row r="37" spans="1:5" x14ac:dyDescent="0.3">
      <c r="A37" s="25" t="s">
        <v>38</v>
      </c>
      <c r="B37" s="13" t="s">
        <v>13</v>
      </c>
      <c r="C37" s="23">
        <v>1</v>
      </c>
      <c r="D37" s="24">
        <v>15244.51</v>
      </c>
      <c r="E37" s="24">
        <f>C37*D37</f>
        <v>15244.51</v>
      </c>
    </row>
    <row r="38" spans="1:5" x14ac:dyDescent="0.3">
      <c r="A38" s="22" t="s">
        <v>39</v>
      </c>
      <c r="B38" s="23"/>
      <c r="C38" s="23"/>
      <c r="D38" s="24"/>
      <c r="E38" s="30">
        <f>SUM(E39)</f>
        <v>1728</v>
      </c>
    </row>
    <row r="39" spans="1:5" x14ac:dyDescent="0.3">
      <c r="A39" s="25" t="s">
        <v>40</v>
      </c>
      <c r="B39" s="13" t="s">
        <v>13</v>
      </c>
      <c r="C39" s="23">
        <v>1</v>
      </c>
      <c r="D39" s="24">
        <v>1728</v>
      </c>
      <c r="E39" s="24">
        <f>C39*D39</f>
        <v>1728</v>
      </c>
    </row>
    <row r="40" spans="1:5" x14ac:dyDescent="0.3">
      <c r="A40" s="22" t="s">
        <v>41</v>
      </c>
      <c r="B40" s="26"/>
      <c r="C40" s="26"/>
      <c r="D40" s="26"/>
      <c r="E40" s="27">
        <f>E21+E24+E31+E38</f>
        <v>90111.61</v>
      </c>
    </row>
    <row r="41" spans="1:5" x14ac:dyDescent="0.3">
      <c r="A41" s="31"/>
      <c r="B41" s="31"/>
      <c r="C41" s="31"/>
      <c r="D41" s="31"/>
      <c r="E41" s="32"/>
    </row>
    <row r="42" spans="1:5" x14ac:dyDescent="0.3">
      <c r="A42" s="28" t="s">
        <v>42</v>
      </c>
      <c r="B42" s="28"/>
      <c r="C42" s="28"/>
      <c r="D42" s="29"/>
      <c r="E42" s="29"/>
    </row>
    <row r="43" spans="1:5" ht="28.2" x14ac:dyDescent="0.3">
      <c r="A43" s="22" t="s">
        <v>20</v>
      </c>
      <c r="B43" s="22" t="s">
        <v>1</v>
      </c>
      <c r="C43" s="22" t="s">
        <v>10</v>
      </c>
      <c r="D43" s="22" t="s">
        <v>62</v>
      </c>
      <c r="E43" s="22" t="s">
        <v>21</v>
      </c>
    </row>
    <row r="44" spans="1:5" x14ac:dyDescent="0.3">
      <c r="A44" s="21" t="s">
        <v>22</v>
      </c>
      <c r="B44" s="23"/>
      <c r="C44" s="23"/>
      <c r="D44" s="23"/>
      <c r="E44" s="30">
        <f>SUM(E45:E46)</f>
        <v>8693.48</v>
      </c>
    </row>
    <row r="45" spans="1:5" ht="28.2" x14ac:dyDescent="0.3">
      <c r="A45" s="25" t="s">
        <v>23</v>
      </c>
      <c r="B45" s="13" t="s">
        <v>13</v>
      </c>
      <c r="C45" s="23">
        <v>2</v>
      </c>
      <c r="D45" s="24">
        <v>3681.6</v>
      </c>
      <c r="E45" s="24">
        <f>C45*D45</f>
        <v>7363.2</v>
      </c>
    </row>
    <row r="46" spans="1:5" ht="28.2" x14ac:dyDescent="0.3">
      <c r="A46" s="25" t="s">
        <v>24</v>
      </c>
      <c r="B46" s="13" t="s">
        <v>13</v>
      </c>
      <c r="C46" s="23">
        <v>1</v>
      </c>
      <c r="D46" s="24">
        <v>1330.28</v>
      </c>
      <c r="E46" s="24">
        <f>C46*D46</f>
        <v>1330.28</v>
      </c>
    </row>
    <row r="47" spans="1:5" x14ac:dyDescent="0.3">
      <c r="A47" s="22" t="s">
        <v>25</v>
      </c>
      <c r="B47" s="23"/>
      <c r="C47" s="23"/>
      <c r="D47" s="23"/>
      <c r="E47" s="30">
        <f>SUM(E48:E53)</f>
        <v>29559.539999999997</v>
      </c>
    </row>
    <row r="48" spans="1:5" x14ac:dyDescent="0.3">
      <c r="A48" s="25" t="s">
        <v>26</v>
      </c>
      <c r="B48" s="13" t="s">
        <v>13</v>
      </c>
      <c r="C48" s="23">
        <v>1</v>
      </c>
      <c r="D48" s="24">
        <v>3978</v>
      </c>
      <c r="E48" s="24">
        <f>C48*D48</f>
        <v>3978</v>
      </c>
    </row>
    <row r="49" spans="1:5" x14ac:dyDescent="0.3">
      <c r="A49" s="25" t="s">
        <v>27</v>
      </c>
      <c r="B49" s="13" t="s">
        <v>13</v>
      </c>
      <c r="C49" s="23">
        <v>1</v>
      </c>
      <c r="D49" s="24">
        <v>3581.58</v>
      </c>
      <c r="E49" s="24">
        <f t="shared" ref="E49:E53" si="3">C49*D49</f>
        <v>3581.58</v>
      </c>
    </row>
    <row r="50" spans="1:5" x14ac:dyDescent="0.3">
      <c r="A50" s="25" t="s">
        <v>28</v>
      </c>
      <c r="B50" s="13" t="s">
        <v>13</v>
      </c>
      <c r="C50" s="23">
        <v>1</v>
      </c>
      <c r="D50" s="24">
        <v>12999.98</v>
      </c>
      <c r="E50" s="24">
        <f t="shared" si="3"/>
        <v>12999.98</v>
      </c>
    </row>
    <row r="51" spans="1:5" x14ac:dyDescent="0.3">
      <c r="A51" s="25" t="s">
        <v>29</v>
      </c>
      <c r="B51" s="13" t="s">
        <v>13</v>
      </c>
      <c r="C51" s="23">
        <v>1</v>
      </c>
      <c r="D51" s="24">
        <v>2199.98</v>
      </c>
      <c r="E51" s="24">
        <f t="shared" si="3"/>
        <v>2199.98</v>
      </c>
    </row>
    <row r="52" spans="1:5" x14ac:dyDescent="0.3">
      <c r="A52" s="25" t="s">
        <v>30</v>
      </c>
      <c r="B52" s="13" t="s">
        <v>13</v>
      </c>
      <c r="C52" s="23">
        <v>2</v>
      </c>
      <c r="D52" s="24">
        <v>655</v>
      </c>
      <c r="E52" s="24">
        <f t="shared" si="3"/>
        <v>1310</v>
      </c>
    </row>
    <row r="53" spans="1:5" x14ac:dyDescent="0.3">
      <c r="A53" s="25" t="s">
        <v>31</v>
      </c>
      <c r="B53" s="13" t="s">
        <v>13</v>
      </c>
      <c r="C53" s="23">
        <v>1</v>
      </c>
      <c r="D53" s="24">
        <v>5490</v>
      </c>
      <c r="E53" s="24">
        <f t="shared" si="3"/>
        <v>5490</v>
      </c>
    </row>
    <row r="54" spans="1:5" x14ac:dyDescent="0.3">
      <c r="A54" s="22" t="s">
        <v>32</v>
      </c>
      <c r="B54" s="23"/>
      <c r="C54" s="23"/>
      <c r="D54" s="23"/>
      <c r="E54" s="30">
        <f>SUM(E55:E60)</f>
        <v>50130.590000000004</v>
      </c>
    </row>
    <row r="55" spans="1:5" x14ac:dyDescent="0.3">
      <c r="A55" s="25" t="s">
        <v>33</v>
      </c>
      <c r="B55" s="13" t="s">
        <v>13</v>
      </c>
      <c r="C55" s="23">
        <v>1</v>
      </c>
      <c r="D55" s="24">
        <v>9498.98</v>
      </c>
      <c r="E55" s="24">
        <f>C55*D55</f>
        <v>9498.98</v>
      </c>
    </row>
    <row r="56" spans="1:5" x14ac:dyDescent="0.3">
      <c r="A56" s="25" t="s">
        <v>34</v>
      </c>
      <c r="B56" s="13" t="s">
        <v>13</v>
      </c>
      <c r="C56" s="23">
        <v>1</v>
      </c>
      <c r="D56" s="24">
        <v>3751.2</v>
      </c>
      <c r="E56" s="24">
        <f t="shared" ref="E56:E57" si="4">C56*D56</f>
        <v>3751.2</v>
      </c>
    </row>
    <row r="57" spans="1:5" x14ac:dyDescent="0.3">
      <c r="A57" s="25" t="s">
        <v>35</v>
      </c>
      <c r="B57" s="23" t="s">
        <v>13</v>
      </c>
      <c r="C57" s="23">
        <v>1</v>
      </c>
      <c r="D57" s="24">
        <v>3500.4</v>
      </c>
      <c r="E57" s="24">
        <f t="shared" si="4"/>
        <v>3500.4</v>
      </c>
    </row>
    <row r="58" spans="1:5" x14ac:dyDescent="0.3">
      <c r="A58" s="25" t="s">
        <v>36</v>
      </c>
      <c r="B58" s="13" t="s">
        <v>13</v>
      </c>
      <c r="C58" s="23">
        <v>1</v>
      </c>
      <c r="D58" s="24">
        <v>15316.77</v>
      </c>
      <c r="E58" s="24">
        <f>C58*D58</f>
        <v>15316.77</v>
      </c>
    </row>
    <row r="59" spans="1:5" x14ac:dyDescent="0.3">
      <c r="A59" s="25" t="s">
        <v>37</v>
      </c>
      <c r="B59" s="13" t="s">
        <v>13</v>
      </c>
      <c r="C59" s="23">
        <v>1</v>
      </c>
      <c r="D59" s="24">
        <v>2818.73</v>
      </c>
      <c r="E59" s="24">
        <f>C59*D59</f>
        <v>2818.73</v>
      </c>
    </row>
    <row r="60" spans="1:5" x14ac:dyDescent="0.3">
      <c r="A60" s="25" t="s">
        <v>38</v>
      </c>
      <c r="B60" s="13" t="s">
        <v>13</v>
      </c>
      <c r="C60" s="23">
        <v>1</v>
      </c>
      <c r="D60" s="24">
        <v>15244.51</v>
      </c>
      <c r="E60" s="24">
        <f>C60*D60</f>
        <v>15244.51</v>
      </c>
    </row>
    <row r="61" spans="1:5" x14ac:dyDescent="0.3">
      <c r="A61" s="22" t="s">
        <v>39</v>
      </c>
      <c r="B61" s="23"/>
      <c r="C61" s="23"/>
      <c r="D61" s="24"/>
      <c r="E61" s="30">
        <f>SUM(E62)</f>
        <v>1728</v>
      </c>
    </row>
    <row r="62" spans="1:5" x14ac:dyDescent="0.3">
      <c r="A62" s="25" t="s">
        <v>40</v>
      </c>
      <c r="B62" s="13" t="s">
        <v>13</v>
      </c>
      <c r="C62" s="23">
        <v>1</v>
      </c>
      <c r="D62" s="24">
        <v>1728</v>
      </c>
      <c r="E62" s="24">
        <f>C62*D62</f>
        <v>1728</v>
      </c>
    </row>
    <row r="63" spans="1:5" x14ac:dyDescent="0.3">
      <c r="A63" s="22" t="s">
        <v>41</v>
      </c>
      <c r="B63" s="26"/>
      <c r="C63" s="26"/>
      <c r="D63" s="26"/>
      <c r="E63" s="27">
        <f>SUM(E45:E62)-E47-E54-E61</f>
        <v>90111.609999999986</v>
      </c>
    </row>
    <row r="64" spans="1:5" x14ac:dyDescent="0.3">
      <c r="A64" s="31"/>
      <c r="B64" s="31"/>
      <c r="C64" s="31"/>
      <c r="D64" s="31"/>
      <c r="E64" s="32"/>
    </row>
    <row r="65" spans="1:5" x14ac:dyDescent="0.3">
      <c r="A65" s="22" t="s">
        <v>43</v>
      </c>
      <c r="B65" s="33"/>
      <c r="C65" s="33"/>
      <c r="D65" s="34"/>
      <c r="E65" s="33"/>
    </row>
    <row r="66" spans="1:5" ht="28.2" x14ac:dyDescent="0.3">
      <c r="A66" s="22" t="s">
        <v>20</v>
      </c>
      <c r="B66" s="22" t="s">
        <v>1</v>
      </c>
      <c r="C66" s="22" t="s">
        <v>10</v>
      </c>
      <c r="D66" s="22" t="s">
        <v>62</v>
      </c>
      <c r="E66" s="22" t="s">
        <v>21</v>
      </c>
    </row>
    <row r="67" spans="1:5" x14ac:dyDescent="0.3">
      <c r="A67" s="21" t="s">
        <v>22</v>
      </c>
      <c r="B67" s="23"/>
      <c r="C67" s="23"/>
      <c r="D67" s="23"/>
      <c r="E67" s="30">
        <f>SUM(E68:E69)</f>
        <v>12375.08</v>
      </c>
    </row>
    <row r="68" spans="1:5" ht="28.2" x14ac:dyDescent="0.3">
      <c r="A68" s="25" t="s">
        <v>23</v>
      </c>
      <c r="B68" s="13" t="s">
        <v>13</v>
      </c>
      <c r="C68" s="23">
        <v>3</v>
      </c>
      <c r="D68" s="24">
        <v>3681.6</v>
      </c>
      <c r="E68" s="24">
        <f>C68*D68</f>
        <v>11044.8</v>
      </c>
    </row>
    <row r="69" spans="1:5" ht="28.2" x14ac:dyDescent="0.3">
      <c r="A69" s="25" t="s">
        <v>24</v>
      </c>
      <c r="B69" s="13" t="s">
        <v>13</v>
      </c>
      <c r="C69" s="23">
        <v>1</v>
      </c>
      <c r="D69" s="24">
        <v>1330.28</v>
      </c>
      <c r="E69" s="24">
        <f>C69*D69</f>
        <v>1330.28</v>
      </c>
    </row>
    <row r="70" spans="1:5" x14ac:dyDescent="0.3">
      <c r="A70" s="22" t="s">
        <v>25</v>
      </c>
      <c r="B70" s="23"/>
      <c r="C70" s="23"/>
      <c r="D70" s="23"/>
      <c r="E70" s="30">
        <f>SUM(E71:E76)</f>
        <v>37774.119999999995</v>
      </c>
    </row>
    <row r="71" spans="1:5" x14ac:dyDescent="0.3">
      <c r="A71" s="25" t="s">
        <v>26</v>
      </c>
      <c r="B71" s="13" t="s">
        <v>13</v>
      </c>
      <c r="C71" s="23">
        <v>2</v>
      </c>
      <c r="D71" s="24">
        <v>3978</v>
      </c>
      <c r="E71" s="24">
        <f>C71*D71</f>
        <v>7956</v>
      </c>
    </row>
    <row r="72" spans="1:5" x14ac:dyDescent="0.3">
      <c r="A72" s="25" t="s">
        <v>27</v>
      </c>
      <c r="B72" s="13" t="s">
        <v>13</v>
      </c>
      <c r="C72" s="23">
        <v>2</v>
      </c>
      <c r="D72" s="24">
        <v>3581.58</v>
      </c>
      <c r="E72" s="24">
        <f t="shared" ref="E72:E76" si="5">C72*D72</f>
        <v>7163.16</v>
      </c>
    </row>
    <row r="73" spans="1:5" x14ac:dyDescent="0.3">
      <c r="A73" s="25" t="s">
        <v>28</v>
      </c>
      <c r="B73" s="13" t="s">
        <v>13</v>
      </c>
      <c r="C73" s="23">
        <v>1</v>
      </c>
      <c r="D73" s="24">
        <v>12999.98</v>
      </c>
      <c r="E73" s="24">
        <f t="shared" si="5"/>
        <v>12999.98</v>
      </c>
    </row>
    <row r="74" spans="1:5" x14ac:dyDescent="0.3">
      <c r="A74" s="25" t="s">
        <v>29</v>
      </c>
      <c r="B74" s="13" t="s">
        <v>13</v>
      </c>
      <c r="C74" s="23">
        <v>1</v>
      </c>
      <c r="D74" s="24">
        <v>2199.98</v>
      </c>
      <c r="E74" s="24">
        <f t="shared" si="5"/>
        <v>2199.98</v>
      </c>
    </row>
    <row r="75" spans="1:5" x14ac:dyDescent="0.3">
      <c r="A75" s="25" t="s">
        <v>30</v>
      </c>
      <c r="B75" s="13" t="s">
        <v>13</v>
      </c>
      <c r="C75" s="23">
        <v>3</v>
      </c>
      <c r="D75" s="24">
        <v>655</v>
      </c>
      <c r="E75" s="24">
        <f t="shared" si="5"/>
        <v>1965</v>
      </c>
    </row>
    <row r="76" spans="1:5" x14ac:dyDescent="0.3">
      <c r="A76" s="25" t="s">
        <v>31</v>
      </c>
      <c r="B76" s="13" t="s">
        <v>13</v>
      </c>
      <c r="C76" s="23">
        <v>1</v>
      </c>
      <c r="D76" s="24">
        <v>5490</v>
      </c>
      <c r="E76" s="24">
        <f t="shared" si="5"/>
        <v>5490</v>
      </c>
    </row>
    <row r="77" spans="1:5" x14ac:dyDescent="0.3">
      <c r="A77" s="22" t="s">
        <v>32</v>
      </c>
      <c r="B77" s="23"/>
      <c r="C77" s="23"/>
      <c r="D77" s="23"/>
      <c r="E77" s="30">
        <f>SUM(E78:E83)</f>
        <v>50130.590000000004</v>
      </c>
    </row>
    <row r="78" spans="1:5" x14ac:dyDescent="0.3">
      <c r="A78" s="25" t="s">
        <v>33</v>
      </c>
      <c r="B78" s="13" t="s">
        <v>13</v>
      </c>
      <c r="C78" s="23">
        <v>1</v>
      </c>
      <c r="D78" s="24">
        <v>9498.98</v>
      </c>
      <c r="E78" s="24">
        <f>C78*D78</f>
        <v>9498.98</v>
      </c>
    </row>
    <row r="79" spans="1:5" x14ac:dyDescent="0.3">
      <c r="A79" s="25" t="s">
        <v>34</v>
      </c>
      <c r="B79" s="13" t="s">
        <v>13</v>
      </c>
      <c r="C79" s="23">
        <v>1</v>
      </c>
      <c r="D79" s="24">
        <v>3751.2</v>
      </c>
      <c r="E79" s="24">
        <f t="shared" ref="E79:E80" si="6">C79*D79</f>
        <v>3751.2</v>
      </c>
    </row>
    <row r="80" spans="1:5" x14ac:dyDescent="0.3">
      <c r="A80" s="25" t="s">
        <v>35</v>
      </c>
      <c r="B80" s="23" t="s">
        <v>13</v>
      </c>
      <c r="C80" s="23">
        <v>1</v>
      </c>
      <c r="D80" s="24">
        <v>3500.4</v>
      </c>
      <c r="E80" s="24">
        <f t="shared" si="6"/>
        <v>3500.4</v>
      </c>
    </row>
    <row r="81" spans="1:5" x14ac:dyDescent="0.3">
      <c r="A81" s="25" t="s">
        <v>36</v>
      </c>
      <c r="B81" s="13" t="s">
        <v>13</v>
      </c>
      <c r="C81" s="23">
        <v>1</v>
      </c>
      <c r="D81" s="24">
        <v>15316.77</v>
      </c>
      <c r="E81" s="24">
        <f>C81*D81</f>
        <v>15316.77</v>
      </c>
    </row>
    <row r="82" spans="1:5" x14ac:dyDescent="0.3">
      <c r="A82" s="25" t="s">
        <v>37</v>
      </c>
      <c r="B82" s="13" t="s">
        <v>13</v>
      </c>
      <c r="C82" s="23">
        <v>1</v>
      </c>
      <c r="D82" s="24">
        <v>2818.73</v>
      </c>
      <c r="E82" s="24">
        <f>C82*D82</f>
        <v>2818.73</v>
      </c>
    </row>
    <row r="83" spans="1:5" x14ac:dyDescent="0.3">
      <c r="A83" s="25" t="s">
        <v>38</v>
      </c>
      <c r="B83" s="13" t="s">
        <v>13</v>
      </c>
      <c r="C83" s="23">
        <v>1</v>
      </c>
      <c r="D83" s="24">
        <v>15244.51</v>
      </c>
      <c r="E83" s="24">
        <f>C83*D83</f>
        <v>15244.51</v>
      </c>
    </row>
    <row r="84" spans="1:5" x14ac:dyDescent="0.3">
      <c r="A84" s="22" t="s">
        <v>39</v>
      </c>
      <c r="B84" s="23"/>
      <c r="C84" s="23"/>
      <c r="D84" s="24"/>
      <c r="E84" s="30">
        <f>SUM(E85)</f>
        <v>1728</v>
      </c>
    </row>
    <row r="85" spans="1:5" x14ac:dyDescent="0.3">
      <c r="A85" s="25" t="s">
        <v>40</v>
      </c>
      <c r="B85" s="13" t="s">
        <v>13</v>
      </c>
      <c r="C85" s="23">
        <v>1</v>
      </c>
      <c r="D85" s="24">
        <v>1728</v>
      </c>
      <c r="E85" s="24">
        <f>C85*D85</f>
        <v>1728</v>
      </c>
    </row>
    <row r="86" spans="1:5" x14ac:dyDescent="0.3">
      <c r="A86" s="22" t="s">
        <v>41</v>
      </c>
      <c r="B86" s="26"/>
      <c r="C86" s="26"/>
      <c r="D86" s="26"/>
      <c r="E86" s="27">
        <f>SUM(E68:E85)-E70-E77-E84</f>
        <v>102007.79000000004</v>
      </c>
    </row>
    <row r="87" spans="1:5" x14ac:dyDescent="0.3">
      <c r="A87" s="31"/>
      <c r="B87" s="31"/>
      <c r="C87" s="31"/>
      <c r="D87" s="31"/>
      <c r="E87" s="32"/>
    </row>
    <row r="88" spans="1:5" x14ac:dyDescent="0.3">
      <c r="A88" s="28" t="s">
        <v>44</v>
      </c>
      <c r="B88" s="28"/>
      <c r="C88" s="28"/>
      <c r="D88" s="29"/>
      <c r="E88" s="29"/>
    </row>
    <row r="89" spans="1:5" ht="28.2" x14ac:dyDescent="0.3">
      <c r="A89" s="22" t="s">
        <v>20</v>
      </c>
      <c r="B89" s="22" t="s">
        <v>1</v>
      </c>
      <c r="C89" s="22" t="s">
        <v>10</v>
      </c>
      <c r="D89" s="22" t="s">
        <v>62</v>
      </c>
      <c r="E89" s="22" t="s">
        <v>21</v>
      </c>
    </row>
    <row r="90" spans="1:5" x14ac:dyDescent="0.3">
      <c r="A90" s="21" t="s">
        <v>22</v>
      </c>
      <c r="B90" s="23"/>
      <c r="C90" s="23"/>
      <c r="D90" s="23"/>
      <c r="E90" s="30">
        <f>SUM(E91:E92)</f>
        <v>8693.48</v>
      </c>
    </row>
    <row r="91" spans="1:5" ht="28.2" x14ac:dyDescent="0.3">
      <c r="A91" s="25" t="s">
        <v>23</v>
      </c>
      <c r="B91" s="13" t="s">
        <v>13</v>
      </c>
      <c r="C91" s="23">
        <v>2</v>
      </c>
      <c r="D91" s="24">
        <v>3681.6</v>
      </c>
      <c r="E91" s="24">
        <f>C91*D91</f>
        <v>7363.2</v>
      </c>
    </row>
    <row r="92" spans="1:5" ht="28.2" x14ac:dyDescent="0.3">
      <c r="A92" s="25" t="s">
        <v>24</v>
      </c>
      <c r="B92" s="13" t="s">
        <v>13</v>
      </c>
      <c r="C92" s="23">
        <v>1</v>
      </c>
      <c r="D92" s="24">
        <v>1330.28</v>
      </c>
      <c r="E92" s="24">
        <f>C92*D92</f>
        <v>1330.28</v>
      </c>
    </row>
    <row r="93" spans="1:5" x14ac:dyDescent="0.3">
      <c r="A93" s="22" t="s">
        <v>25</v>
      </c>
      <c r="B93" s="23"/>
      <c r="C93" s="23"/>
      <c r="D93" s="23"/>
      <c r="E93" s="30">
        <f>SUM(E94:E99)</f>
        <v>29559.539999999997</v>
      </c>
    </row>
    <row r="94" spans="1:5" x14ac:dyDescent="0.3">
      <c r="A94" s="25" t="s">
        <v>26</v>
      </c>
      <c r="B94" s="13" t="s">
        <v>13</v>
      </c>
      <c r="C94" s="23">
        <v>1</v>
      </c>
      <c r="D94" s="24">
        <v>3978</v>
      </c>
      <c r="E94" s="24">
        <f>C94*D94</f>
        <v>3978</v>
      </c>
    </row>
    <row r="95" spans="1:5" x14ac:dyDescent="0.3">
      <c r="A95" s="25" t="s">
        <v>27</v>
      </c>
      <c r="B95" s="13" t="s">
        <v>13</v>
      </c>
      <c r="C95" s="23">
        <v>1</v>
      </c>
      <c r="D95" s="24">
        <v>3581.58</v>
      </c>
      <c r="E95" s="24">
        <f t="shared" ref="E95:E99" si="7">C95*D95</f>
        <v>3581.58</v>
      </c>
    </row>
    <row r="96" spans="1:5" x14ac:dyDescent="0.3">
      <c r="A96" s="25" t="s">
        <v>28</v>
      </c>
      <c r="B96" s="13" t="s">
        <v>13</v>
      </c>
      <c r="C96" s="23">
        <v>1</v>
      </c>
      <c r="D96" s="24">
        <v>12999.98</v>
      </c>
      <c r="E96" s="24">
        <f t="shared" si="7"/>
        <v>12999.98</v>
      </c>
    </row>
    <row r="97" spans="1:5" x14ac:dyDescent="0.3">
      <c r="A97" s="25" t="s">
        <v>29</v>
      </c>
      <c r="B97" s="13" t="s">
        <v>13</v>
      </c>
      <c r="C97" s="23">
        <v>1</v>
      </c>
      <c r="D97" s="24">
        <v>2199.98</v>
      </c>
      <c r="E97" s="24">
        <f t="shared" si="7"/>
        <v>2199.98</v>
      </c>
    </row>
    <row r="98" spans="1:5" x14ac:dyDescent="0.3">
      <c r="A98" s="25" t="s">
        <v>30</v>
      </c>
      <c r="B98" s="13" t="s">
        <v>13</v>
      </c>
      <c r="C98" s="23">
        <v>2</v>
      </c>
      <c r="D98" s="24">
        <v>655</v>
      </c>
      <c r="E98" s="24">
        <f t="shared" si="7"/>
        <v>1310</v>
      </c>
    </row>
    <row r="99" spans="1:5" x14ac:dyDescent="0.3">
      <c r="A99" s="25" t="s">
        <v>31</v>
      </c>
      <c r="B99" s="13" t="s">
        <v>13</v>
      </c>
      <c r="C99" s="23">
        <v>1</v>
      </c>
      <c r="D99" s="24">
        <v>5490</v>
      </c>
      <c r="E99" s="24">
        <f t="shared" si="7"/>
        <v>5490</v>
      </c>
    </row>
    <row r="100" spans="1:5" x14ac:dyDescent="0.3">
      <c r="A100" s="22" t="s">
        <v>32</v>
      </c>
      <c r="B100" s="23"/>
      <c r="C100" s="23"/>
      <c r="D100" s="23"/>
      <c r="E100" s="30">
        <f>SUM(E101:E106)</f>
        <v>50130.590000000004</v>
      </c>
    </row>
    <row r="101" spans="1:5" x14ac:dyDescent="0.3">
      <c r="A101" s="25" t="s">
        <v>33</v>
      </c>
      <c r="B101" s="13" t="s">
        <v>13</v>
      </c>
      <c r="C101" s="23">
        <v>1</v>
      </c>
      <c r="D101" s="24">
        <v>9498.98</v>
      </c>
      <c r="E101" s="24">
        <f>C101*D101</f>
        <v>9498.98</v>
      </c>
    </row>
    <row r="102" spans="1:5" x14ac:dyDescent="0.3">
      <c r="A102" s="25" t="s">
        <v>34</v>
      </c>
      <c r="B102" s="13" t="s">
        <v>13</v>
      </c>
      <c r="C102" s="23">
        <v>1</v>
      </c>
      <c r="D102" s="24">
        <v>3751.2</v>
      </c>
      <c r="E102" s="24">
        <f t="shared" ref="E102:E103" si="8">C102*D102</f>
        <v>3751.2</v>
      </c>
    </row>
    <row r="103" spans="1:5" x14ac:dyDescent="0.3">
      <c r="A103" s="25" t="s">
        <v>35</v>
      </c>
      <c r="B103" s="23" t="s">
        <v>13</v>
      </c>
      <c r="C103" s="23">
        <v>1</v>
      </c>
      <c r="D103" s="24">
        <v>3500.4</v>
      </c>
      <c r="E103" s="24">
        <f t="shared" si="8"/>
        <v>3500.4</v>
      </c>
    </row>
    <row r="104" spans="1:5" x14ac:dyDescent="0.3">
      <c r="A104" s="25" t="s">
        <v>36</v>
      </c>
      <c r="B104" s="13" t="s">
        <v>13</v>
      </c>
      <c r="C104" s="23">
        <v>1</v>
      </c>
      <c r="D104" s="24">
        <v>15316.77</v>
      </c>
      <c r="E104" s="24">
        <f>C104*D104</f>
        <v>15316.77</v>
      </c>
    </row>
    <row r="105" spans="1:5" x14ac:dyDescent="0.3">
      <c r="A105" s="25" t="s">
        <v>37</v>
      </c>
      <c r="B105" s="13" t="s">
        <v>13</v>
      </c>
      <c r="C105" s="23">
        <v>1</v>
      </c>
      <c r="D105" s="24">
        <v>2818.73</v>
      </c>
      <c r="E105" s="24">
        <f>C105*D105</f>
        <v>2818.73</v>
      </c>
    </row>
    <row r="106" spans="1:5" x14ac:dyDescent="0.3">
      <c r="A106" s="25" t="s">
        <v>38</v>
      </c>
      <c r="B106" s="13" t="s">
        <v>13</v>
      </c>
      <c r="C106" s="23">
        <v>1</v>
      </c>
      <c r="D106" s="24">
        <v>15244.51</v>
      </c>
      <c r="E106" s="24">
        <f>C106*D106</f>
        <v>15244.51</v>
      </c>
    </row>
    <row r="107" spans="1:5" x14ac:dyDescent="0.3">
      <c r="A107" s="22" t="s">
        <v>39</v>
      </c>
      <c r="B107" s="23"/>
      <c r="C107" s="23"/>
      <c r="D107" s="24"/>
      <c r="E107" s="30">
        <f>SUM(E108)</f>
        <v>1728</v>
      </c>
    </row>
    <row r="108" spans="1:5" x14ac:dyDescent="0.3">
      <c r="A108" s="25" t="s">
        <v>40</v>
      </c>
      <c r="B108" s="13" t="s">
        <v>13</v>
      </c>
      <c r="C108" s="23">
        <v>1</v>
      </c>
      <c r="D108" s="24">
        <v>1728</v>
      </c>
      <c r="E108" s="24">
        <f>C108*D108</f>
        <v>1728</v>
      </c>
    </row>
    <row r="109" spans="1:5" x14ac:dyDescent="0.3">
      <c r="A109" s="22" t="s">
        <v>41</v>
      </c>
      <c r="B109" s="26"/>
      <c r="C109" s="26"/>
      <c r="D109" s="26"/>
      <c r="E109" s="27">
        <f>SUM(E91:E108)-E93-E100-E107</f>
        <v>90111.609999999986</v>
      </c>
    </row>
    <row r="110" spans="1:5" x14ac:dyDescent="0.3">
      <c r="A110" s="31"/>
      <c r="B110" s="31"/>
      <c r="C110" s="31"/>
      <c r="D110" s="31"/>
      <c r="E110" s="32"/>
    </row>
    <row r="111" spans="1:5" x14ac:dyDescent="0.3">
      <c r="A111" s="28" t="s">
        <v>45</v>
      </c>
      <c r="B111" s="28"/>
      <c r="C111" s="28"/>
      <c r="D111" s="29"/>
      <c r="E111" s="29"/>
    </row>
    <row r="112" spans="1:5" ht="28.2" x14ac:dyDescent="0.3">
      <c r="A112" s="22" t="s">
        <v>20</v>
      </c>
      <c r="B112" s="22" t="s">
        <v>1</v>
      </c>
      <c r="C112" s="22" t="s">
        <v>10</v>
      </c>
      <c r="D112" s="22" t="s">
        <v>62</v>
      </c>
      <c r="E112" s="22" t="s">
        <v>21</v>
      </c>
    </row>
    <row r="113" spans="1:5" x14ac:dyDescent="0.3">
      <c r="A113" s="21" t="s">
        <v>22</v>
      </c>
      <c r="B113" s="23"/>
      <c r="C113" s="23"/>
      <c r="D113" s="23"/>
      <c r="E113" s="30">
        <f>SUM(E114:E115)</f>
        <v>8693.48</v>
      </c>
    </row>
    <row r="114" spans="1:5" ht="28.2" x14ac:dyDescent="0.3">
      <c r="A114" s="25" t="s">
        <v>23</v>
      </c>
      <c r="B114" s="13" t="s">
        <v>13</v>
      </c>
      <c r="C114" s="23">
        <v>2</v>
      </c>
      <c r="D114" s="24">
        <v>3681.6</v>
      </c>
      <c r="E114" s="24">
        <f>C114*D114</f>
        <v>7363.2</v>
      </c>
    </row>
    <row r="115" spans="1:5" ht="28.2" x14ac:dyDescent="0.3">
      <c r="A115" s="25" t="s">
        <v>24</v>
      </c>
      <c r="B115" s="13" t="s">
        <v>13</v>
      </c>
      <c r="C115" s="23">
        <v>1</v>
      </c>
      <c r="D115" s="24">
        <v>1330.28</v>
      </c>
      <c r="E115" s="24">
        <f>C115*D115</f>
        <v>1330.28</v>
      </c>
    </row>
    <row r="116" spans="1:5" x14ac:dyDescent="0.3">
      <c r="A116" s="22" t="s">
        <v>25</v>
      </c>
      <c r="B116" s="23"/>
      <c r="C116" s="23"/>
      <c r="D116" s="23"/>
      <c r="E116" s="30">
        <f>SUM(E117:E122)</f>
        <v>29559.539999999997</v>
      </c>
    </row>
    <row r="117" spans="1:5" x14ac:dyDescent="0.3">
      <c r="A117" s="25" t="s">
        <v>26</v>
      </c>
      <c r="B117" s="13" t="s">
        <v>13</v>
      </c>
      <c r="C117" s="23">
        <v>1</v>
      </c>
      <c r="D117" s="24">
        <v>3978</v>
      </c>
      <c r="E117" s="24">
        <f>C117*D117</f>
        <v>3978</v>
      </c>
    </row>
    <row r="118" spans="1:5" x14ac:dyDescent="0.3">
      <c r="A118" s="25" t="s">
        <v>27</v>
      </c>
      <c r="B118" s="13" t="s">
        <v>13</v>
      </c>
      <c r="C118" s="23">
        <v>1</v>
      </c>
      <c r="D118" s="24">
        <v>3581.58</v>
      </c>
      <c r="E118" s="24">
        <f t="shared" ref="E118:E122" si="9">C118*D118</f>
        <v>3581.58</v>
      </c>
    </row>
    <row r="119" spans="1:5" x14ac:dyDescent="0.3">
      <c r="A119" s="25" t="s">
        <v>28</v>
      </c>
      <c r="B119" s="13" t="s">
        <v>13</v>
      </c>
      <c r="C119" s="23">
        <v>1</v>
      </c>
      <c r="D119" s="24">
        <v>12999.98</v>
      </c>
      <c r="E119" s="24">
        <f t="shared" si="9"/>
        <v>12999.98</v>
      </c>
    </row>
    <row r="120" spans="1:5" x14ac:dyDescent="0.3">
      <c r="A120" s="25" t="s">
        <v>29</v>
      </c>
      <c r="B120" s="13" t="s">
        <v>13</v>
      </c>
      <c r="C120" s="23">
        <v>1</v>
      </c>
      <c r="D120" s="24">
        <v>2199.98</v>
      </c>
      <c r="E120" s="24">
        <f t="shared" si="9"/>
        <v>2199.98</v>
      </c>
    </row>
    <row r="121" spans="1:5" x14ac:dyDescent="0.3">
      <c r="A121" s="25" t="s">
        <v>30</v>
      </c>
      <c r="B121" s="13" t="s">
        <v>13</v>
      </c>
      <c r="C121" s="23">
        <v>2</v>
      </c>
      <c r="D121" s="24">
        <v>655</v>
      </c>
      <c r="E121" s="24">
        <f t="shared" si="9"/>
        <v>1310</v>
      </c>
    </row>
    <row r="122" spans="1:5" x14ac:dyDescent="0.3">
      <c r="A122" s="25" t="s">
        <v>31</v>
      </c>
      <c r="B122" s="13" t="s">
        <v>13</v>
      </c>
      <c r="C122" s="23">
        <v>1</v>
      </c>
      <c r="D122" s="24">
        <v>5490</v>
      </c>
      <c r="E122" s="24">
        <f t="shared" si="9"/>
        <v>5490</v>
      </c>
    </row>
    <row r="123" spans="1:5" x14ac:dyDescent="0.3">
      <c r="A123" s="22" t="s">
        <v>32</v>
      </c>
      <c r="B123" s="23"/>
      <c r="C123" s="23"/>
      <c r="D123" s="23"/>
      <c r="E123" s="30">
        <f>SUM(E124:E129)</f>
        <v>50130.590000000004</v>
      </c>
    </row>
    <row r="124" spans="1:5" x14ac:dyDescent="0.3">
      <c r="A124" s="25" t="s">
        <v>33</v>
      </c>
      <c r="B124" s="13" t="s">
        <v>13</v>
      </c>
      <c r="C124" s="23">
        <v>1</v>
      </c>
      <c r="D124" s="24">
        <v>9498.98</v>
      </c>
      <c r="E124" s="24">
        <f>C124*D124</f>
        <v>9498.98</v>
      </c>
    </row>
    <row r="125" spans="1:5" x14ac:dyDescent="0.3">
      <c r="A125" s="25" t="s">
        <v>34</v>
      </c>
      <c r="B125" s="13" t="s">
        <v>13</v>
      </c>
      <c r="C125" s="23">
        <v>1</v>
      </c>
      <c r="D125" s="24">
        <v>3751.2</v>
      </c>
      <c r="E125" s="24">
        <f t="shared" ref="E125:E126" si="10">C125*D125</f>
        <v>3751.2</v>
      </c>
    </row>
    <row r="126" spans="1:5" x14ac:dyDescent="0.3">
      <c r="A126" s="25" t="s">
        <v>35</v>
      </c>
      <c r="B126" s="23" t="s">
        <v>13</v>
      </c>
      <c r="C126" s="23">
        <v>1</v>
      </c>
      <c r="D126" s="24">
        <v>3500.4</v>
      </c>
      <c r="E126" s="24">
        <f t="shared" si="10"/>
        <v>3500.4</v>
      </c>
    </row>
    <row r="127" spans="1:5" x14ac:dyDescent="0.3">
      <c r="A127" s="25" t="s">
        <v>36</v>
      </c>
      <c r="B127" s="13" t="s">
        <v>13</v>
      </c>
      <c r="C127" s="23">
        <v>1</v>
      </c>
      <c r="D127" s="24">
        <v>15316.77</v>
      </c>
      <c r="E127" s="24">
        <f>C127*D127</f>
        <v>15316.77</v>
      </c>
    </row>
    <row r="128" spans="1:5" x14ac:dyDescent="0.3">
      <c r="A128" s="25" t="s">
        <v>37</v>
      </c>
      <c r="B128" s="13" t="s">
        <v>13</v>
      </c>
      <c r="C128" s="23">
        <v>1</v>
      </c>
      <c r="D128" s="24">
        <v>2818.73</v>
      </c>
      <c r="E128" s="24">
        <f>C128*D128</f>
        <v>2818.73</v>
      </c>
    </row>
    <row r="129" spans="1:5" x14ac:dyDescent="0.3">
      <c r="A129" s="25" t="s">
        <v>38</v>
      </c>
      <c r="B129" s="13" t="s">
        <v>13</v>
      </c>
      <c r="C129" s="23">
        <v>1</v>
      </c>
      <c r="D129" s="24">
        <v>15244.51</v>
      </c>
      <c r="E129" s="24">
        <f>C129*D129</f>
        <v>15244.51</v>
      </c>
    </row>
    <row r="130" spans="1:5" x14ac:dyDescent="0.3">
      <c r="A130" s="22" t="s">
        <v>39</v>
      </c>
      <c r="B130" s="23"/>
      <c r="C130" s="23"/>
      <c r="D130" s="24"/>
      <c r="E130" s="30">
        <f>SUM(E131)</f>
        <v>1728</v>
      </c>
    </row>
    <row r="131" spans="1:5" x14ac:dyDescent="0.3">
      <c r="A131" s="25" t="s">
        <v>40</v>
      </c>
      <c r="B131" s="13" t="s">
        <v>13</v>
      </c>
      <c r="C131" s="23">
        <v>1</v>
      </c>
      <c r="D131" s="24">
        <v>1728</v>
      </c>
      <c r="E131" s="24">
        <f>C131*D131</f>
        <v>1728</v>
      </c>
    </row>
    <row r="132" spans="1:5" x14ac:dyDescent="0.3">
      <c r="A132" s="22" t="s">
        <v>41</v>
      </c>
      <c r="B132" s="26"/>
      <c r="C132" s="26"/>
      <c r="D132" s="26"/>
      <c r="E132" s="27">
        <f>SUM(E114:E131)-E116-E123-E130</f>
        <v>90111.609999999986</v>
      </c>
    </row>
    <row r="133" spans="1:5" ht="15" thickBot="1" x14ac:dyDescent="0.35">
      <c r="A133" s="31"/>
      <c r="B133" s="31"/>
      <c r="C133" s="31"/>
      <c r="D133" s="31"/>
      <c r="E133" s="32"/>
    </row>
    <row r="134" spans="1:5" x14ac:dyDescent="0.3">
      <c r="A134" s="35" t="s">
        <v>46</v>
      </c>
      <c r="B134" s="36"/>
      <c r="C134" s="36"/>
      <c r="D134" s="37"/>
      <c r="E134" s="38"/>
    </row>
    <row r="135" spans="1:5" ht="28.2" x14ac:dyDescent="0.3">
      <c r="A135" s="39" t="s">
        <v>20</v>
      </c>
      <c r="B135" s="22" t="s">
        <v>1</v>
      </c>
      <c r="C135" s="22" t="s">
        <v>10</v>
      </c>
      <c r="D135" s="22" t="s">
        <v>62</v>
      </c>
      <c r="E135" s="40" t="s">
        <v>21</v>
      </c>
    </row>
    <row r="136" spans="1:5" x14ac:dyDescent="0.3">
      <c r="A136" s="21" t="s">
        <v>22</v>
      </c>
      <c r="B136" s="23"/>
      <c r="C136" s="23"/>
      <c r="D136" s="23"/>
      <c r="E136" s="30">
        <f>SUM(E137:E138)</f>
        <v>12375.08</v>
      </c>
    </row>
    <row r="137" spans="1:5" ht="28.2" x14ac:dyDescent="0.3">
      <c r="A137" s="25" t="s">
        <v>23</v>
      </c>
      <c r="B137" s="13" t="s">
        <v>13</v>
      </c>
      <c r="C137" s="23">
        <v>3</v>
      </c>
      <c r="D137" s="24">
        <v>3681.6</v>
      </c>
      <c r="E137" s="24">
        <f>C137*D137</f>
        <v>11044.8</v>
      </c>
    </row>
    <row r="138" spans="1:5" ht="28.2" x14ac:dyDescent="0.3">
      <c r="A138" s="25" t="s">
        <v>24</v>
      </c>
      <c r="B138" s="13" t="s">
        <v>13</v>
      </c>
      <c r="C138" s="23">
        <v>1</v>
      </c>
      <c r="D138" s="24">
        <v>1330.28</v>
      </c>
      <c r="E138" s="24">
        <f>C138*D138</f>
        <v>1330.28</v>
      </c>
    </row>
    <row r="139" spans="1:5" x14ac:dyDescent="0.3">
      <c r="A139" s="22" t="s">
        <v>25</v>
      </c>
      <c r="B139" s="23"/>
      <c r="C139" s="23"/>
      <c r="D139" s="23"/>
      <c r="E139" s="30">
        <f>SUM(E140:E145)</f>
        <v>37774.119999999995</v>
      </c>
    </row>
    <row r="140" spans="1:5" x14ac:dyDescent="0.3">
      <c r="A140" s="25" t="s">
        <v>26</v>
      </c>
      <c r="B140" s="13" t="s">
        <v>13</v>
      </c>
      <c r="C140" s="23">
        <v>2</v>
      </c>
      <c r="D140" s="24">
        <v>3978</v>
      </c>
      <c r="E140" s="24">
        <f>C140*D140</f>
        <v>7956</v>
      </c>
    </row>
    <row r="141" spans="1:5" x14ac:dyDescent="0.3">
      <c r="A141" s="25" t="s">
        <v>27</v>
      </c>
      <c r="B141" s="13" t="s">
        <v>13</v>
      </c>
      <c r="C141" s="23">
        <v>2</v>
      </c>
      <c r="D141" s="24">
        <v>3581.58</v>
      </c>
      <c r="E141" s="24">
        <f t="shared" ref="E141:E145" si="11">C141*D141</f>
        <v>7163.16</v>
      </c>
    </row>
    <row r="142" spans="1:5" x14ac:dyDescent="0.3">
      <c r="A142" s="25" t="s">
        <v>28</v>
      </c>
      <c r="B142" s="13" t="s">
        <v>13</v>
      </c>
      <c r="C142" s="23">
        <v>1</v>
      </c>
      <c r="D142" s="24">
        <v>12999.98</v>
      </c>
      <c r="E142" s="24">
        <f t="shared" si="11"/>
        <v>12999.98</v>
      </c>
    </row>
    <row r="143" spans="1:5" x14ac:dyDescent="0.3">
      <c r="A143" s="25" t="s">
        <v>29</v>
      </c>
      <c r="B143" s="13" t="s">
        <v>13</v>
      </c>
      <c r="C143" s="23">
        <v>1</v>
      </c>
      <c r="D143" s="24">
        <v>2199.98</v>
      </c>
      <c r="E143" s="24">
        <f t="shared" si="11"/>
        <v>2199.98</v>
      </c>
    </row>
    <row r="144" spans="1:5" x14ac:dyDescent="0.3">
      <c r="A144" s="25" t="s">
        <v>30</v>
      </c>
      <c r="B144" s="13" t="s">
        <v>13</v>
      </c>
      <c r="C144" s="23">
        <v>3</v>
      </c>
      <c r="D144" s="24">
        <v>655</v>
      </c>
      <c r="E144" s="24">
        <f t="shared" si="11"/>
        <v>1965</v>
      </c>
    </row>
    <row r="145" spans="1:5" x14ac:dyDescent="0.3">
      <c r="A145" s="25" t="s">
        <v>31</v>
      </c>
      <c r="B145" s="13" t="s">
        <v>13</v>
      </c>
      <c r="C145" s="23">
        <v>1</v>
      </c>
      <c r="D145" s="24">
        <v>5490</v>
      </c>
      <c r="E145" s="24">
        <f t="shared" si="11"/>
        <v>5490</v>
      </c>
    </row>
    <row r="146" spans="1:5" x14ac:dyDescent="0.3">
      <c r="A146" s="22" t="s">
        <v>32</v>
      </c>
      <c r="B146" s="23"/>
      <c r="C146" s="23"/>
      <c r="D146" s="23"/>
      <c r="E146" s="30">
        <f>SUM(E147:E152)</f>
        <v>50130.590000000004</v>
      </c>
    </row>
    <row r="147" spans="1:5" x14ac:dyDescent="0.3">
      <c r="A147" s="25" t="s">
        <v>33</v>
      </c>
      <c r="B147" s="13" t="s">
        <v>13</v>
      </c>
      <c r="C147" s="23">
        <v>1</v>
      </c>
      <c r="D147" s="24">
        <v>9498.98</v>
      </c>
      <c r="E147" s="24">
        <f>C147*D147</f>
        <v>9498.98</v>
      </c>
    </row>
    <row r="148" spans="1:5" x14ac:dyDescent="0.3">
      <c r="A148" s="25" t="s">
        <v>34</v>
      </c>
      <c r="B148" s="13" t="s">
        <v>13</v>
      </c>
      <c r="C148" s="23">
        <v>1</v>
      </c>
      <c r="D148" s="24">
        <v>3751.2</v>
      </c>
      <c r="E148" s="24">
        <f t="shared" ref="E148:E149" si="12">C148*D148</f>
        <v>3751.2</v>
      </c>
    </row>
    <row r="149" spans="1:5" x14ac:dyDescent="0.3">
      <c r="A149" s="25" t="s">
        <v>35</v>
      </c>
      <c r="B149" s="23" t="s">
        <v>13</v>
      </c>
      <c r="C149" s="23">
        <v>1</v>
      </c>
      <c r="D149" s="24">
        <v>3500.4</v>
      </c>
      <c r="E149" s="24">
        <f t="shared" si="12"/>
        <v>3500.4</v>
      </c>
    </row>
    <row r="150" spans="1:5" x14ac:dyDescent="0.3">
      <c r="A150" s="25" t="s">
        <v>36</v>
      </c>
      <c r="B150" s="13" t="s">
        <v>13</v>
      </c>
      <c r="C150" s="23">
        <v>1</v>
      </c>
      <c r="D150" s="24">
        <v>15316.77</v>
      </c>
      <c r="E150" s="24">
        <f>C150*D150</f>
        <v>15316.77</v>
      </c>
    </row>
    <row r="151" spans="1:5" x14ac:dyDescent="0.3">
      <c r="A151" s="25" t="s">
        <v>37</v>
      </c>
      <c r="B151" s="13" t="s">
        <v>13</v>
      </c>
      <c r="C151" s="23">
        <v>1</v>
      </c>
      <c r="D151" s="24">
        <v>2818.73</v>
      </c>
      <c r="E151" s="24">
        <f>C151*D151</f>
        <v>2818.73</v>
      </c>
    </row>
    <row r="152" spans="1:5" x14ac:dyDescent="0.3">
      <c r="A152" s="25" t="s">
        <v>38</v>
      </c>
      <c r="B152" s="13" t="s">
        <v>13</v>
      </c>
      <c r="C152" s="23">
        <v>1</v>
      </c>
      <c r="D152" s="24">
        <v>15244.51</v>
      </c>
      <c r="E152" s="24">
        <f>C152*D152</f>
        <v>15244.51</v>
      </c>
    </row>
    <row r="153" spans="1:5" x14ac:dyDescent="0.3">
      <c r="A153" s="22" t="s">
        <v>39</v>
      </c>
      <c r="B153" s="23"/>
      <c r="C153" s="23"/>
      <c r="D153" s="24"/>
      <c r="E153" s="30">
        <f>SUM(E154)</f>
        <v>1728</v>
      </c>
    </row>
    <row r="154" spans="1:5" x14ac:dyDescent="0.3">
      <c r="A154" s="25" t="s">
        <v>40</v>
      </c>
      <c r="B154" s="13" t="s">
        <v>13</v>
      </c>
      <c r="C154" s="23">
        <v>1</v>
      </c>
      <c r="D154" s="24">
        <v>1728</v>
      </c>
      <c r="E154" s="24">
        <f>C154*D154</f>
        <v>1728</v>
      </c>
    </row>
    <row r="155" spans="1:5" x14ac:dyDescent="0.3">
      <c r="A155" s="22" t="s">
        <v>41</v>
      </c>
      <c r="B155" s="26"/>
      <c r="C155" s="26"/>
      <c r="D155" s="26"/>
      <c r="E155" s="27">
        <f>SUM(E137:E154)-E139-E146-E153</f>
        <v>102007.79000000004</v>
      </c>
    </row>
    <row r="156" spans="1:5" x14ac:dyDescent="0.3">
      <c r="A156" s="31"/>
      <c r="B156" s="31"/>
      <c r="C156" s="31"/>
      <c r="D156" s="31"/>
      <c r="E156" s="32"/>
    </row>
    <row r="157" spans="1:5" x14ac:dyDescent="0.3">
      <c r="A157" s="28" t="s">
        <v>47</v>
      </c>
      <c r="B157" s="28"/>
      <c r="C157" s="28"/>
      <c r="D157" s="29"/>
      <c r="E157" s="29"/>
    </row>
    <row r="158" spans="1:5" ht="28.2" x14ac:dyDescent="0.3">
      <c r="A158" s="22" t="s">
        <v>20</v>
      </c>
      <c r="B158" s="22" t="s">
        <v>1</v>
      </c>
      <c r="C158" s="22" t="s">
        <v>10</v>
      </c>
      <c r="D158" s="22" t="s">
        <v>62</v>
      </c>
      <c r="E158" s="22" t="s">
        <v>21</v>
      </c>
    </row>
    <row r="159" spans="1:5" x14ac:dyDescent="0.3">
      <c r="A159" s="21" t="s">
        <v>22</v>
      </c>
      <c r="B159" s="23"/>
      <c r="C159" s="23"/>
      <c r="D159" s="23"/>
      <c r="E159" s="30">
        <f>SUM(E160:E161)</f>
        <v>8693.48</v>
      </c>
    </row>
    <row r="160" spans="1:5" ht="28.2" x14ac:dyDescent="0.3">
      <c r="A160" s="25" t="s">
        <v>23</v>
      </c>
      <c r="B160" s="13" t="s">
        <v>13</v>
      </c>
      <c r="C160" s="23">
        <v>2</v>
      </c>
      <c r="D160" s="24">
        <v>3681.6</v>
      </c>
      <c r="E160" s="24">
        <f>C160*D160</f>
        <v>7363.2</v>
      </c>
    </row>
    <row r="161" spans="1:5" ht="28.2" x14ac:dyDescent="0.3">
      <c r="A161" s="25" t="s">
        <v>24</v>
      </c>
      <c r="B161" s="13" t="s">
        <v>13</v>
      </c>
      <c r="C161" s="23">
        <v>1</v>
      </c>
      <c r="D161" s="24">
        <v>1330.28</v>
      </c>
      <c r="E161" s="24">
        <f>C161*D161</f>
        <v>1330.28</v>
      </c>
    </row>
    <row r="162" spans="1:5" x14ac:dyDescent="0.3">
      <c r="A162" s="22" t="s">
        <v>25</v>
      </c>
      <c r="B162" s="23"/>
      <c r="C162" s="23"/>
      <c r="D162" s="23"/>
      <c r="E162" s="30">
        <f>SUM(E163:E168)</f>
        <v>29559.539999999997</v>
      </c>
    </row>
    <row r="163" spans="1:5" x14ac:dyDescent="0.3">
      <c r="A163" s="25" t="s">
        <v>26</v>
      </c>
      <c r="B163" s="13" t="s">
        <v>13</v>
      </c>
      <c r="C163" s="23">
        <v>1</v>
      </c>
      <c r="D163" s="24">
        <v>3978</v>
      </c>
      <c r="E163" s="24">
        <f>C163*D163</f>
        <v>3978</v>
      </c>
    </row>
    <row r="164" spans="1:5" x14ac:dyDescent="0.3">
      <c r="A164" s="25" t="s">
        <v>27</v>
      </c>
      <c r="B164" s="13" t="s">
        <v>13</v>
      </c>
      <c r="C164" s="23">
        <v>1</v>
      </c>
      <c r="D164" s="24">
        <v>3581.58</v>
      </c>
      <c r="E164" s="24">
        <f t="shared" ref="E164:E168" si="13">C164*D164</f>
        <v>3581.58</v>
      </c>
    </row>
    <row r="165" spans="1:5" x14ac:dyDescent="0.3">
      <c r="A165" s="25" t="s">
        <v>28</v>
      </c>
      <c r="B165" s="13" t="s">
        <v>13</v>
      </c>
      <c r="C165" s="23">
        <v>1</v>
      </c>
      <c r="D165" s="24">
        <v>12999.98</v>
      </c>
      <c r="E165" s="24">
        <f t="shared" si="13"/>
        <v>12999.98</v>
      </c>
    </row>
    <row r="166" spans="1:5" x14ac:dyDescent="0.3">
      <c r="A166" s="25" t="s">
        <v>29</v>
      </c>
      <c r="B166" s="13" t="s">
        <v>13</v>
      </c>
      <c r="C166" s="23">
        <v>1</v>
      </c>
      <c r="D166" s="24">
        <v>2199.98</v>
      </c>
      <c r="E166" s="24">
        <f t="shared" si="13"/>
        <v>2199.98</v>
      </c>
    </row>
    <row r="167" spans="1:5" x14ac:dyDescent="0.3">
      <c r="A167" s="25" t="s">
        <v>30</v>
      </c>
      <c r="B167" s="13" t="s">
        <v>13</v>
      </c>
      <c r="C167" s="23">
        <v>2</v>
      </c>
      <c r="D167" s="24">
        <v>655</v>
      </c>
      <c r="E167" s="24">
        <f t="shared" si="13"/>
        <v>1310</v>
      </c>
    </row>
    <row r="168" spans="1:5" x14ac:dyDescent="0.3">
      <c r="A168" s="25" t="s">
        <v>31</v>
      </c>
      <c r="B168" s="13" t="s">
        <v>13</v>
      </c>
      <c r="C168" s="23">
        <v>1</v>
      </c>
      <c r="D168" s="24">
        <v>5490</v>
      </c>
      <c r="E168" s="24">
        <f t="shared" si="13"/>
        <v>5490</v>
      </c>
    </row>
    <row r="169" spans="1:5" x14ac:dyDescent="0.3">
      <c r="A169" s="22" t="s">
        <v>32</v>
      </c>
      <c r="B169" s="23"/>
      <c r="C169" s="23"/>
      <c r="D169" s="23"/>
      <c r="E169" s="30">
        <f>SUM(E170:E175)</f>
        <v>50130.590000000004</v>
      </c>
    </row>
    <row r="170" spans="1:5" x14ac:dyDescent="0.3">
      <c r="A170" s="25" t="s">
        <v>33</v>
      </c>
      <c r="B170" s="13" t="s">
        <v>13</v>
      </c>
      <c r="C170" s="23">
        <v>1</v>
      </c>
      <c r="D170" s="24">
        <v>9498.98</v>
      </c>
      <c r="E170" s="24">
        <f>C170*D170</f>
        <v>9498.98</v>
      </c>
    </row>
    <row r="171" spans="1:5" x14ac:dyDescent="0.3">
      <c r="A171" s="25" t="s">
        <v>34</v>
      </c>
      <c r="B171" s="13" t="s">
        <v>13</v>
      </c>
      <c r="C171" s="23">
        <v>1</v>
      </c>
      <c r="D171" s="24">
        <v>3751.2</v>
      </c>
      <c r="E171" s="24">
        <f t="shared" ref="E171:E172" si="14">C171*D171</f>
        <v>3751.2</v>
      </c>
    </row>
    <row r="172" spans="1:5" x14ac:dyDescent="0.3">
      <c r="A172" s="25" t="s">
        <v>35</v>
      </c>
      <c r="B172" s="23" t="s">
        <v>13</v>
      </c>
      <c r="C172" s="23">
        <v>1</v>
      </c>
      <c r="D172" s="24">
        <v>3500.4</v>
      </c>
      <c r="E172" s="24">
        <f t="shared" si="14"/>
        <v>3500.4</v>
      </c>
    </row>
    <row r="173" spans="1:5" x14ac:dyDescent="0.3">
      <c r="A173" s="25" t="s">
        <v>36</v>
      </c>
      <c r="B173" s="13" t="s">
        <v>13</v>
      </c>
      <c r="C173" s="23">
        <v>1</v>
      </c>
      <c r="D173" s="24">
        <v>15316.77</v>
      </c>
      <c r="E173" s="24">
        <f>C173*D173</f>
        <v>15316.77</v>
      </c>
    </row>
    <row r="174" spans="1:5" x14ac:dyDescent="0.3">
      <c r="A174" s="25" t="s">
        <v>37</v>
      </c>
      <c r="B174" s="13" t="s">
        <v>13</v>
      </c>
      <c r="C174" s="23">
        <v>1</v>
      </c>
      <c r="D174" s="24">
        <v>2818.73</v>
      </c>
      <c r="E174" s="24">
        <f>C174*D174</f>
        <v>2818.73</v>
      </c>
    </row>
    <row r="175" spans="1:5" x14ac:dyDescent="0.3">
      <c r="A175" s="25" t="s">
        <v>38</v>
      </c>
      <c r="B175" s="13" t="s">
        <v>13</v>
      </c>
      <c r="C175" s="23">
        <v>1</v>
      </c>
      <c r="D175" s="24">
        <v>15244.51</v>
      </c>
      <c r="E175" s="24">
        <f>C175*D175</f>
        <v>15244.51</v>
      </c>
    </row>
    <row r="176" spans="1:5" x14ac:dyDescent="0.3">
      <c r="A176" s="22" t="s">
        <v>39</v>
      </c>
      <c r="B176" s="23"/>
      <c r="C176" s="23"/>
      <c r="D176" s="24"/>
      <c r="E176" s="30">
        <f>SUM(E177)</f>
        <v>1728</v>
      </c>
    </row>
    <row r="177" spans="1:5" x14ac:dyDescent="0.3">
      <c r="A177" s="25" t="s">
        <v>40</v>
      </c>
      <c r="B177" s="13" t="s">
        <v>13</v>
      </c>
      <c r="C177" s="23">
        <v>1</v>
      </c>
      <c r="D177" s="24">
        <v>1728</v>
      </c>
      <c r="E177" s="24">
        <f>C177*D177</f>
        <v>1728</v>
      </c>
    </row>
    <row r="178" spans="1:5" x14ac:dyDescent="0.3">
      <c r="A178" s="22" t="s">
        <v>41</v>
      </c>
      <c r="B178" s="26"/>
      <c r="C178" s="26"/>
      <c r="D178" s="26"/>
      <c r="E178" s="27">
        <f>SUM(E160:E177)-E162-E169-E176</f>
        <v>90111.609999999986</v>
      </c>
    </row>
    <row r="179" spans="1:5" x14ac:dyDescent="0.3">
      <c r="A179" s="31"/>
      <c r="B179" s="31"/>
      <c r="C179" s="31"/>
      <c r="D179" s="31"/>
      <c r="E179" s="32"/>
    </row>
    <row r="180" spans="1:5" x14ac:dyDescent="0.3">
      <c r="A180" s="28" t="s">
        <v>48</v>
      </c>
      <c r="B180" s="28"/>
      <c r="C180" s="28"/>
      <c r="D180" s="29"/>
      <c r="E180" s="29"/>
    </row>
    <row r="181" spans="1:5" ht="28.2" x14ac:dyDescent="0.3">
      <c r="A181" s="22" t="s">
        <v>20</v>
      </c>
      <c r="B181" s="22" t="s">
        <v>1</v>
      </c>
      <c r="C181" s="22" t="s">
        <v>10</v>
      </c>
      <c r="D181" s="22" t="s">
        <v>62</v>
      </c>
      <c r="E181" s="22" t="s">
        <v>21</v>
      </c>
    </row>
    <row r="182" spans="1:5" x14ac:dyDescent="0.3">
      <c r="A182" s="21" t="s">
        <v>22</v>
      </c>
      <c r="B182" s="23"/>
      <c r="C182" s="23"/>
      <c r="D182" s="23"/>
      <c r="E182" s="30">
        <f>SUM(E183:E184)</f>
        <v>8693.48</v>
      </c>
    </row>
    <row r="183" spans="1:5" ht="28.2" x14ac:dyDescent="0.3">
      <c r="A183" s="25" t="s">
        <v>23</v>
      </c>
      <c r="B183" s="13" t="s">
        <v>13</v>
      </c>
      <c r="C183" s="23">
        <v>2</v>
      </c>
      <c r="D183" s="24">
        <v>3681.6</v>
      </c>
      <c r="E183" s="24">
        <f>C183*D183</f>
        <v>7363.2</v>
      </c>
    </row>
    <row r="184" spans="1:5" ht="28.2" x14ac:dyDescent="0.3">
      <c r="A184" s="25" t="s">
        <v>24</v>
      </c>
      <c r="B184" s="13" t="s">
        <v>13</v>
      </c>
      <c r="C184" s="23">
        <v>1</v>
      </c>
      <c r="D184" s="24">
        <v>1330.28</v>
      </c>
      <c r="E184" s="24">
        <f>C184*D184</f>
        <v>1330.28</v>
      </c>
    </row>
    <row r="185" spans="1:5" x14ac:dyDescent="0.3">
      <c r="A185" s="22" t="s">
        <v>25</v>
      </c>
      <c r="B185" s="23"/>
      <c r="C185" s="23"/>
      <c r="D185" s="23"/>
      <c r="E185" s="30">
        <f>SUM(E186:E191)</f>
        <v>29559.539999999997</v>
      </c>
    </row>
    <row r="186" spans="1:5" x14ac:dyDescent="0.3">
      <c r="A186" s="25" t="s">
        <v>26</v>
      </c>
      <c r="B186" s="13" t="s">
        <v>13</v>
      </c>
      <c r="C186" s="23">
        <v>1</v>
      </c>
      <c r="D186" s="24">
        <v>3978</v>
      </c>
      <c r="E186" s="24">
        <f>C186*D186</f>
        <v>3978</v>
      </c>
    </row>
    <row r="187" spans="1:5" x14ac:dyDescent="0.3">
      <c r="A187" s="25" t="s">
        <v>27</v>
      </c>
      <c r="B187" s="13" t="s">
        <v>13</v>
      </c>
      <c r="C187" s="23">
        <v>1</v>
      </c>
      <c r="D187" s="24">
        <v>3581.58</v>
      </c>
      <c r="E187" s="24">
        <f t="shared" ref="E187:E191" si="15">C187*D187</f>
        <v>3581.58</v>
      </c>
    </row>
    <row r="188" spans="1:5" x14ac:dyDescent="0.3">
      <c r="A188" s="25" t="s">
        <v>28</v>
      </c>
      <c r="B188" s="13" t="s">
        <v>13</v>
      </c>
      <c r="C188" s="23">
        <v>1</v>
      </c>
      <c r="D188" s="24">
        <v>12999.98</v>
      </c>
      <c r="E188" s="24">
        <f t="shared" si="15"/>
        <v>12999.98</v>
      </c>
    </row>
    <row r="189" spans="1:5" x14ac:dyDescent="0.3">
      <c r="A189" s="25" t="s">
        <v>29</v>
      </c>
      <c r="B189" s="13" t="s">
        <v>13</v>
      </c>
      <c r="C189" s="23">
        <v>1</v>
      </c>
      <c r="D189" s="24">
        <v>2199.98</v>
      </c>
      <c r="E189" s="24">
        <f t="shared" si="15"/>
        <v>2199.98</v>
      </c>
    </row>
    <row r="190" spans="1:5" x14ac:dyDescent="0.3">
      <c r="A190" s="25" t="s">
        <v>30</v>
      </c>
      <c r="B190" s="13" t="s">
        <v>13</v>
      </c>
      <c r="C190" s="23">
        <v>2</v>
      </c>
      <c r="D190" s="24">
        <v>655</v>
      </c>
      <c r="E190" s="24">
        <f t="shared" si="15"/>
        <v>1310</v>
      </c>
    </row>
    <row r="191" spans="1:5" x14ac:dyDescent="0.3">
      <c r="A191" s="25" t="s">
        <v>31</v>
      </c>
      <c r="B191" s="13" t="s">
        <v>13</v>
      </c>
      <c r="C191" s="23">
        <v>1</v>
      </c>
      <c r="D191" s="24">
        <v>5490</v>
      </c>
      <c r="E191" s="24">
        <f t="shared" si="15"/>
        <v>5490</v>
      </c>
    </row>
    <row r="192" spans="1:5" x14ac:dyDescent="0.3">
      <c r="A192" s="22" t="s">
        <v>32</v>
      </c>
      <c r="B192" s="23"/>
      <c r="C192" s="23"/>
      <c r="D192" s="23"/>
      <c r="E192" s="30">
        <f>SUM(E193:E198)</f>
        <v>50130.590000000004</v>
      </c>
    </row>
    <row r="193" spans="1:5" x14ac:dyDescent="0.3">
      <c r="A193" s="25" t="s">
        <v>33</v>
      </c>
      <c r="B193" s="13" t="s">
        <v>13</v>
      </c>
      <c r="C193" s="23">
        <v>1</v>
      </c>
      <c r="D193" s="24">
        <v>9498.98</v>
      </c>
      <c r="E193" s="24">
        <f>C193*D193</f>
        <v>9498.98</v>
      </c>
    </row>
    <row r="194" spans="1:5" x14ac:dyDescent="0.3">
      <c r="A194" s="25" t="s">
        <v>34</v>
      </c>
      <c r="B194" s="13" t="s">
        <v>13</v>
      </c>
      <c r="C194" s="23">
        <v>1</v>
      </c>
      <c r="D194" s="24">
        <v>3751.2</v>
      </c>
      <c r="E194" s="24">
        <f t="shared" ref="E194:E195" si="16">C194*D194</f>
        <v>3751.2</v>
      </c>
    </row>
    <row r="195" spans="1:5" x14ac:dyDescent="0.3">
      <c r="A195" s="25" t="s">
        <v>35</v>
      </c>
      <c r="B195" s="23" t="s">
        <v>13</v>
      </c>
      <c r="C195" s="23">
        <v>1</v>
      </c>
      <c r="D195" s="24">
        <v>3500.4</v>
      </c>
      <c r="E195" s="24">
        <f t="shared" si="16"/>
        <v>3500.4</v>
      </c>
    </row>
    <row r="196" spans="1:5" x14ac:dyDescent="0.3">
      <c r="A196" s="25" t="s">
        <v>36</v>
      </c>
      <c r="B196" s="13" t="s">
        <v>13</v>
      </c>
      <c r="C196" s="23">
        <v>1</v>
      </c>
      <c r="D196" s="24">
        <v>15316.77</v>
      </c>
      <c r="E196" s="24">
        <f>C196*D196</f>
        <v>15316.77</v>
      </c>
    </row>
    <row r="197" spans="1:5" x14ac:dyDescent="0.3">
      <c r="A197" s="25" t="s">
        <v>37</v>
      </c>
      <c r="B197" s="13" t="s">
        <v>13</v>
      </c>
      <c r="C197" s="23">
        <v>1</v>
      </c>
      <c r="D197" s="24">
        <v>2818.73</v>
      </c>
      <c r="E197" s="24">
        <f>C197*D197</f>
        <v>2818.73</v>
      </c>
    </row>
    <row r="198" spans="1:5" x14ac:dyDescent="0.3">
      <c r="A198" s="25" t="s">
        <v>38</v>
      </c>
      <c r="B198" s="13" t="s">
        <v>13</v>
      </c>
      <c r="C198" s="23">
        <v>1</v>
      </c>
      <c r="D198" s="24">
        <v>15244.51</v>
      </c>
      <c r="E198" s="24">
        <f>C198*D198</f>
        <v>15244.51</v>
      </c>
    </row>
    <row r="199" spans="1:5" x14ac:dyDescent="0.3">
      <c r="A199" s="22" t="s">
        <v>39</v>
      </c>
      <c r="B199" s="23"/>
      <c r="C199" s="23"/>
      <c r="D199" s="24"/>
      <c r="E199" s="30">
        <f>SUM(E200)</f>
        <v>1728</v>
      </c>
    </row>
    <row r="200" spans="1:5" x14ac:dyDescent="0.3">
      <c r="A200" s="25" t="s">
        <v>40</v>
      </c>
      <c r="B200" s="13" t="s">
        <v>13</v>
      </c>
      <c r="C200" s="23">
        <v>1</v>
      </c>
      <c r="D200" s="24">
        <v>1728</v>
      </c>
      <c r="E200" s="24">
        <f>C200*D200</f>
        <v>1728</v>
      </c>
    </row>
    <row r="201" spans="1:5" x14ac:dyDescent="0.3">
      <c r="A201" s="22" t="s">
        <v>41</v>
      </c>
      <c r="B201" s="26"/>
      <c r="C201" s="26"/>
      <c r="D201" s="26"/>
      <c r="E201" s="27">
        <f>SUM(E183:E200)-E185-E192-E199</f>
        <v>90111.609999999986</v>
      </c>
    </row>
    <row r="202" spans="1:5" x14ac:dyDescent="0.3">
      <c r="A202" s="41"/>
      <c r="B202" s="42"/>
      <c r="C202" s="41"/>
    </row>
    <row r="203" spans="1:5" x14ac:dyDescent="0.3">
      <c r="A203" s="46" t="s">
        <v>49</v>
      </c>
      <c r="B203" s="46"/>
      <c r="C203" s="46"/>
      <c r="D203" s="46"/>
      <c r="E203" s="46"/>
    </row>
    <row r="204" spans="1:5" x14ac:dyDescent="0.3">
      <c r="A204" s="28" t="s">
        <v>50</v>
      </c>
      <c r="B204" s="28"/>
      <c r="C204" s="28"/>
      <c r="D204" s="29"/>
      <c r="E204" s="29"/>
    </row>
    <row r="205" spans="1:5" ht="28.2" x14ac:dyDescent="0.3">
      <c r="A205" s="22" t="s">
        <v>20</v>
      </c>
      <c r="B205" s="22" t="s">
        <v>1</v>
      </c>
      <c r="C205" s="22" t="s">
        <v>10</v>
      </c>
      <c r="D205" s="22" t="s">
        <v>62</v>
      </c>
      <c r="E205" s="22" t="s">
        <v>21</v>
      </c>
    </row>
    <row r="206" spans="1:5" x14ac:dyDescent="0.3">
      <c r="A206" s="21" t="s">
        <v>22</v>
      </c>
      <c r="B206" s="23"/>
      <c r="C206" s="23"/>
      <c r="D206" s="23"/>
      <c r="E206" s="30">
        <f>SUM(E207:E208)</f>
        <v>8693.48</v>
      </c>
    </row>
    <row r="207" spans="1:5" ht="28.2" x14ac:dyDescent="0.3">
      <c r="A207" s="25" t="s">
        <v>23</v>
      </c>
      <c r="B207" s="13" t="s">
        <v>13</v>
      </c>
      <c r="C207" s="23">
        <v>2</v>
      </c>
      <c r="D207" s="24">
        <v>3681.6</v>
      </c>
      <c r="E207" s="24">
        <f>C207*D207</f>
        <v>7363.2</v>
      </c>
    </row>
    <row r="208" spans="1:5" ht="28.2" x14ac:dyDescent="0.3">
      <c r="A208" s="25" t="s">
        <v>24</v>
      </c>
      <c r="B208" s="13" t="s">
        <v>13</v>
      </c>
      <c r="C208" s="23">
        <v>1</v>
      </c>
      <c r="D208" s="24">
        <v>1330.28</v>
      </c>
      <c r="E208" s="24">
        <f>C208*D208</f>
        <v>1330.28</v>
      </c>
    </row>
    <row r="209" spans="1:5" x14ac:dyDescent="0.3">
      <c r="A209" s="22" t="s">
        <v>25</v>
      </c>
      <c r="B209" s="23"/>
      <c r="C209" s="23"/>
      <c r="D209" s="23"/>
      <c r="E209" s="30">
        <f>SUM(E210:E215)</f>
        <v>29559.539999999997</v>
      </c>
    </row>
    <row r="210" spans="1:5" x14ac:dyDescent="0.3">
      <c r="A210" s="25" t="s">
        <v>26</v>
      </c>
      <c r="B210" s="13" t="s">
        <v>13</v>
      </c>
      <c r="C210" s="23">
        <v>1</v>
      </c>
      <c r="D210" s="24">
        <v>3978</v>
      </c>
      <c r="E210" s="24">
        <f>C210*D210</f>
        <v>3978</v>
      </c>
    </row>
    <row r="211" spans="1:5" x14ac:dyDescent="0.3">
      <c r="A211" s="25" t="s">
        <v>27</v>
      </c>
      <c r="B211" s="13" t="s">
        <v>13</v>
      </c>
      <c r="C211" s="23">
        <v>1</v>
      </c>
      <c r="D211" s="24">
        <v>3581.58</v>
      </c>
      <c r="E211" s="24">
        <f t="shared" ref="E211:E215" si="17">C211*D211</f>
        <v>3581.58</v>
      </c>
    </row>
    <row r="212" spans="1:5" x14ac:dyDescent="0.3">
      <c r="A212" s="25" t="s">
        <v>28</v>
      </c>
      <c r="B212" s="13" t="s">
        <v>13</v>
      </c>
      <c r="C212" s="23">
        <v>1</v>
      </c>
      <c r="D212" s="24">
        <v>12999.98</v>
      </c>
      <c r="E212" s="24">
        <f t="shared" si="17"/>
        <v>12999.98</v>
      </c>
    </row>
    <row r="213" spans="1:5" x14ac:dyDescent="0.3">
      <c r="A213" s="25" t="s">
        <v>29</v>
      </c>
      <c r="B213" s="13" t="s">
        <v>13</v>
      </c>
      <c r="C213" s="23">
        <v>1</v>
      </c>
      <c r="D213" s="24">
        <v>2199.98</v>
      </c>
      <c r="E213" s="24">
        <f t="shared" si="17"/>
        <v>2199.98</v>
      </c>
    </row>
    <row r="214" spans="1:5" x14ac:dyDescent="0.3">
      <c r="A214" s="25" t="s">
        <v>30</v>
      </c>
      <c r="B214" s="13" t="s">
        <v>13</v>
      </c>
      <c r="C214" s="23">
        <v>2</v>
      </c>
      <c r="D214" s="24">
        <v>655</v>
      </c>
      <c r="E214" s="24">
        <f t="shared" si="17"/>
        <v>1310</v>
      </c>
    </row>
    <row r="215" spans="1:5" x14ac:dyDescent="0.3">
      <c r="A215" s="25" t="s">
        <v>31</v>
      </c>
      <c r="B215" s="13" t="s">
        <v>13</v>
      </c>
      <c r="C215" s="23">
        <v>1</v>
      </c>
      <c r="D215" s="24">
        <v>5490</v>
      </c>
      <c r="E215" s="24">
        <f t="shared" si="17"/>
        <v>5490</v>
      </c>
    </row>
    <row r="216" spans="1:5" x14ac:dyDescent="0.3">
      <c r="A216" s="22" t="s">
        <v>32</v>
      </c>
      <c r="B216" s="23"/>
      <c r="C216" s="23"/>
      <c r="D216" s="23"/>
      <c r="E216" s="30">
        <f>SUM(E217:E222)</f>
        <v>50130.590000000004</v>
      </c>
    </row>
    <row r="217" spans="1:5" x14ac:dyDescent="0.3">
      <c r="A217" s="25" t="s">
        <v>33</v>
      </c>
      <c r="B217" s="13" t="s">
        <v>13</v>
      </c>
      <c r="C217" s="23">
        <v>1</v>
      </c>
      <c r="D217" s="24">
        <v>9498.98</v>
      </c>
      <c r="E217" s="24">
        <f>C217*D217</f>
        <v>9498.98</v>
      </c>
    </row>
    <row r="218" spans="1:5" x14ac:dyDescent="0.3">
      <c r="A218" s="25" t="s">
        <v>34</v>
      </c>
      <c r="B218" s="13" t="s">
        <v>13</v>
      </c>
      <c r="C218" s="23">
        <v>1</v>
      </c>
      <c r="D218" s="24">
        <v>3751.2</v>
      </c>
      <c r="E218" s="24">
        <f t="shared" ref="E218:E219" si="18">C218*D218</f>
        <v>3751.2</v>
      </c>
    </row>
    <row r="219" spans="1:5" x14ac:dyDescent="0.3">
      <c r="A219" s="25" t="s">
        <v>35</v>
      </c>
      <c r="B219" s="23" t="s">
        <v>13</v>
      </c>
      <c r="C219" s="23">
        <v>1</v>
      </c>
      <c r="D219" s="24">
        <v>3500.4</v>
      </c>
      <c r="E219" s="24">
        <f t="shared" si="18"/>
        <v>3500.4</v>
      </c>
    </row>
    <row r="220" spans="1:5" x14ac:dyDescent="0.3">
      <c r="A220" s="25" t="s">
        <v>36</v>
      </c>
      <c r="B220" s="13" t="s">
        <v>13</v>
      </c>
      <c r="C220" s="23">
        <v>1</v>
      </c>
      <c r="D220" s="24">
        <v>15316.77</v>
      </c>
      <c r="E220" s="24">
        <f>C220*D220</f>
        <v>15316.77</v>
      </c>
    </row>
    <row r="221" spans="1:5" x14ac:dyDescent="0.3">
      <c r="A221" s="25" t="s">
        <v>37</v>
      </c>
      <c r="B221" s="13" t="s">
        <v>13</v>
      </c>
      <c r="C221" s="23">
        <v>1</v>
      </c>
      <c r="D221" s="24">
        <v>2818.73</v>
      </c>
      <c r="E221" s="24">
        <f>C221*D221</f>
        <v>2818.73</v>
      </c>
    </row>
    <row r="222" spans="1:5" x14ac:dyDescent="0.3">
      <c r="A222" s="25" t="s">
        <v>38</v>
      </c>
      <c r="B222" s="13" t="s">
        <v>13</v>
      </c>
      <c r="C222" s="23">
        <v>1</v>
      </c>
      <c r="D222" s="24">
        <v>15244.51</v>
      </c>
      <c r="E222" s="24">
        <f>C222*D222</f>
        <v>15244.51</v>
      </c>
    </row>
    <row r="223" spans="1:5" x14ac:dyDescent="0.3">
      <c r="A223" s="22" t="s">
        <v>39</v>
      </c>
      <c r="B223" s="23"/>
      <c r="C223" s="23"/>
      <c r="D223" s="24"/>
      <c r="E223" s="30">
        <f>SUM(E224)</f>
        <v>1728</v>
      </c>
    </row>
    <row r="224" spans="1:5" x14ac:dyDescent="0.3">
      <c r="A224" s="25" t="s">
        <v>40</v>
      </c>
      <c r="B224" s="13" t="s">
        <v>13</v>
      </c>
      <c r="C224" s="23">
        <v>1</v>
      </c>
      <c r="D224" s="24">
        <v>1728</v>
      </c>
      <c r="E224" s="24">
        <f>C224*D224</f>
        <v>1728</v>
      </c>
    </row>
    <row r="225" spans="1:5" x14ac:dyDescent="0.3">
      <c r="A225" s="22" t="s">
        <v>41</v>
      </c>
      <c r="B225" s="26"/>
      <c r="C225" s="26"/>
      <c r="D225" s="26"/>
      <c r="E225" s="27">
        <f>SUM(E207:E224)-E209-E216-E223</f>
        <v>90111.609999999986</v>
      </c>
    </row>
    <row r="226" spans="1:5" x14ac:dyDescent="0.3">
      <c r="A226" s="31"/>
      <c r="B226" s="31"/>
      <c r="C226" s="31"/>
      <c r="D226" s="31"/>
      <c r="E226" s="32"/>
    </row>
    <row r="227" spans="1:5" x14ac:dyDescent="0.3">
      <c r="A227" s="28" t="s">
        <v>51</v>
      </c>
      <c r="B227" s="28"/>
      <c r="C227" s="28"/>
      <c r="D227" s="29"/>
      <c r="E227" s="29"/>
    </row>
    <row r="228" spans="1:5" ht="28.2" x14ac:dyDescent="0.3">
      <c r="A228" s="22" t="s">
        <v>20</v>
      </c>
      <c r="B228" s="22" t="s">
        <v>1</v>
      </c>
      <c r="C228" s="22" t="s">
        <v>10</v>
      </c>
      <c r="D228" s="22" t="s">
        <v>62</v>
      </c>
      <c r="E228" s="22" t="s">
        <v>21</v>
      </c>
    </row>
    <row r="229" spans="1:5" x14ac:dyDescent="0.3">
      <c r="A229" s="21" t="s">
        <v>22</v>
      </c>
      <c r="B229" s="23"/>
      <c r="C229" s="23"/>
      <c r="D229" s="23"/>
      <c r="E229" s="30">
        <f>SUM(E230:E231)</f>
        <v>8693.48</v>
      </c>
    </row>
    <row r="230" spans="1:5" ht="28.2" x14ac:dyDescent="0.3">
      <c r="A230" s="25" t="s">
        <v>23</v>
      </c>
      <c r="B230" s="13" t="s">
        <v>13</v>
      </c>
      <c r="C230" s="23">
        <v>2</v>
      </c>
      <c r="D230" s="24">
        <v>3681.6</v>
      </c>
      <c r="E230" s="24">
        <f>C230*D230</f>
        <v>7363.2</v>
      </c>
    </row>
    <row r="231" spans="1:5" ht="28.2" x14ac:dyDescent="0.3">
      <c r="A231" s="25" t="s">
        <v>24</v>
      </c>
      <c r="B231" s="13" t="s">
        <v>13</v>
      </c>
      <c r="C231" s="23">
        <v>1</v>
      </c>
      <c r="D231" s="24">
        <v>1330.28</v>
      </c>
      <c r="E231" s="24">
        <f>C231*D231</f>
        <v>1330.28</v>
      </c>
    </row>
    <row r="232" spans="1:5" x14ac:dyDescent="0.3">
      <c r="A232" s="22" t="s">
        <v>25</v>
      </c>
      <c r="B232" s="23"/>
      <c r="C232" s="23"/>
      <c r="D232" s="23"/>
      <c r="E232" s="30">
        <f>SUM(E233:E238)</f>
        <v>29559.539999999997</v>
      </c>
    </row>
    <row r="233" spans="1:5" x14ac:dyDescent="0.3">
      <c r="A233" s="25" t="s">
        <v>26</v>
      </c>
      <c r="B233" s="13" t="s">
        <v>13</v>
      </c>
      <c r="C233" s="23">
        <v>1</v>
      </c>
      <c r="D233" s="24">
        <v>3978</v>
      </c>
      <c r="E233" s="24">
        <f>C233*D233</f>
        <v>3978</v>
      </c>
    </row>
    <row r="234" spans="1:5" x14ac:dyDescent="0.3">
      <c r="A234" s="25" t="s">
        <v>27</v>
      </c>
      <c r="B234" s="13" t="s">
        <v>13</v>
      </c>
      <c r="C234" s="23">
        <v>1</v>
      </c>
      <c r="D234" s="24">
        <v>3581.58</v>
      </c>
      <c r="E234" s="24">
        <f t="shared" ref="E234:E238" si="19">C234*D234</f>
        <v>3581.58</v>
      </c>
    </row>
    <row r="235" spans="1:5" x14ac:dyDescent="0.3">
      <c r="A235" s="25" t="s">
        <v>28</v>
      </c>
      <c r="B235" s="13" t="s">
        <v>13</v>
      </c>
      <c r="C235" s="23">
        <v>1</v>
      </c>
      <c r="D235" s="24">
        <v>12999.98</v>
      </c>
      <c r="E235" s="24">
        <f t="shared" si="19"/>
        <v>12999.98</v>
      </c>
    </row>
    <row r="236" spans="1:5" x14ac:dyDescent="0.3">
      <c r="A236" s="25" t="s">
        <v>29</v>
      </c>
      <c r="B236" s="13" t="s">
        <v>13</v>
      </c>
      <c r="C236" s="23">
        <v>1</v>
      </c>
      <c r="D236" s="24">
        <v>2199.98</v>
      </c>
      <c r="E236" s="24">
        <f t="shared" si="19"/>
        <v>2199.98</v>
      </c>
    </row>
    <row r="237" spans="1:5" x14ac:dyDescent="0.3">
      <c r="A237" s="25" t="s">
        <v>30</v>
      </c>
      <c r="B237" s="13" t="s">
        <v>13</v>
      </c>
      <c r="C237" s="23">
        <v>2</v>
      </c>
      <c r="D237" s="24">
        <v>655</v>
      </c>
      <c r="E237" s="24">
        <f t="shared" si="19"/>
        <v>1310</v>
      </c>
    </row>
    <row r="238" spans="1:5" x14ac:dyDescent="0.3">
      <c r="A238" s="25" t="s">
        <v>31</v>
      </c>
      <c r="B238" s="13" t="s">
        <v>13</v>
      </c>
      <c r="C238" s="23">
        <v>1</v>
      </c>
      <c r="D238" s="24">
        <v>5490</v>
      </c>
      <c r="E238" s="24">
        <f t="shared" si="19"/>
        <v>5490</v>
      </c>
    </row>
    <row r="239" spans="1:5" x14ac:dyDescent="0.3">
      <c r="A239" s="22" t="s">
        <v>32</v>
      </c>
      <c r="B239" s="23"/>
      <c r="C239" s="23"/>
      <c r="D239" s="23"/>
      <c r="E239" s="30">
        <f>SUM(E240:E245)</f>
        <v>50130.590000000004</v>
      </c>
    </row>
    <row r="240" spans="1:5" x14ac:dyDescent="0.3">
      <c r="A240" s="25" t="s">
        <v>33</v>
      </c>
      <c r="B240" s="13" t="s">
        <v>13</v>
      </c>
      <c r="C240" s="23">
        <v>1</v>
      </c>
      <c r="D240" s="24">
        <v>9498.98</v>
      </c>
      <c r="E240" s="24">
        <f>C240*D240</f>
        <v>9498.98</v>
      </c>
    </row>
    <row r="241" spans="1:5" x14ac:dyDescent="0.3">
      <c r="A241" s="25" t="s">
        <v>34</v>
      </c>
      <c r="B241" s="13" t="s">
        <v>13</v>
      </c>
      <c r="C241" s="23">
        <v>1</v>
      </c>
      <c r="D241" s="24">
        <v>3751.2</v>
      </c>
      <c r="E241" s="24">
        <f t="shared" ref="E241:E242" si="20">C241*D241</f>
        <v>3751.2</v>
      </c>
    </row>
    <row r="242" spans="1:5" x14ac:dyDescent="0.3">
      <c r="A242" s="25" t="s">
        <v>35</v>
      </c>
      <c r="B242" s="23" t="s">
        <v>13</v>
      </c>
      <c r="C242" s="23">
        <v>1</v>
      </c>
      <c r="D242" s="24">
        <v>3500.4</v>
      </c>
      <c r="E242" s="24">
        <f t="shared" si="20"/>
        <v>3500.4</v>
      </c>
    </row>
    <row r="243" spans="1:5" x14ac:dyDescent="0.3">
      <c r="A243" s="25" t="s">
        <v>36</v>
      </c>
      <c r="B243" s="13" t="s">
        <v>13</v>
      </c>
      <c r="C243" s="23">
        <v>1</v>
      </c>
      <c r="D243" s="24">
        <v>15316.77</v>
      </c>
      <c r="E243" s="24">
        <f>C243*D243</f>
        <v>15316.77</v>
      </c>
    </row>
    <row r="244" spans="1:5" x14ac:dyDescent="0.3">
      <c r="A244" s="25" t="s">
        <v>37</v>
      </c>
      <c r="B244" s="13" t="s">
        <v>13</v>
      </c>
      <c r="C244" s="23">
        <v>1</v>
      </c>
      <c r="D244" s="24">
        <v>2818.73</v>
      </c>
      <c r="E244" s="24">
        <f>C244*D244</f>
        <v>2818.73</v>
      </c>
    </row>
    <row r="245" spans="1:5" x14ac:dyDescent="0.3">
      <c r="A245" s="25" t="s">
        <v>38</v>
      </c>
      <c r="B245" s="13" t="s">
        <v>13</v>
      </c>
      <c r="C245" s="23">
        <v>1</v>
      </c>
      <c r="D245" s="24">
        <v>15244.51</v>
      </c>
      <c r="E245" s="24">
        <f>C245*D245</f>
        <v>15244.51</v>
      </c>
    </row>
    <row r="246" spans="1:5" x14ac:dyDescent="0.3">
      <c r="A246" s="22" t="s">
        <v>39</v>
      </c>
      <c r="B246" s="23"/>
      <c r="C246" s="23"/>
      <c r="D246" s="24"/>
      <c r="E246" s="30">
        <f>SUM(E247)</f>
        <v>1728</v>
      </c>
    </row>
    <row r="247" spans="1:5" x14ac:dyDescent="0.3">
      <c r="A247" s="25" t="s">
        <v>40</v>
      </c>
      <c r="B247" s="13" t="s">
        <v>13</v>
      </c>
      <c r="C247" s="23">
        <v>1</v>
      </c>
      <c r="D247" s="24">
        <v>1728</v>
      </c>
      <c r="E247" s="24">
        <f>C247*D247</f>
        <v>1728</v>
      </c>
    </row>
    <row r="248" spans="1:5" x14ac:dyDescent="0.3">
      <c r="A248" s="22" t="s">
        <v>41</v>
      </c>
      <c r="B248" s="26"/>
      <c r="C248" s="26"/>
      <c r="D248" s="26"/>
      <c r="E248" s="27">
        <f>SUM(E230:E247)-E232-E239-E246</f>
        <v>90111.609999999986</v>
      </c>
    </row>
    <row r="249" spans="1:5" x14ac:dyDescent="0.3">
      <c r="A249" s="31"/>
      <c r="B249" s="31"/>
      <c r="C249" s="31"/>
      <c r="D249" s="31"/>
      <c r="E249" s="32"/>
    </row>
    <row r="250" spans="1:5" x14ac:dyDescent="0.3">
      <c r="A250" s="22" t="s">
        <v>52</v>
      </c>
      <c r="B250" s="33"/>
      <c r="C250" s="33"/>
      <c r="D250" s="34"/>
      <c r="E250" s="33"/>
    </row>
    <row r="251" spans="1:5" ht="28.2" x14ac:dyDescent="0.3">
      <c r="A251" s="22" t="s">
        <v>20</v>
      </c>
      <c r="B251" s="22" t="s">
        <v>1</v>
      </c>
      <c r="C251" s="22" t="s">
        <v>10</v>
      </c>
      <c r="D251" s="22" t="s">
        <v>62</v>
      </c>
      <c r="E251" s="22" t="s">
        <v>21</v>
      </c>
    </row>
    <row r="252" spans="1:5" x14ac:dyDescent="0.3">
      <c r="A252" s="21" t="s">
        <v>22</v>
      </c>
      <c r="B252" s="23"/>
      <c r="C252" s="23"/>
      <c r="D252" s="23"/>
      <c r="E252" s="30">
        <f>SUM(E253:E254)</f>
        <v>12375.08</v>
      </c>
    </row>
    <row r="253" spans="1:5" ht="28.2" x14ac:dyDescent="0.3">
      <c r="A253" s="25" t="s">
        <v>23</v>
      </c>
      <c r="B253" s="13" t="s">
        <v>13</v>
      </c>
      <c r="C253" s="23">
        <v>3</v>
      </c>
      <c r="D253" s="24">
        <v>3681.6</v>
      </c>
      <c r="E253" s="24">
        <f>C253*D253</f>
        <v>11044.8</v>
      </c>
    </row>
    <row r="254" spans="1:5" ht="28.2" x14ac:dyDescent="0.3">
      <c r="A254" s="25" t="s">
        <v>24</v>
      </c>
      <c r="B254" s="13" t="s">
        <v>13</v>
      </c>
      <c r="C254" s="23">
        <v>1</v>
      </c>
      <c r="D254" s="24">
        <v>1330.28</v>
      </c>
      <c r="E254" s="24">
        <f>C254*D254</f>
        <v>1330.28</v>
      </c>
    </row>
    <row r="255" spans="1:5" x14ac:dyDescent="0.3">
      <c r="A255" s="22" t="s">
        <v>25</v>
      </c>
      <c r="B255" s="23"/>
      <c r="C255" s="23"/>
      <c r="D255" s="23"/>
      <c r="E255" s="30">
        <f>SUM(E256:E261)</f>
        <v>37774.119999999995</v>
      </c>
    </row>
    <row r="256" spans="1:5" x14ac:dyDescent="0.3">
      <c r="A256" s="25" t="s">
        <v>26</v>
      </c>
      <c r="B256" s="13" t="s">
        <v>13</v>
      </c>
      <c r="C256" s="23">
        <v>2</v>
      </c>
      <c r="D256" s="24">
        <v>3978</v>
      </c>
      <c r="E256" s="24">
        <f>C256*D256</f>
        <v>7956</v>
      </c>
    </row>
    <row r="257" spans="1:5" x14ac:dyDescent="0.3">
      <c r="A257" s="25" t="s">
        <v>27</v>
      </c>
      <c r="B257" s="13" t="s">
        <v>13</v>
      </c>
      <c r="C257" s="23">
        <v>2</v>
      </c>
      <c r="D257" s="24">
        <v>3581.58</v>
      </c>
      <c r="E257" s="24">
        <f t="shared" ref="E257:E261" si="21">C257*D257</f>
        <v>7163.16</v>
      </c>
    </row>
    <row r="258" spans="1:5" x14ac:dyDescent="0.3">
      <c r="A258" s="25" t="s">
        <v>28</v>
      </c>
      <c r="B258" s="13" t="s">
        <v>13</v>
      </c>
      <c r="C258" s="23">
        <v>1</v>
      </c>
      <c r="D258" s="24">
        <v>12999.98</v>
      </c>
      <c r="E258" s="24">
        <f t="shared" si="21"/>
        <v>12999.98</v>
      </c>
    </row>
    <row r="259" spans="1:5" x14ac:dyDescent="0.3">
      <c r="A259" s="25" t="s">
        <v>29</v>
      </c>
      <c r="B259" s="13" t="s">
        <v>13</v>
      </c>
      <c r="C259" s="23">
        <v>1</v>
      </c>
      <c r="D259" s="24">
        <v>2199.98</v>
      </c>
      <c r="E259" s="24">
        <f t="shared" si="21"/>
        <v>2199.98</v>
      </c>
    </row>
    <row r="260" spans="1:5" x14ac:dyDescent="0.3">
      <c r="A260" s="25" t="s">
        <v>30</v>
      </c>
      <c r="B260" s="13" t="s">
        <v>13</v>
      </c>
      <c r="C260" s="23">
        <v>3</v>
      </c>
      <c r="D260" s="24">
        <v>655</v>
      </c>
      <c r="E260" s="24">
        <f t="shared" si="21"/>
        <v>1965</v>
      </c>
    </row>
    <row r="261" spans="1:5" x14ac:dyDescent="0.3">
      <c r="A261" s="25" t="s">
        <v>31</v>
      </c>
      <c r="B261" s="13" t="s">
        <v>13</v>
      </c>
      <c r="C261" s="23">
        <v>1</v>
      </c>
      <c r="D261" s="24">
        <v>5490</v>
      </c>
      <c r="E261" s="24">
        <f t="shared" si="21"/>
        <v>5490</v>
      </c>
    </row>
    <row r="262" spans="1:5" x14ac:dyDescent="0.3">
      <c r="A262" s="22" t="s">
        <v>32</v>
      </c>
      <c r="B262" s="23"/>
      <c r="C262" s="23"/>
      <c r="D262" s="23"/>
      <c r="E262" s="30">
        <f>SUM(E263:E268)</f>
        <v>46329.450000000004</v>
      </c>
    </row>
    <row r="263" spans="1:5" x14ac:dyDescent="0.3">
      <c r="A263" s="25" t="s">
        <v>33</v>
      </c>
      <c r="B263" s="13" t="s">
        <v>13</v>
      </c>
      <c r="C263" s="23">
        <v>1</v>
      </c>
      <c r="D263" s="24">
        <v>9498.98</v>
      </c>
      <c r="E263" s="24">
        <f>C263*D263</f>
        <v>9498.98</v>
      </c>
    </row>
    <row r="264" spans="1:5" x14ac:dyDescent="0.3">
      <c r="A264" s="25" t="s">
        <v>34</v>
      </c>
      <c r="B264" s="13" t="s">
        <v>13</v>
      </c>
      <c r="C264" s="23">
        <v>1</v>
      </c>
      <c r="D264" s="24">
        <v>3751.2</v>
      </c>
      <c r="E264" s="24">
        <f t="shared" ref="E264:E265" si="22">C264*D264</f>
        <v>3751.2</v>
      </c>
    </row>
    <row r="265" spans="1:5" x14ac:dyDescent="0.3">
      <c r="A265" s="25" t="s">
        <v>35</v>
      </c>
      <c r="B265" s="23" t="s">
        <v>13</v>
      </c>
      <c r="C265" s="23">
        <v>1</v>
      </c>
      <c r="D265" s="24">
        <v>3500.4</v>
      </c>
      <c r="E265" s="24">
        <f t="shared" si="22"/>
        <v>3500.4</v>
      </c>
    </row>
    <row r="266" spans="1:5" x14ac:dyDescent="0.3">
      <c r="A266" s="25" t="s">
        <v>36</v>
      </c>
      <c r="B266" s="13" t="s">
        <v>13</v>
      </c>
      <c r="C266" s="23">
        <v>1</v>
      </c>
      <c r="D266" s="24">
        <v>15316.77</v>
      </c>
      <c r="E266" s="24">
        <f>C266*D266</f>
        <v>15316.77</v>
      </c>
    </row>
    <row r="267" spans="1:5" x14ac:dyDescent="0.3">
      <c r="A267" s="25" t="s">
        <v>37</v>
      </c>
      <c r="B267" s="13" t="s">
        <v>13</v>
      </c>
      <c r="C267" s="23">
        <v>1</v>
      </c>
      <c r="D267" s="24">
        <v>2818.73</v>
      </c>
      <c r="E267" s="24">
        <f>C267*D267</f>
        <v>2818.73</v>
      </c>
    </row>
    <row r="268" spans="1:5" x14ac:dyDescent="0.3">
      <c r="A268" s="25" t="s">
        <v>38</v>
      </c>
      <c r="B268" s="13" t="s">
        <v>13</v>
      </c>
      <c r="C268" s="23">
        <v>1</v>
      </c>
      <c r="D268" s="24">
        <v>11443.37</v>
      </c>
      <c r="E268" s="24">
        <f>C268*D268</f>
        <v>11443.37</v>
      </c>
    </row>
    <row r="269" spans="1:5" x14ac:dyDescent="0.3">
      <c r="A269" s="22" t="s">
        <v>39</v>
      </c>
      <c r="B269" s="23"/>
      <c r="C269" s="23"/>
      <c r="D269" s="24"/>
      <c r="E269" s="30">
        <f>SUM(E270)</f>
        <v>1728</v>
      </c>
    </row>
    <row r="270" spans="1:5" x14ac:dyDescent="0.3">
      <c r="A270" s="25" t="s">
        <v>40</v>
      </c>
      <c r="B270" s="13" t="s">
        <v>13</v>
      </c>
      <c r="C270" s="23">
        <v>1</v>
      </c>
      <c r="D270" s="24">
        <v>1728</v>
      </c>
      <c r="E270" s="24">
        <f>C270*D270</f>
        <v>1728</v>
      </c>
    </row>
    <row r="271" spans="1:5" x14ac:dyDescent="0.3">
      <c r="A271" s="22" t="s">
        <v>41</v>
      </c>
      <c r="B271" s="26"/>
      <c r="C271" s="26"/>
      <c r="D271" s="26"/>
      <c r="E271" s="27">
        <f>SUM(E253:E270)-E255-E262-E269</f>
        <v>98206.65</v>
      </c>
    </row>
    <row r="272" spans="1:5" x14ac:dyDescent="0.3">
      <c r="A272" s="31"/>
      <c r="B272" s="31"/>
      <c r="C272" s="31"/>
      <c r="D272" s="31"/>
      <c r="E272" s="32"/>
    </row>
    <row r="273" spans="1:5" x14ac:dyDescent="0.3">
      <c r="A273" s="28" t="s">
        <v>53</v>
      </c>
      <c r="B273" s="28"/>
      <c r="C273" s="28"/>
      <c r="D273" s="29"/>
      <c r="E273" s="29"/>
    </row>
    <row r="274" spans="1:5" ht="28.2" x14ac:dyDescent="0.3">
      <c r="A274" s="22" t="s">
        <v>20</v>
      </c>
      <c r="B274" s="22" t="s">
        <v>1</v>
      </c>
      <c r="C274" s="22" t="s">
        <v>10</v>
      </c>
      <c r="D274" s="22" t="s">
        <v>62</v>
      </c>
      <c r="E274" s="22" t="s">
        <v>21</v>
      </c>
    </row>
    <row r="275" spans="1:5" x14ac:dyDescent="0.3">
      <c r="A275" s="21" t="s">
        <v>22</v>
      </c>
      <c r="B275" s="23"/>
      <c r="C275" s="23"/>
      <c r="D275" s="23"/>
      <c r="E275" s="30">
        <f>SUM(E276:E277)</f>
        <v>8693.48</v>
      </c>
    </row>
    <row r="276" spans="1:5" ht="28.2" x14ac:dyDescent="0.3">
      <c r="A276" s="25" t="s">
        <v>23</v>
      </c>
      <c r="B276" s="13" t="s">
        <v>13</v>
      </c>
      <c r="C276" s="23">
        <v>2</v>
      </c>
      <c r="D276" s="24">
        <v>3681.6</v>
      </c>
      <c r="E276" s="24">
        <f>C276*D276</f>
        <v>7363.2</v>
      </c>
    </row>
    <row r="277" spans="1:5" ht="28.2" x14ac:dyDescent="0.3">
      <c r="A277" s="25" t="s">
        <v>24</v>
      </c>
      <c r="B277" s="13" t="s">
        <v>13</v>
      </c>
      <c r="C277" s="23">
        <v>1</v>
      </c>
      <c r="D277" s="24">
        <v>1330.28</v>
      </c>
      <c r="E277" s="24">
        <f>C277*D277</f>
        <v>1330.28</v>
      </c>
    </row>
    <row r="278" spans="1:5" x14ac:dyDescent="0.3">
      <c r="A278" s="22" t="s">
        <v>25</v>
      </c>
      <c r="B278" s="23"/>
      <c r="C278" s="23"/>
      <c r="D278" s="23"/>
      <c r="E278" s="30">
        <f>SUM(E279:E284)</f>
        <v>29559.539999999997</v>
      </c>
    </row>
    <row r="279" spans="1:5" x14ac:dyDescent="0.3">
      <c r="A279" s="25" t="s">
        <v>26</v>
      </c>
      <c r="B279" s="13" t="s">
        <v>13</v>
      </c>
      <c r="C279" s="23">
        <v>1</v>
      </c>
      <c r="D279" s="24">
        <v>3978</v>
      </c>
      <c r="E279" s="24">
        <f>C279*D279</f>
        <v>3978</v>
      </c>
    </row>
    <row r="280" spans="1:5" x14ac:dyDescent="0.3">
      <c r="A280" s="25" t="s">
        <v>27</v>
      </c>
      <c r="B280" s="13" t="s">
        <v>13</v>
      </c>
      <c r="C280" s="23">
        <v>1</v>
      </c>
      <c r="D280" s="24">
        <v>3581.58</v>
      </c>
      <c r="E280" s="24">
        <f t="shared" ref="E280:E284" si="23">C280*D280</f>
        <v>3581.58</v>
      </c>
    </row>
    <row r="281" spans="1:5" x14ac:dyDescent="0.3">
      <c r="A281" s="25" t="s">
        <v>28</v>
      </c>
      <c r="B281" s="13" t="s">
        <v>13</v>
      </c>
      <c r="C281" s="23">
        <v>1</v>
      </c>
      <c r="D281" s="24">
        <v>12999.98</v>
      </c>
      <c r="E281" s="24">
        <f t="shared" si="23"/>
        <v>12999.98</v>
      </c>
    </row>
    <row r="282" spans="1:5" x14ac:dyDescent="0.3">
      <c r="A282" s="25" t="s">
        <v>29</v>
      </c>
      <c r="B282" s="13" t="s">
        <v>13</v>
      </c>
      <c r="C282" s="23">
        <v>1</v>
      </c>
      <c r="D282" s="24">
        <v>2199.98</v>
      </c>
      <c r="E282" s="24">
        <f t="shared" si="23"/>
        <v>2199.98</v>
      </c>
    </row>
    <row r="283" spans="1:5" x14ac:dyDescent="0.3">
      <c r="A283" s="25" t="s">
        <v>30</v>
      </c>
      <c r="B283" s="13" t="s">
        <v>13</v>
      </c>
      <c r="C283" s="23">
        <v>2</v>
      </c>
      <c r="D283" s="24">
        <v>655</v>
      </c>
      <c r="E283" s="24">
        <f t="shared" si="23"/>
        <v>1310</v>
      </c>
    </row>
    <row r="284" spans="1:5" x14ac:dyDescent="0.3">
      <c r="A284" s="25" t="s">
        <v>31</v>
      </c>
      <c r="B284" s="13" t="s">
        <v>13</v>
      </c>
      <c r="C284" s="23">
        <v>1</v>
      </c>
      <c r="D284" s="24">
        <v>5490</v>
      </c>
      <c r="E284" s="24">
        <f t="shared" si="23"/>
        <v>5490</v>
      </c>
    </row>
    <row r="285" spans="1:5" x14ac:dyDescent="0.3">
      <c r="A285" s="22" t="s">
        <v>32</v>
      </c>
      <c r="B285" s="23"/>
      <c r="C285" s="23"/>
      <c r="D285" s="23"/>
      <c r="E285" s="30">
        <f>SUM(E286:E291)</f>
        <v>50130.590000000004</v>
      </c>
    </row>
    <row r="286" spans="1:5" x14ac:dyDescent="0.3">
      <c r="A286" s="25" t="s">
        <v>33</v>
      </c>
      <c r="B286" s="13" t="s">
        <v>13</v>
      </c>
      <c r="C286" s="23">
        <v>1</v>
      </c>
      <c r="D286" s="24">
        <v>9498.98</v>
      </c>
      <c r="E286" s="24">
        <f>C286*D286</f>
        <v>9498.98</v>
      </c>
    </row>
    <row r="287" spans="1:5" x14ac:dyDescent="0.3">
      <c r="A287" s="25" t="s">
        <v>34</v>
      </c>
      <c r="B287" s="13" t="s">
        <v>13</v>
      </c>
      <c r="C287" s="23">
        <v>1</v>
      </c>
      <c r="D287" s="24">
        <v>3751.2</v>
      </c>
      <c r="E287" s="24">
        <f t="shared" ref="E287:E288" si="24">C287*D287</f>
        <v>3751.2</v>
      </c>
    </row>
    <row r="288" spans="1:5" x14ac:dyDescent="0.3">
      <c r="A288" s="25" t="s">
        <v>35</v>
      </c>
      <c r="B288" s="23" t="s">
        <v>13</v>
      </c>
      <c r="C288" s="23">
        <v>1</v>
      </c>
      <c r="D288" s="24">
        <v>3500.4</v>
      </c>
      <c r="E288" s="24">
        <f t="shared" si="24"/>
        <v>3500.4</v>
      </c>
    </row>
    <row r="289" spans="1:5" x14ac:dyDescent="0.3">
      <c r="A289" s="25" t="s">
        <v>36</v>
      </c>
      <c r="B289" s="13" t="s">
        <v>13</v>
      </c>
      <c r="C289" s="23">
        <v>1</v>
      </c>
      <c r="D289" s="24">
        <v>15316.77</v>
      </c>
      <c r="E289" s="24">
        <f>C289*D289</f>
        <v>15316.77</v>
      </c>
    </row>
    <row r="290" spans="1:5" x14ac:dyDescent="0.3">
      <c r="A290" s="25" t="s">
        <v>37</v>
      </c>
      <c r="B290" s="13" t="s">
        <v>13</v>
      </c>
      <c r="C290" s="23">
        <v>1</v>
      </c>
      <c r="D290" s="24">
        <v>2818.73</v>
      </c>
      <c r="E290" s="24">
        <f>C290*D290</f>
        <v>2818.73</v>
      </c>
    </row>
    <row r="291" spans="1:5" x14ac:dyDescent="0.3">
      <c r="A291" s="25" t="s">
        <v>38</v>
      </c>
      <c r="B291" s="13" t="s">
        <v>13</v>
      </c>
      <c r="C291" s="23">
        <v>1</v>
      </c>
      <c r="D291" s="24">
        <v>15244.51</v>
      </c>
      <c r="E291" s="24">
        <f>C291*D291</f>
        <v>15244.51</v>
      </c>
    </row>
    <row r="292" spans="1:5" x14ac:dyDescent="0.3">
      <c r="A292" s="22" t="s">
        <v>39</v>
      </c>
      <c r="B292" s="23"/>
      <c r="C292" s="23"/>
      <c r="D292" s="24"/>
      <c r="E292" s="30">
        <f>SUM(E293)</f>
        <v>1728</v>
      </c>
    </row>
    <row r="293" spans="1:5" x14ac:dyDescent="0.3">
      <c r="A293" s="25" t="s">
        <v>40</v>
      </c>
      <c r="B293" s="13" t="s">
        <v>13</v>
      </c>
      <c r="C293" s="23">
        <v>1</v>
      </c>
      <c r="D293" s="24">
        <v>1728</v>
      </c>
      <c r="E293" s="24">
        <f>C293*D293</f>
        <v>1728</v>
      </c>
    </row>
    <row r="294" spans="1:5" x14ac:dyDescent="0.3">
      <c r="A294" s="22" t="s">
        <v>41</v>
      </c>
      <c r="B294" s="26"/>
      <c r="C294" s="26"/>
      <c r="D294" s="26"/>
      <c r="E294" s="27">
        <f>SUM(E276:E293)-E278-E285-E292</f>
        <v>90111.609999999986</v>
      </c>
    </row>
    <row r="295" spans="1:5" x14ac:dyDescent="0.3">
      <c r="A295" s="31"/>
      <c r="B295" s="31"/>
      <c r="C295" s="31"/>
      <c r="D295" s="31"/>
      <c r="E295" s="32"/>
    </row>
    <row r="296" spans="1:5" x14ac:dyDescent="0.3">
      <c r="A296" s="28" t="s">
        <v>54</v>
      </c>
      <c r="B296" s="28"/>
      <c r="C296" s="28"/>
      <c r="D296" s="29"/>
      <c r="E296" s="29"/>
    </row>
    <row r="297" spans="1:5" ht="28.2" x14ac:dyDescent="0.3">
      <c r="A297" s="22" t="s">
        <v>20</v>
      </c>
      <c r="B297" s="22" t="s">
        <v>1</v>
      </c>
      <c r="C297" s="22" t="s">
        <v>10</v>
      </c>
      <c r="D297" s="22" t="s">
        <v>62</v>
      </c>
      <c r="E297" s="22" t="s">
        <v>21</v>
      </c>
    </row>
    <row r="298" spans="1:5" x14ac:dyDescent="0.3">
      <c r="A298" s="21" t="s">
        <v>22</v>
      </c>
      <c r="B298" s="23"/>
      <c r="C298" s="23"/>
      <c r="D298" s="23"/>
      <c r="E298" s="30">
        <f>SUM(E299:E300)</f>
        <v>8693.48</v>
      </c>
    </row>
    <row r="299" spans="1:5" ht="28.2" x14ac:dyDescent="0.3">
      <c r="A299" s="25" t="s">
        <v>23</v>
      </c>
      <c r="B299" s="13" t="s">
        <v>13</v>
      </c>
      <c r="C299" s="23">
        <v>2</v>
      </c>
      <c r="D299" s="24">
        <v>3681.6</v>
      </c>
      <c r="E299" s="24">
        <f>C299*D299</f>
        <v>7363.2</v>
      </c>
    </row>
    <row r="300" spans="1:5" ht="28.2" x14ac:dyDescent="0.3">
      <c r="A300" s="25" t="s">
        <v>24</v>
      </c>
      <c r="B300" s="13" t="s">
        <v>13</v>
      </c>
      <c r="C300" s="23">
        <v>1</v>
      </c>
      <c r="D300" s="24">
        <v>1330.28</v>
      </c>
      <c r="E300" s="24">
        <f>C300*D300</f>
        <v>1330.28</v>
      </c>
    </row>
    <row r="301" spans="1:5" x14ac:dyDescent="0.3">
      <c r="A301" s="22" t="s">
        <v>25</v>
      </c>
      <c r="B301" s="23"/>
      <c r="C301" s="23"/>
      <c r="D301" s="23"/>
      <c r="E301" s="30">
        <f>SUM(E302:E307)</f>
        <v>29559.539999999997</v>
      </c>
    </row>
    <row r="302" spans="1:5" x14ac:dyDescent="0.3">
      <c r="A302" s="25" t="s">
        <v>26</v>
      </c>
      <c r="B302" s="13" t="s">
        <v>13</v>
      </c>
      <c r="C302" s="23">
        <v>1</v>
      </c>
      <c r="D302" s="24">
        <v>3978</v>
      </c>
      <c r="E302" s="24">
        <f>C302*D302</f>
        <v>3978</v>
      </c>
    </row>
    <row r="303" spans="1:5" x14ac:dyDescent="0.3">
      <c r="A303" s="25" t="s">
        <v>27</v>
      </c>
      <c r="B303" s="13" t="s">
        <v>13</v>
      </c>
      <c r="C303" s="23">
        <v>1</v>
      </c>
      <c r="D303" s="24">
        <v>3581.58</v>
      </c>
      <c r="E303" s="24">
        <f t="shared" ref="E303:E307" si="25">C303*D303</f>
        <v>3581.58</v>
      </c>
    </row>
    <row r="304" spans="1:5" x14ac:dyDescent="0.3">
      <c r="A304" s="25" t="s">
        <v>28</v>
      </c>
      <c r="B304" s="13" t="s">
        <v>13</v>
      </c>
      <c r="C304" s="23">
        <v>1</v>
      </c>
      <c r="D304" s="24">
        <v>12999.98</v>
      </c>
      <c r="E304" s="24">
        <f t="shared" si="25"/>
        <v>12999.98</v>
      </c>
    </row>
    <row r="305" spans="1:5" x14ac:dyDescent="0.3">
      <c r="A305" s="25" t="s">
        <v>29</v>
      </c>
      <c r="B305" s="13" t="s">
        <v>13</v>
      </c>
      <c r="C305" s="23">
        <v>1</v>
      </c>
      <c r="D305" s="24">
        <v>2199.98</v>
      </c>
      <c r="E305" s="24">
        <f t="shared" si="25"/>
        <v>2199.98</v>
      </c>
    </row>
    <row r="306" spans="1:5" x14ac:dyDescent="0.3">
      <c r="A306" s="25" t="s">
        <v>30</v>
      </c>
      <c r="B306" s="13" t="s">
        <v>13</v>
      </c>
      <c r="C306" s="23">
        <v>2</v>
      </c>
      <c r="D306" s="24">
        <v>655</v>
      </c>
      <c r="E306" s="24">
        <f t="shared" si="25"/>
        <v>1310</v>
      </c>
    </row>
    <row r="307" spans="1:5" x14ac:dyDescent="0.3">
      <c r="A307" s="25" t="s">
        <v>31</v>
      </c>
      <c r="B307" s="13" t="s">
        <v>13</v>
      </c>
      <c r="C307" s="23">
        <v>1</v>
      </c>
      <c r="D307" s="24">
        <v>5490</v>
      </c>
      <c r="E307" s="24">
        <f t="shared" si="25"/>
        <v>5490</v>
      </c>
    </row>
    <row r="308" spans="1:5" x14ac:dyDescent="0.3">
      <c r="A308" s="22" t="s">
        <v>32</v>
      </c>
      <c r="B308" s="23"/>
      <c r="C308" s="23"/>
      <c r="D308" s="23"/>
      <c r="E308" s="30">
        <f>SUM(E309:E314)</f>
        <v>50130.590000000004</v>
      </c>
    </row>
    <row r="309" spans="1:5" x14ac:dyDescent="0.3">
      <c r="A309" s="25" t="s">
        <v>33</v>
      </c>
      <c r="B309" s="13" t="s">
        <v>13</v>
      </c>
      <c r="C309" s="23">
        <v>1</v>
      </c>
      <c r="D309" s="24">
        <v>9498.98</v>
      </c>
      <c r="E309" s="24">
        <f>C309*D309</f>
        <v>9498.98</v>
      </c>
    </row>
    <row r="310" spans="1:5" x14ac:dyDescent="0.3">
      <c r="A310" s="25" t="s">
        <v>34</v>
      </c>
      <c r="B310" s="13" t="s">
        <v>13</v>
      </c>
      <c r="C310" s="23">
        <v>1</v>
      </c>
      <c r="D310" s="24">
        <v>3751.2</v>
      </c>
      <c r="E310" s="24">
        <f t="shared" ref="E310:E311" si="26">C310*D310</f>
        <v>3751.2</v>
      </c>
    </row>
    <row r="311" spans="1:5" x14ac:dyDescent="0.3">
      <c r="A311" s="25" t="s">
        <v>35</v>
      </c>
      <c r="B311" s="23" t="s">
        <v>13</v>
      </c>
      <c r="C311" s="23">
        <v>1</v>
      </c>
      <c r="D311" s="24">
        <v>3500.4</v>
      </c>
      <c r="E311" s="24">
        <f t="shared" si="26"/>
        <v>3500.4</v>
      </c>
    </row>
    <row r="312" spans="1:5" x14ac:dyDescent="0.3">
      <c r="A312" s="25" t="s">
        <v>36</v>
      </c>
      <c r="B312" s="13" t="s">
        <v>13</v>
      </c>
      <c r="C312" s="23">
        <v>1</v>
      </c>
      <c r="D312" s="24">
        <v>15316.77</v>
      </c>
      <c r="E312" s="24">
        <f>C312*D312</f>
        <v>15316.77</v>
      </c>
    </row>
    <row r="313" spans="1:5" x14ac:dyDescent="0.3">
      <c r="A313" s="25" t="s">
        <v>37</v>
      </c>
      <c r="B313" s="13" t="s">
        <v>13</v>
      </c>
      <c r="C313" s="23">
        <v>1</v>
      </c>
      <c r="D313" s="24">
        <v>2818.73</v>
      </c>
      <c r="E313" s="24">
        <f>C313*D313</f>
        <v>2818.73</v>
      </c>
    </row>
    <row r="314" spans="1:5" x14ac:dyDescent="0.3">
      <c r="A314" s="25" t="s">
        <v>38</v>
      </c>
      <c r="B314" s="13" t="s">
        <v>13</v>
      </c>
      <c r="C314" s="23">
        <v>1</v>
      </c>
      <c r="D314" s="24">
        <v>15244.51</v>
      </c>
      <c r="E314" s="24">
        <f>C314*D314</f>
        <v>15244.51</v>
      </c>
    </row>
    <row r="315" spans="1:5" x14ac:dyDescent="0.3">
      <c r="A315" s="22" t="s">
        <v>39</v>
      </c>
      <c r="B315" s="23"/>
      <c r="C315" s="23"/>
      <c r="D315" s="24"/>
      <c r="E315" s="30">
        <f>SUM(E316)</f>
        <v>1728</v>
      </c>
    </row>
    <row r="316" spans="1:5" x14ac:dyDescent="0.3">
      <c r="A316" s="25" t="s">
        <v>40</v>
      </c>
      <c r="B316" s="13" t="s">
        <v>13</v>
      </c>
      <c r="C316" s="23">
        <v>1</v>
      </c>
      <c r="D316" s="24">
        <v>1728</v>
      </c>
      <c r="E316" s="24">
        <f>C316*D316</f>
        <v>1728</v>
      </c>
    </row>
    <row r="317" spans="1:5" x14ac:dyDescent="0.3">
      <c r="A317" s="22" t="s">
        <v>41</v>
      </c>
      <c r="B317" s="26"/>
      <c r="C317" s="26"/>
      <c r="D317" s="26"/>
      <c r="E317" s="27">
        <f>SUM(E299:E316)-E301-E308-E315</f>
        <v>90111.609999999986</v>
      </c>
    </row>
    <row r="318" spans="1:5" ht="15" thickBot="1" x14ac:dyDescent="0.35">
      <c r="A318" s="31"/>
      <c r="B318" s="31"/>
      <c r="C318" s="31"/>
      <c r="D318" s="31"/>
      <c r="E318" s="32"/>
    </row>
    <row r="319" spans="1:5" x14ac:dyDescent="0.3">
      <c r="A319" s="35" t="s">
        <v>55</v>
      </c>
      <c r="B319" s="36"/>
      <c r="C319" s="36"/>
      <c r="D319" s="37"/>
      <c r="E319" s="38"/>
    </row>
    <row r="320" spans="1:5" ht="28.2" x14ac:dyDescent="0.3">
      <c r="A320" s="39" t="s">
        <v>20</v>
      </c>
      <c r="B320" s="22" t="s">
        <v>1</v>
      </c>
      <c r="C320" s="22" t="s">
        <v>10</v>
      </c>
      <c r="D320" s="22" t="s">
        <v>62</v>
      </c>
      <c r="E320" s="40" t="s">
        <v>21</v>
      </c>
    </row>
    <row r="321" spans="1:5" x14ac:dyDescent="0.3">
      <c r="A321" s="21" t="s">
        <v>22</v>
      </c>
      <c r="B321" s="23"/>
      <c r="C321" s="23"/>
      <c r="D321" s="23"/>
      <c r="E321" s="30">
        <f>SUM(E322:E323)</f>
        <v>12375.08</v>
      </c>
    </row>
    <row r="322" spans="1:5" ht="28.2" x14ac:dyDescent="0.3">
      <c r="A322" s="25" t="s">
        <v>23</v>
      </c>
      <c r="B322" s="13" t="s">
        <v>13</v>
      </c>
      <c r="C322" s="23">
        <v>3</v>
      </c>
      <c r="D322" s="24">
        <v>3681.6</v>
      </c>
      <c r="E322" s="24">
        <f>C322*D322</f>
        <v>11044.8</v>
      </c>
    </row>
    <row r="323" spans="1:5" ht="28.2" x14ac:dyDescent="0.3">
      <c r="A323" s="25" t="s">
        <v>24</v>
      </c>
      <c r="B323" s="13" t="s">
        <v>13</v>
      </c>
      <c r="C323" s="23">
        <v>1</v>
      </c>
      <c r="D323" s="24">
        <v>1330.28</v>
      </c>
      <c r="E323" s="24">
        <f>C323*D323</f>
        <v>1330.28</v>
      </c>
    </row>
    <row r="324" spans="1:5" x14ac:dyDescent="0.3">
      <c r="A324" s="22" t="s">
        <v>25</v>
      </c>
      <c r="B324" s="23"/>
      <c r="C324" s="23"/>
      <c r="D324" s="23"/>
      <c r="E324" s="30">
        <f>SUM(E325:E330)</f>
        <v>37774.119999999995</v>
      </c>
    </row>
    <row r="325" spans="1:5" x14ac:dyDescent="0.3">
      <c r="A325" s="25" t="s">
        <v>26</v>
      </c>
      <c r="B325" s="13" t="s">
        <v>13</v>
      </c>
      <c r="C325" s="23">
        <v>2</v>
      </c>
      <c r="D325" s="24">
        <v>3978</v>
      </c>
      <c r="E325" s="24">
        <f>C325*D325</f>
        <v>7956</v>
      </c>
    </row>
    <row r="326" spans="1:5" x14ac:dyDescent="0.3">
      <c r="A326" s="25" t="s">
        <v>27</v>
      </c>
      <c r="B326" s="13" t="s">
        <v>13</v>
      </c>
      <c r="C326" s="23">
        <v>2</v>
      </c>
      <c r="D326" s="24">
        <v>3581.58</v>
      </c>
      <c r="E326" s="24">
        <f t="shared" ref="E326:E330" si="27">C326*D326</f>
        <v>7163.16</v>
      </c>
    </row>
    <row r="327" spans="1:5" x14ac:dyDescent="0.3">
      <c r="A327" s="25" t="s">
        <v>28</v>
      </c>
      <c r="B327" s="13" t="s">
        <v>13</v>
      </c>
      <c r="C327" s="23">
        <v>1</v>
      </c>
      <c r="D327" s="24">
        <v>12999.98</v>
      </c>
      <c r="E327" s="24">
        <f t="shared" si="27"/>
        <v>12999.98</v>
      </c>
    </row>
    <row r="328" spans="1:5" x14ac:dyDescent="0.3">
      <c r="A328" s="25" t="s">
        <v>29</v>
      </c>
      <c r="B328" s="13" t="s">
        <v>13</v>
      </c>
      <c r="C328" s="23">
        <v>1</v>
      </c>
      <c r="D328" s="24">
        <v>2199.98</v>
      </c>
      <c r="E328" s="24">
        <f t="shared" si="27"/>
        <v>2199.98</v>
      </c>
    </row>
    <row r="329" spans="1:5" x14ac:dyDescent="0.3">
      <c r="A329" s="25" t="s">
        <v>30</v>
      </c>
      <c r="B329" s="13" t="s">
        <v>13</v>
      </c>
      <c r="C329" s="23">
        <v>3</v>
      </c>
      <c r="D329" s="24">
        <v>655</v>
      </c>
      <c r="E329" s="24">
        <f t="shared" si="27"/>
        <v>1965</v>
      </c>
    </row>
    <row r="330" spans="1:5" x14ac:dyDescent="0.3">
      <c r="A330" s="25" t="s">
        <v>31</v>
      </c>
      <c r="B330" s="13" t="s">
        <v>13</v>
      </c>
      <c r="C330" s="23">
        <v>1</v>
      </c>
      <c r="D330" s="24">
        <v>5490</v>
      </c>
      <c r="E330" s="24">
        <f t="shared" si="27"/>
        <v>5490</v>
      </c>
    </row>
    <row r="331" spans="1:5" x14ac:dyDescent="0.3">
      <c r="A331" s="22" t="s">
        <v>32</v>
      </c>
      <c r="B331" s="23"/>
      <c r="C331" s="23"/>
      <c r="D331" s="23"/>
      <c r="E331" s="30">
        <f>SUM(E332:E337)</f>
        <v>50130.590000000004</v>
      </c>
    </row>
    <row r="332" spans="1:5" x14ac:dyDescent="0.3">
      <c r="A332" s="25" t="s">
        <v>33</v>
      </c>
      <c r="B332" s="13" t="s">
        <v>13</v>
      </c>
      <c r="C332" s="23">
        <v>1</v>
      </c>
      <c r="D332" s="24">
        <v>9498.98</v>
      </c>
      <c r="E332" s="24">
        <f>C332*D332</f>
        <v>9498.98</v>
      </c>
    </row>
    <row r="333" spans="1:5" x14ac:dyDescent="0.3">
      <c r="A333" s="25" t="s">
        <v>34</v>
      </c>
      <c r="B333" s="13" t="s">
        <v>13</v>
      </c>
      <c r="C333" s="23">
        <v>1</v>
      </c>
      <c r="D333" s="24">
        <v>3751.2</v>
      </c>
      <c r="E333" s="24">
        <f t="shared" ref="E333:E334" si="28">C333*D333</f>
        <v>3751.2</v>
      </c>
    </row>
    <row r="334" spans="1:5" x14ac:dyDescent="0.3">
      <c r="A334" s="25" t="s">
        <v>35</v>
      </c>
      <c r="B334" s="23" t="s">
        <v>13</v>
      </c>
      <c r="C334" s="23">
        <v>1</v>
      </c>
      <c r="D334" s="24">
        <v>3500.4</v>
      </c>
      <c r="E334" s="24">
        <f t="shared" si="28"/>
        <v>3500.4</v>
      </c>
    </row>
    <row r="335" spans="1:5" x14ac:dyDescent="0.3">
      <c r="A335" s="25" t="s">
        <v>36</v>
      </c>
      <c r="B335" s="13" t="s">
        <v>13</v>
      </c>
      <c r="C335" s="23">
        <v>1</v>
      </c>
      <c r="D335" s="24">
        <v>15316.77</v>
      </c>
      <c r="E335" s="24">
        <f>C335*D335</f>
        <v>15316.77</v>
      </c>
    </row>
    <row r="336" spans="1:5" x14ac:dyDescent="0.3">
      <c r="A336" s="25" t="s">
        <v>37</v>
      </c>
      <c r="B336" s="13" t="s">
        <v>13</v>
      </c>
      <c r="C336" s="23">
        <v>1</v>
      </c>
      <c r="D336" s="24">
        <v>2818.73</v>
      </c>
      <c r="E336" s="24">
        <f>C336*D336</f>
        <v>2818.73</v>
      </c>
    </row>
    <row r="337" spans="1:5" x14ac:dyDescent="0.3">
      <c r="A337" s="25" t="s">
        <v>38</v>
      </c>
      <c r="B337" s="13" t="s">
        <v>13</v>
      </c>
      <c r="C337" s="23">
        <v>1</v>
      </c>
      <c r="D337" s="24">
        <v>15244.51</v>
      </c>
      <c r="E337" s="24">
        <f>C337*D337</f>
        <v>15244.51</v>
      </c>
    </row>
    <row r="338" spans="1:5" x14ac:dyDescent="0.3">
      <c r="A338" s="22" t="s">
        <v>39</v>
      </c>
      <c r="B338" s="23"/>
      <c r="C338" s="23"/>
      <c r="D338" s="24"/>
      <c r="E338" s="30">
        <f>SUM(E339)</f>
        <v>1728</v>
      </c>
    </row>
    <row r="339" spans="1:5" x14ac:dyDescent="0.3">
      <c r="A339" s="25" t="s">
        <v>40</v>
      </c>
      <c r="B339" s="13" t="s">
        <v>13</v>
      </c>
      <c r="C339" s="23">
        <v>1</v>
      </c>
      <c r="D339" s="24">
        <v>1728</v>
      </c>
      <c r="E339" s="24">
        <f>C339*D339</f>
        <v>1728</v>
      </c>
    </row>
    <row r="340" spans="1:5" x14ac:dyDescent="0.3">
      <c r="A340" s="22" t="s">
        <v>41</v>
      </c>
      <c r="B340" s="26"/>
      <c r="C340" s="26"/>
      <c r="D340" s="26"/>
      <c r="E340" s="27">
        <f>SUM(E322:E339)-E324-E331-E338</f>
        <v>102007.79000000004</v>
      </c>
    </row>
    <row r="341" spans="1:5" x14ac:dyDescent="0.3">
      <c r="A341" s="31"/>
      <c r="B341" s="31"/>
      <c r="C341" s="31"/>
      <c r="D341" s="31"/>
      <c r="E341" s="32"/>
    </row>
    <row r="342" spans="1:5" x14ac:dyDescent="0.3">
      <c r="A342" s="28" t="s">
        <v>56</v>
      </c>
      <c r="B342" s="28"/>
      <c r="C342" s="28"/>
      <c r="D342" s="29"/>
      <c r="E342" s="29"/>
    </row>
    <row r="343" spans="1:5" ht="28.2" x14ac:dyDescent="0.3">
      <c r="A343" s="22" t="s">
        <v>20</v>
      </c>
      <c r="B343" s="22" t="s">
        <v>1</v>
      </c>
      <c r="C343" s="22" t="s">
        <v>10</v>
      </c>
      <c r="D343" s="22" t="s">
        <v>62</v>
      </c>
      <c r="E343" s="22" t="s">
        <v>21</v>
      </c>
    </row>
    <row r="344" spans="1:5" x14ac:dyDescent="0.3">
      <c r="A344" s="21" t="s">
        <v>22</v>
      </c>
      <c r="B344" s="23"/>
      <c r="C344" s="23"/>
      <c r="D344" s="23"/>
      <c r="E344" s="30">
        <f>SUM(E345:E346)</f>
        <v>8693.48</v>
      </c>
    </row>
    <row r="345" spans="1:5" ht="28.2" x14ac:dyDescent="0.3">
      <c r="A345" s="25" t="s">
        <v>23</v>
      </c>
      <c r="B345" s="13" t="s">
        <v>13</v>
      </c>
      <c r="C345" s="23">
        <v>2</v>
      </c>
      <c r="D345" s="24">
        <v>3681.6</v>
      </c>
      <c r="E345" s="24">
        <f>C345*D345</f>
        <v>7363.2</v>
      </c>
    </row>
    <row r="346" spans="1:5" ht="28.2" x14ac:dyDescent="0.3">
      <c r="A346" s="25" t="s">
        <v>24</v>
      </c>
      <c r="B346" s="13" t="s">
        <v>13</v>
      </c>
      <c r="C346" s="23">
        <v>1</v>
      </c>
      <c r="D346" s="24">
        <v>1330.28</v>
      </c>
      <c r="E346" s="24">
        <f>C346*D346</f>
        <v>1330.28</v>
      </c>
    </row>
    <row r="347" spans="1:5" x14ac:dyDescent="0.3">
      <c r="A347" s="22" t="s">
        <v>25</v>
      </c>
      <c r="B347" s="23"/>
      <c r="C347" s="23"/>
      <c r="D347" s="23"/>
      <c r="E347" s="30">
        <f>SUM(E348:E353)</f>
        <v>29559.539999999997</v>
      </c>
    </row>
    <row r="348" spans="1:5" x14ac:dyDescent="0.3">
      <c r="A348" s="25" t="s">
        <v>26</v>
      </c>
      <c r="B348" s="13" t="s">
        <v>13</v>
      </c>
      <c r="C348" s="23">
        <v>1</v>
      </c>
      <c r="D348" s="24">
        <v>3978</v>
      </c>
      <c r="E348" s="24">
        <f>C348*D348</f>
        <v>3978</v>
      </c>
    </row>
    <row r="349" spans="1:5" x14ac:dyDescent="0.3">
      <c r="A349" s="25" t="s">
        <v>27</v>
      </c>
      <c r="B349" s="13" t="s">
        <v>13</v>
      </c>
      <c r="C349" s="23">
        <v>1</v>
      </c>
      <c r="D349" s="24">
        <v>3581.58</v>
      </c>
      <c r="E349" s="24">
        <f t="shared" ref="E349:E353" si="29">C349*D349</f>
        <v>3581.58</v>
      </c>
    </row>
    <row r="350" spans="1:5" x14ac:dyDescent="0.3">
      <c r="A350" s="25" t="s">
        <v>28</v>
      </c>
      <c r="B350" s="13" t="s">
        <v>13</v>
      </c>
      <c r="C350" s="23">
        <v>1</v>
      </c>
      <c r="D350" s="24">
        <v>12999.98</v>
      </c>
      <c r="E350" s="24">
        <f t="shared" si="29"/>
        <v>12999.98</v>
      </c>
    </row>
    <row r="351" spans="1:5" x14ac:dyDescent="0.3">
      <c r="A351" s="25" t="s">
        <v>29</v>
      </c>
      <c r="B351" s="13" t="s">
        <v>13</v>
      </c>
      <c r="C351" s="23">
        <v>1</v>
      </c>
      <c r="D351" s="24">
        <v>2199.98</v>
      </c>
      <c r="E351" s="24">
        <f t="shared" si="29"/>
        <v>2199.98</v>
      </c>
    </row>
    <row r="352" spans="1:5" x14ac:dyDescent="0.3">
      <c r="A352" s="25" t="s">
        <v>30</v>
      </c>
      <c r="B352" s="13" t="s">
        <v>13</v>
      </c>
      <c r="C352" s="23">
        <v>2</v>
      </c>
      <c r="D352" s="24">
        <v>655</v>
      </c>
      <c r="E352" s="24">
        <f t="shared" si="29"/>
        <v>1310</v>
      </c>
    </row>
    <row r="353" spans="1:5" x14ac:dyDescent="0.3">
      <c r="A353" s="25" t="s">
        <v>31</v>
      </c>
      <c r="B353" s="13" t="s">
        <v>13</v>
      </c>
      <c r="C353" s="23">
        <v>1</v>
      </c>
      <c r="D353" s="24">
        <v>5490</v>
      </c>
      <c r="E353" s="24">
        <f t="shared" si="29"/>
        <v>5490</v>
      </c>
    </row>
    <row r="354" spans="1:5" x14ac:dyDescent="0.3">
      <c r="A354" s="22" t="s">
        <v>32</v>
      </c>
      <c r="B354" s="23"/>
      <c r="C354" s="23"/>
      <c r="D354" s="23"/>
      <c r="E354" s="30">
        <f>SUM(E355:E360)</f>
        <v>50130.590000000004</v>
      </c>
    </row>
    <row r="355" spans="1:5" x14ac:dyDescent="0.3">
      <c r="A355" s="25" t="s">
        <v>33</v>
      </c>
      <c r="B355" s="13" t="s">
        <v>13</v>
      </c>
      <c r="C355" s="23">
        <v>1</v>
      </c>
      <c r="D355" s="24">
        <v>9498.98</v>
      </c>
      <c r="E355" s="24">
        <f>C355*D355</f>
        <v>9498.98</v>
      </c>
    </row>
    <row r="356" spans="1:5" x14ac:dyDescent="0.3">
      <c r="A356" s="25" t="s">
        <v>34</v>
      </c>
      <c r="B356" s="13" t="s">
        <v>13</v>
      </c>
      <c r="C356" s="23">
        <v>1</v>
      </c>
      <c r="D356" s="24">
        <v>3751.2</v>
      </c>
      <c r="E356" s="24">
        <f t="shared" ref="E356:E357" si="30">C356*D356</f>
        <v>3751.2</v>
      </c>
    </row>
    <row r="357" spans="1:5" x14ac:dyDescent="0.3">
      <c r="A357" s="25" t="s">
        <v>35</v>
      </c>
      <c r="B357" s="23" t="s">
        <v>13</v>
      </c>
      <c r="C357" s="23">
        <v>1</v>
      </c>
      <c r="D357" s="24">
        <v>3500.4</v>
      </c>
      <c r="E357" s="24">
        <f t="shared" si="30"/>
        <v>3500.4</v>
      </c>
    </row>
    <row r="358" spans="1:5" x14ac:dyDescent="0.3">
      <c r="A358" s="25" t="s">
        <v>36</v>
      </c>
      <c r="B358" s="13" t="s">
        <v>13</v>
      </c>
      <c r="C358" s="23">
        <v>1</v>
      </c>
      <c r="D358" s="24">
        <v>15316.77</v>
      </c>
      <c r="E358" s="24">
        <f>C358*D358</f>
        <v>15316.77</v>
      </c>
    </row>
    <row r="359" spans="1:5" x14ac:dyDescent="0.3">
      <c r="A359" s="25" t="s">
        <v>37</v>
      </c>
      <c r="B359" s="13" t="s">
        <v>13</v>
      </c>
      <c r="C359" s="23">
        <v>1</v>
      </c>
      <c r="D359" s="24">
        <v>2818.73</v>
      </c>
      <c r="E359" s="24">
        <f>C359*D359</f>
        <v>2818.73</v>
      </c>
    </row>
    <row r="360" spans="1:5" x14ac:dyDescent="0.3">
      <c r="A360" s="25" t="s">
        <v>38</v>
      </c>
      <c r="B360" s="13" t="s">
        <v>13</v>
      </c>
      <c r="C360" s="23">
        <v>1</v>
      </c>
      <c r="D360" s="24">
        <v>15244.51</v>
      </c>
      <c r="E360" s="24">
        <f>C360*D360</f>
        <v>15244.51</v>
      </c>
    </row>
    <row r="361" spans="1:5" x14ac:dyDescent="0.3">
      <c r="A361" s="22" t="s">
        <v>39</v>
      </c>
      <c r="B361" s="23"/>
      <c r="C361" s="23"/>
      <c r="D361" s="24"/>
      <c r="E361" s="30">
        <f>SUM(E362)</f>
        <v>1728</v>
      </c>
    </row>
    <row r="362" spans="1:5" x14ac:dyDescent="0.3">
      <c r="A362" s="25" t="s">
        <v>40</v>
      </c>
      <c r="B362" s="13" t="s">
        <v>13</v>
      </c>
      <c r="C362" s="23">
        <v>1</v>
      </c>
      <c r="D362" s="24">
        <v>1728</v>
      </c>
      <c r="E362" s="24">
        <f>C362*D362</f>
        <v>1728</v>
      </c>
    </row>
    <row r="363" spans="1:5" x14ac:dyDescent="0.3">
      <c r="A363" s="22" t="s">
        <v>41</v>
      </c>
      <c r="B363" s="26"/>
      <c r="C363" s="26"/>
      <c r="D363" s="26"/>
      <c r="E363" s="27">
        <f>SUM(E345:E362)-E347-E354-E361</f>
        <v>90111.609999999986</v>
      </c>
    </row>
    <row r="364" spans="1:5" x14ac:dyDescent="0.3">
      <c r="A364" s="31"/>
      <c r="B364" s="31"/>
      <c r="C364" s="31"/>
      <c r="D364" s="31"/>
      <c r="E364" s="32"/>
    </row>
    <row r="365" spans="1:5" x14ac:dyDescent="0.3">
      <c r="A365" s="28" t="s">
        <v>57</v>
      </c>
      <c r="B365" s="28"/>
      <c r="C365" s="28"/>
      <c r="D365" s="29"/>
      <c r="E365" s="29"/>
    </row>
    <row r="366" spans="1:5" ht="28.2" x14ac:dyDescent="0.3">
      <c r="A366" s="22" t="s">
        <v>20</v>
      </c>
      <c r="B366" s="22" t="s">
        <v>1</v>
      </c>
      <c r="C366" s="22" t="s">
        <v>10</v>
      </c>
      <c r="D366" s="22" t="s">
        <v>62</v>
      </c>
      <c r="E366" s="22" t="s">
        <v>21</v>
      </c>
    </row>
    <row r="367" spans="1:5" x14ac:dyDescent="0.3">
      <c r="A367" s="21" t="s">
        <v>22</v>
      </c>
      <c r="B367" s="23"/>
      <c r="C367" s="23"/>
      <c r="D367" s="23"/>
      <c r="E367" s="30">
        <f>SUM(E368:E369)</f>
        <v>8693.48</v>
      </c>
    </row>
    <row r="368" spans="1:5" ht="28.2" x14ac:dyDescent="0.3">
      <c r="A368" s="25" t="s">
        <v>23</v>
      </c>
      <c r="B368" s="13" t="s">
        <v>13</v>
      </c>
      <c r="C368" s="23">
        <v>2</v>
      </c>
      <c r="D368" s="24">
        <v>3681.6</v>
      </c>
      <c r="E368" s="24">
        <f>C368*D368</f>
        <v>7363.2</v>
      </c>
    </row>
    <row r="369" spans="1:5" ht="28.2" x14ac:dyDescent="0.3">
      <c r="A369" s="25" t="s">
        <v>24</v>
      </c>
      <c r="B369" s="13" t="s">
        <v>13</v>
      </c>
      <c r="C369" s="23">
        <v>1</v>
      </c>
      <c r="D369" s="24">
        <v>1330.28</v>
      </c>
      <c r="E369" s="24">
        <f>C369*D369</f>
        <v>1330.28</v>
      </c>
    </row>
    <row r="370" spans="1:5" x14ac:dyDescent="0.3">
      <c r="A370" s="22" t="s">
        <v>25</v>
      </c>
      <c r="B370" s="23"/>
      <c r="C370" s="23"/>
      <c r="D370" s="23"/>
      <c r="E370" s="30">
        <f>SUM(E371:E376)</f>
        <v>29559.539999999997</v>
      </c>
    </row>
    <row r="371" spans="1:5" x14ac:dyDescent="0.3">
      <c r="A371" s="25" t="s">
        <v>26</v>
      </c>
      <c r="B371" s="13" t="s">
        <v>13</v>
      </c>
      <c r="C371" s="23">
        <v>1</v>
      </c>
      <c r="D371" s="24">
        <v>3978</v>
      </c>
      <c r="E371" s="24">
        <f>C371*D371</f>
        <v>3978</v>
      </c>
    </row>
    <row r="372" spans="1:5" x14ac:dyDescent="0.3">
      <c r="A372" s="25" t="s">
        <v>27</v>
      </c>
      <c r="B372" s="13" t="s">
        <v>13</v>
      </c>
      <c r="C372" s="23">
        <v>1</v>
      </c>
      <c r="D372" s="24">
        <v>3581.58</v>
      </c>
      <c r="E372" s="24">
        <f t="shared" ref="E372:E376" si="31">C372*D372</f>
        <v>3581.58</v>
      </c>
    </row>
    <row r="373" spans="1:5" x14ac:dyDescent="0.3">
      <c r="A373" s="25" t="s">
        <v>28</v>
      </c>
      <c r="B373" s="13" t="s">
        <v>13</v>
      </c>
      <c r="C373" s="23">
        <v>1</v>
      </c>
      <c r="D373" s="24">
        <v>12999.98</v>
      </c>
      <c r="E373" s="24">
        <f t="shared" si="31"/>
        <v>12999.98</v>
      </c>
    </row>
    <row r="374" spans="1:5" x14ac:dyDescent="0.3">
      <c r="A374" s="25" t="s">
        <v>29</v>
      </c>
      <c r="B374" s="13" t="s">
        <v>13</v>
      </c>
      <c r="C374" s="23">
        <v>1</v>
      </c>
      <c r="D374" s="24">
        <v>2199.98</v>
      </c>
      <c r="E374" s="24">
        <f t="shared" si="31"/>
        <v>2199.98</v>
      </c>
    </row>
    <row r="375" spans="1:5" x14ac:dyDescent="0.3">
      <c r="A375" s="25" t="s">
        <v>30</v>
      </c>
      <c r="B375" s="13" t="s">
        <v>13</v>
      </c>
      <c r="C375" s="23">
        <v>2</v>
      </c>
      <c r="D375" s="24">
        <v>655</v>
      </c>
      <c r="E375" s="24">
        <f t="shared" si="31"/>
        <v>1310</v>
      </c>
    </row>
    <row r="376" spans="1:5" x14ac:dyDescent="0.3">
      <c r="A376" s="25" t="s">
        <v>31</v>
      </c>
      <c r="B376" s="13" t="s">
        <v>13</v>
      </c>
      <c r="C376" s="23">
        <v>1</v>
      </c>
      <c r="D376" s="24">
        <v>5490</v>
      </c>
      <c r="E376" s="24">
        <f t="shared" si="31"/>
        <v>5490</v>
      </c>
    </row>
    <row r="377" spans="1:5" x14ac:dyDescent="0.3">
      <c r="A377" s="22" t="s">
        <v>32</v>
      </c>
      <c r="B377" s="23"/>
      <c r="C377" s="23"/>
      <c r="D377" s="23"/>
      <c r="E377" s="30">
        <f>SUM(E378:E383)</f>
        <v>50130.590000000004</v>
      </c>
    </row>
    <row r="378" spans="1:5" x14ac:dyDescent="0.3">
      <c r="A378" s="25" t="s">
        <v>33</v>
      </c>
      <c r="B378" s="13" t="s">
        <v>13</v>
      </c>
      <c r="C378" s="23">
        <v>1</v>
      </c>
      <c r="D378" s="24">
        <v>9498.98</v>
      </c>
      <c r="E378" s="24">
        <f>C378*D378</f>
        <v>9498.98</v>
      </c>
    </row>
    <row r="379" spans="1:5" x14ac:dyDescent="0.3">
      <c r="A379" s="25" t="s">
        <v>34</v>
      </c>
      <c r="B379" s="13" t="s">
        <v>13</v>
      </c>
      <c r="C379" s="23">
        <v>1</v>
      </c>
      <c r="D379" s="24">
        <v>3751.2</v>
      </c>
      <c r="E379" s="24">
        <f t="shared" ref="E379:E380" si="32">C379*D379</f>
        <v>3751.2</v>
      </c>
    </row>
    <row r="380" spans="1:5" x14ac:dyDescent="0.3">
      <c r="A380" s="25" t="s">
        <v>35</v>
      </c>
      <c r="B380" s="23" t="s">
        <v>13</v>
      </c>
      <c r="C380" s="23">
        <v>1</v>
      </c>
      <c r="D380" s="24">
        <v>3500.4</v>
      </c>
      <c r="E380" s="24">
        <f t="shared" si="32"/>
        <v>3500.4</v>
      </c>
    </row>
    <row r="381" spans="1:5" x14ac:dyDescent="0.3">
      <c r="A381" s="25" t="s">
        <v>36</v>
      </c>
      <c r="B381" s="13" t="s">
        <v>13</v>
      </c>
      <c r="C381" s="23">
        <v>1</v>
      </c>
      <c r="D381" s="24">
        <v>15316.77</v>
      </c>
      <c r="E381" s="24">
        <f>C381*D381</f>
        <v>15316.77</v>
      </c>
    </row>
    <row r="382" spans="1:5" x14ac:dyDescent="0.3">
      <c r="A382" s="25" t="s">
        <v>37</v>
      </c>
      <c r="B382" s="13" t="s">
        <v>13</v>
      </c>
      <c r="C382" s="23">
        <v>1</v>
      </c>
      <c r="D382" s="24">
        <v>2818.73</v>
      </c>
      <c r="E382" s="24">
        <f>C382*D382</f>
        <v>2818.73</v>
      </c>
    </row>
    <row r="383" spans="1:5" x14ac:dyDescent="0.3">
      <c r="A383" s="25" t="s">
        <v>38</v>
      </c>
      <c r="B383" s="13" t="s">
        <v>13</v>
      </c>
      <c r="C383" s="23">
        <v>1</v>
      </c>
      <c r="D383" s="24">
        <v>15244.51</v>
      </c>
      <c r="E383" s="24">
        <f>C383*D383</f>
        <v>15244.51</v>
      </c>
    </row>
    <row r="384" spans="1:5" x14ac:dyDescent="0.3">
      <c r="A384" s="22" t="s">
        <v>39</v>
      </c>
      <c r="B384" s="23"/>
      <c r="C384" s="23"/>
      <c r="D384" s="24"/>
      <c r="E384" s="30">
        <f>SUM(E385)</f>
        <v>1728</v>
      </c>
    </row>
    <row r="385" spans="1:5" x14ac:dyDescent="0.3">
      <c r="A385" s="25" t="s">
        <v>40</v>
      </c>
      <c r="B385" s="13" t="s">
        <v>13</v>
      </c>
      <c r="C385" s="23">
        <v>1</v>
      </c>
      <c r="D385" s="24">
        <v>1728</v>
      </c>
      <c r="E385" s="24">
        <f>C385*D385</f>
        <v>1728</v>
      </c>
    </row>
    <row r="386" spans="1:5" x14ac:dyDescent="0.3">
      <c r="A386" s="22" t="s">
        <v>41</v>
      </c>
      <c r="B386" s="26"/>
      <c r="C386" s="26"/>
      <c r="D386" s="26"/>
      <c r="E386" s="27">
        <f>SUM(E368:E385)-E370-E377-E384</f>
        <v>90111.609999999986</v>
      </c>
    </row>
    <row r="388" spans="1:5" ht="18" x14ac:dyDescent="0.35">
      <c r="A388" s="43" t="s">
        <v>58</v>
      </c>
      <c r="E388" s="44">
        <f>E16+E6+E40+E63+E86+E109+E132+E155+E178+E201+E225+E248+E271+E294+E317+E340+E363+E386</f>
        <v>22537879.949999992</v>
      </c>
    </row>
    <row r="391" spans="1:5" ht="15.6" x14ac:dyDescent="0.3">
      <c r="A391" s="45" t="s">
        <v>59</v>
      </c>
      <c r="E391" s="45" t="s">
        <v>60</v>
      </c>
    </row>
    <row r="392" spans="1:5" ht="15.6" x14ac:dyDescent="0.3">
      <c r="A392" s="45" t="s">
        <v>61</v>
      </c>
    </row>
  </sheetData>
  <autoFilter ref="A19:E286"/>
  <mergeCells count="6">
    <mergeCell ref="A203:E203"/>
    <mergeCell ref="C1:E1"/>
    <mergeCell ref="A2:E2"/>
    <mergeCell ref="A3:E3"/>
    <mergeCell ref="Q6:U6"/>
    <mergeCell ref="A18:E18"/>
  </mergeCells>
  <pageMargins left="1.1811023622047245" right="0.39370078740157483" top="0.78740157480314965" bottom="0.59055118110236227" header="0.31496062992125984" footer="0.31496062992125984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КОРПУС №5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2023-10-23T13:18:40Z</dcterms:created>
  <dcterms:modified xsi:type="dcterms:W3CDTF">2023-10-30T07:14:30Z</dcterms:modified>
</cp:coreProperties>
</file>