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20" yWindow="75" windowWidth="10410" windowHeight="1120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4525"/>
</workbook>
</file>

<file path=xl/calcChain.xml><?xml version="1.0" encoding="utf-8"?>
<calcChain xmlns="http://schemas.openxmlformats.org/spreadsheetml/2006/main">
  <c r="C29" i="1" l="1"/>
  <c r="F29" i="1" l="1"/>
  <c r="E29" i="1"/>
  <c r="D29" i="1" l="1"/>
  <c r="F34" i="1" l="1"/>
  <c r="E34" i="1"/>
  <c r="C34" i="1"/>
  <c r="D34" i="1"/>
  <c r="E15" i="1" l="1"/>
  <c r="C15" i="1" l="1"/>
  <c r="C14" i="1" s="1"/>
  <c r="C50" i="1" s="1"/>
  <c r="F15" i="1"/>
  <c r="D15" i="1"/>
  <c r="C24" i="1" l="1"/>
  <c r="D24" i="1"/>
  <c r="D14" i="1" s="1"/>
  <c r="F24" i="1"/>
  <c r="F14" i="1" s="1"/>
  <c r="E24" i="1"/>
  <c r="E14" i="1" s="1"/>
  <c r="C46" i="1" l="1"/>
  <c r="D46" i="1"/>
  <c r="F46" i="1"/>
  <c r="E46" i="1"/>
  <c r="E50" i="1" l="1"/>
  <c r="E9" i="1" l="1"/>
  <c r="D50" i="1"/>
  <c r="F50" i="1"/>
  <c r="D9" i="1" l="1"/>
  <c r="F9" i="1"/>
  <c r="C9" i="1"/>
</calcChain>
</file>

<file path=xl/sharedStrings.xml><?xml version="1.0" encoding="utf-8"?>
<sst xmlns="http://schemas.openxmlformats.org/spreadsheetml/2006/main" count="95" uniqueCount="86">
  <si>
    <t>Структура тарифів на теплову енергію з урахуванням витрат на утримання та ремонт центральних теплових пунктів</t>
  </si>
  <si>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</si>
  <si>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</si>
  <si>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</si>
  <si>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</si>
  <si>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</si>
  <si>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І</t>
  </si>
  <si>
    <t>Структура тарифів на теплову енергію, грн/Гкал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</si>
  <si>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</si>
  <si>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</si>
  <si>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</si>
  <si>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</si>
  <si>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</si>
  <si>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</si>
  <si>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</si>
  <si>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</si>
  <si>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</si>
  <si>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</si>
  <si>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</si>
  <si>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</si>
  <si>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</si>
  <si>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</si>
  <si>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</si>
  <si>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</si>
  <si>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</si>
  <si>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</si>
  <si>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</si>
  <si>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</si>
  <si>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</si>
  <si>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</si>
  <si>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</si>
  <si>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</si>
  <si>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</si>
  <si>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</si>
  <si>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</si>
  <si>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</si>
  <si>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</si>
  <si>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</si>
  <si>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</si>
  <si>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</si>
  <si>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</si>
  <si>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</si>
  <si>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</si>
  <si>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</si>
  <si>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</si>
  <si>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</si>
  <si>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</si>
  <si>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</si>
  <si>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</si>
  <si>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</si>
  <si>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</si>
  <si>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</si>
  <si>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</si>
  <si>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</si>
  <si>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Продовження додатка 1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</si>
  <si>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</si>
  <si>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</si>
  <si>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</si>
  <si>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</si>
  <si>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</si>
  <si>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</si>
  <si>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</si>
  <si>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</si>
  <si>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</si>
  <si>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</si>
  <si>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</si>
  <si>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</si>
  <si>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</si>
  <si>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</si>
  <si>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</si>
  <si>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</si>
  <si>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</si>
  <si>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</si>
  <si>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</si>
  <si>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</si>
  <si>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</si>
  <si>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</si>
  <si>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</si>
  <si>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</si>
  <si>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Для потреб населення</t>
  </si>
  <si>
    <t>Для потреб інших споживачів</t>
  </si>
  <si>
    <t>КП «Теплокомуненерго» ЧМР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</si>
  <si>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14.11.2023 № 2140 "Про встановлення тарифів на виробництво теплової енергії КП "Теплокомуненерго" ЧМР</t>
  </si>
  <si>
    <t>Додаток 1
до рішення виконавчого комітету 
Чернігівської міської ради 
_________2024 р. №_____</t>
  </si>
  <si>
    <t>Заступник міського голови – керуючий справами виконкому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</si>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</sst>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 _-;\-* #,##0.00_ _-;_-* &quot;-&quot;??_ _-;_-@_-"/>
    <numFmt numFmtId="164" formatCode="#&quot; &quot;##0.00&quot; &quot;"/>
    <numFmt numFmtId="165" formatCode="0.000000"/>
    <numFmt numFmtId="166" formatCode="#&quot; &quot;##0.00"/>
    <numFmt numFmtId="167" formatCode="#&quot; &quot;##0.000"/>
    <numFmt numFmtId="168" formatCode="_-* #&quot; &quot;##0.00&quot; &quot;_-;\-* #&quot; &quot;##0.00&quot; &quot;_-;_-* &quot;-&quot;&quot; &quot;_-;_-@_-"/>
    <numFmt numFmtId="169" formatCode="#&quot; &quot;##0.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6" fillId="0" borderId="0"/>
  </cellStyleXfs>
  <cellXfs count="59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5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0" fontId="9" fillId="0" borderId="0" xfId="1" applyFont="1" applyBorder="1" applyAlignment="1" applyProtection="1">
      <alignment vertical="top"/>
    </xf>
    <xf numFmtId="166" fontId="9" fillId="0" borderId="2" xfId="1" applyNumberFormat="1" applyFont="1" applyFill="1" applyBorder="1" applyAlignment="1" applyProtection="1">
      <alignment horizontal="center" vertical="center" wrapText="1"/>
    </xf>
    <xf numFmtId="166" fontId="10" fillId="0" borderId="2" xfId="1" applyNumberFormat="1" applyFont="1" applyFill="1" applyBorder="1" applyAlignment="1" applyProtection="1">
      <alignment horizontal="center" vertical="center" wrapText="1"/>
    </xf>
    <xf numFmtId="167" fontId="9" fillId="0" borderId="2" xfId="1" applyNumberFormat="1" applyFont="1" applyFill="1" applyBorder="1" applyAlignment="1" applyProtection="1">
      <alignment horizontal="center" vertical="center" wrapText="1"/>
    </xf>
    <xf numFmtId="166" fontId="11" fillId="2" borderId="2" xfId="1" applyNumberFormat="1" applyFont="1" applyFill="1" applyBorder="1" applyAlignment="1" applyProtection="1">
      <alignment horizontal="center" vertical="center" wrapText="1"/>
    </xf>
    <xf numFmtId="166" fontId="11" fillId="0" borderId="2" xfId="1" applyNumberFormat="1" applyFont="1" applyFill="1" applyBorder="1" applyAlignment="1" applyProtection="1">
      <alignment horizontal="center" vertical="center" wrapText="1"/>
    </xf>
    <xf numFmtId="43" fontId="7" fillId="0" borderId="0" xfId="1" applyNumberFormat="1" applyFont="1"/>
    <xf numFmtId="168" fontId="9" fillId="0" borderId="0" xfId="1" applyNumberFormat="1" applyFont="1" applyFill="1" applyBorder="1" applyAlignment="1" applyProtection="1">
      <alignment horizontal="left" vertical="top" wrapText="1"/>
    </xf>
    <xf numFmtId="169" fontId="7" fillId="0" borderId="0" xfId="1" applyNumberFormat="1" applyFont="1"/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6" xfId="1" applyNumberFormat="1" applyFont="1" applyBorder="1" applyAlignment="1" applyProtection="1">
      <alignment horizontal="left" vertical="center" wrapText="1"/>
    </xf>
    <xf numFmtId="49" fontId="9" fillId="0" borderId="0" xfId="1" applyNumberFormat="1" applyFont="1" applyBorder="1" applyAlignment="1" applyProtection="1">
      <alignment horizontal="center" vertical="center" wrapText="1"/>
    </xf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3" xfId="1" applyFont="1" applyBorder="1" applyAlignment="1" applyProtection="1">
      <alignment horizontal="center" vertical="center" wrapText="1"/>
    </xf>
    <xf numFmtId="0" fontId="11" fillId="0" borderId="4" xfId="1" applyFont="1" applyBorder="1" applyAlignment="1" applyProtection="1">
      <alignment horizontal="center" vertical="center" wrapText="1"/>
    </xf>
    <xf numFmtId="0" fontId="11" fillId="0" borderId="5" xfId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17" fillId="0" borderId="0" xfId="4" applyFont="1" applyFill="1" applyAlignment="1">
      <alignment horizontal="left" wrapText="1"/>
    </xf>
    <xf numFmtId="0" fontId="17" fillId="0" borderId="0" xfId="4" applyFont="1" applyFill="1" applyAlignment="1">
      <alignment horizontal="left" wrapText="1"/>
    </xf>
    <xf numFmtId="0" fontId="18" fillId="0" borderId="0" xfId="1" applyFont="1" applyFill="1" applyAlignment="1" applyProtection="1">
      <alignment horizontal="right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71"/>
  <sheetViews>
    <sheetView tabSelected="1" view="pageBreakPreview" topLeftCell="A31" zoomScaleNormal="100" zoomScaleSheetLayoutView="100" workbookViewId="0">
      <selection activeCell="E56" sqref="E56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3" width="10.42578125" style="2" customWidth="1"/>
    <col min="4" max="6" width="10.42578125" style="3" customWidth="1"/>
    <col min="7" max="10" width="10.140625" style="4" customWidth="1"/>
    <col min="11" max="11" width="9.140625" style="4"/>
    <col min="12" max="12" width="11.85546875" style="4" bestFit="1" customWidth="1"/>
    <col min="13" max="16384" width="9.140625" style="4"/>
  </cols>
  <sheetData>
    <row r="1" spans="1:17" ht="66" customHeight="1" x14ac:dyDescent="0.25">
      <c r="D1" s="48" t="s">
        <v>83</v>
      </c>
      <c r="E1" s="49"/>
      <c r="F1" s="49"/>
    </row>
    <row r="3" spans="1:17" ht="39.75" customHeight="1" x14ac:dyDescent="0.25">
      <c r="A3" s="50" t="s">
        <v>0</v>
      </c>
      <c r="B3" s="50"/>
      <c r="C3" s="50"/>
      <c r="D3" s="50"/>
      <c r="E3" s="50"/>
      <c r="F3" s="50"/>
    </row>
    <row r="4" spans="1:17" ht="36" customHeight="1" x14ac:dyDescent="0.25">
      <c r="A4" s="51" t="s">
        <v>81</v>
      </c>
      <c r="B4" s="51"/>
      <c r="C4" s="51"/>
      <c r="D4" s="51"/>
      <c r="E4" s="51"/>
      <c r="F4" s="51"/>
    </row>
    <row r="5" spans="1:17" x14ac:dyDescent="0.25">
      <c r="A5" s="5"/>
      <c r="B5" s="5"/>
      <c r="C5" s="36"/>
      <c r="D5" s="6"/>
      <c r="F5" s="7" t="s">
        <v>1</v>
      </c>
      <c r="P5" s="8"/>
      <c r="Q5" s="8"/>
    </row>
    <row r="6" spans="1:17" ht="33.75" x14ac:dyDescent="0.25">
      <c r="A6" s="9" t="s">
        <v>2</v>
      </c>
      <c r="B6" s="10" t="s">
        <v>3</v>
      </c>
      <c r="C6" s="10" t="s">
        <v>79</v>
      </c>
      <c r="D6" s="11" t="s">
        <v>4</v>
      </c>
      <c r="E6" s="11" t="s">
        <v>80</v>
      </c>
      <c r="F6" s="11" t="s">
        <v>5</v>
      </c>
      <c r="G6" s="12"/>
      <c r="H6" s="12"/>
    </row>
    <row r="7" spans="1:17" x14ac:dyDescent="0.25">
      <c r="A7" s="9">
        <v>1</v>
      </c>
      <c r="B7" s="10">
        <v>2</v>
      </c>
      <c r="C7" s="9">
        <v>3</v>
      </c>
      <c r="D7" s="10">
        <v>4</v>
      </c>
      <c r="E7" s="9">
        <v>5</v>
      </c>
      <c r="F7" s="10">
        <v>6</v>
      </c>
      <c r="G7" s="12"/>
    </row>
    <row r="8" spans="1:17" x14ac:dyDescent="0.25">
      <c r="A8" s="13" t="s">
        <v>6</v>
      </c>
      <c r="B8" s="52" t="s">
        <v>7</v>
      </c>
      <c r="C8" s="53"/>
      <c r="D8" s="53"/>
      <c r="E8" s="53"/>
      <c r="F8" s="54"/>
    </row>
    <row r="9" spans="1:17" ht="21" x14ac:dyDescent="0.25">
      <c r="A9" s="13" t="s">
        <v>8</v>
      </c>
      <c r="B9" s="14" t="s">
        <v>9</v>
      </c>
      <c r="C9" s="40">
        <f>C10+C11+C12</f>
        <v>2575.54</v>
      </c>
      <c r="D9" s="41">
        <f>SUM(D10:D12)</f>
        <v>3933.59</v>
      </c>
      <c r="E9" s="41">
        <f t="shared" ref="E9:F9" si="0">SUM(E10:E12)</f>
        <v>3895.51</v>
      </c>
      <c r="F9" s="41">
        <f t="shared" si="0"/>
        <v>3828.83</v>
      </c>
      <c r="G9" s="12"/>
      <c r="H9" s="12"/>
      <c r="I9" s="12"/>
      <c r="J9" s="12"/>
      <c r="K9" s="15"/>
    </row>
    <row r="10" spans="1:17" x14ac:dyDescent="0.25">
      <c r="A10" s="13" t="s">
        <v>10</v>
      </c>
      <c r="B10" s="14" t="s">
        <v>11</v>
      </c>
      <c r="C10" s="40">
        <v>1422.44</v>
      </c>
      <c r="D10" s="41">
        <v>2544.73</v>
      </c>
      <c r="E10" s="41">
        <v>2540.6799999999998</v>
      </c>
      <c r="F10" s="41">
        <v>2536.64</v>
      </c>
      <c r="G10" s="12"/>
      <c r="H10" s="12"/>
      <c r="I10" s="12"/>
      <c r="J10" s="12"/>
      <c r="K10" s="15"/>
    </row>
    <row r="11" spans="1:17" ht="21" x14ac:dyDescent="0.25">
      <c r="A11" s="13" t="s">
        <v>12</v>
      </c>
      <c r="B11" s="14" t="s">
        <v>13</v>
      </c>
      <c r="C11" s="40">
        <v>1139.5899999999999</v>
      </c>
      <c r="D11" s="41">
        <v>1375.35</v>
      </c>
      <c r="E11" s="41">
        <v>1341.32</v>
      </c>
      <c r="F11" s="41">
        <v>1278.68</v>
      </c>
      <c r="G11" s="12"/>
      <c r="H11" s="12"/>
      <c r="I11" s="12"/>
      <c r="J11" s="12"/>
      <c r="K11" s="15"/>
    </row>
    <row r="12" spans="1:17" x14ac:dyDescent="0.25">
      <c r="A12" s="13" t="s">
        <v>14</v>
      </c>
      <c r="B12" s="14" t="s">
        <v>15</v>
      </c>
      <c r="C12" s="40">
        <v>13.51</v>
      </c>
      <c r="D12" s="41">
        <v>13.51</v>
      </c>
      <c r="E12" s="41">
        <v>13.51</v>
      </c>
      <c r="F12" s="41">
        <v>13.51</v>
      </c>
      <c r="G12" s="12"/>
      <c r="H12" s="12"/>
      <c r="I12" s="12"/>
      <c r="J12" s="12"/>
      <c r="K12" s="15"/>
      <c r="L12" s="42"/>
    </row>
    <row r="13" spans="1:17" x14ac:dyDescent="0.25">
      <c r="A13" s="13" t="s">
        <v>16</v>
      </c>
      <c r="B13" s="55" t="s">
        <v>17</v>
      </c>
      <c r="C13" s="55"/>
      <c r="D13" s="55"/>
      <c r="E13" s="55"/>
      <c r="F13" s="55"/>
    </row>
    <row r="14" spans="1:17" x14ac:dyDescent="0.25">
      <c r="A14" s="9">
        <v>1</v>
      </c>
      <c r="B14" s="16" t="s">
        <v>18</v>
      </c>
      <c r="C14" s="37">
        <f>SUM(C15+C23+C24+C29)</f>
        <v>1978.3054846824891</v>
      </c>
      <c r="D14" s="37">
        <f>SUM(D15+D23+D24+D29)</f>
        <v>3100.5954846824884</v>
      </c>
      <c r="E14" s="37">
        <f t="shared" ref="E14:F14" si="1">SUM(E15+E23+E24+E29)</f>
        <v>3096.5454846824882</v>
      </c>
      <c r="F14" s="37">
        <f t="shared" si="1"/>
        <v>3092.5054846824883</v>
      </c>
      <c r="G14" s="15"/>
      <c r="H14" s="15"/>
      <c r="I14" s="15"/>
      <c r="J14" s="15"/>
      <c r="K14" s="15"/>
    </row>
    <row r="15" spans="1:17" x14ac:dyDescent="0.25">
      <c r="A15" s="9" t="s">
        <v>10</v>
      </c>
      <c r="B15" s="16" t="s">
        <v>19</v>
      </c>
      <c r="C15" s="37">
        <f>SUM(C16:C22)</f>
        <v>1632.4656848028562</v>
      </c>
      <c r="D15" s="37">
        <f>SUM(D16:D22)</f>
        <v>2754.7556848028557</v>
      </c>
      <c r="E15" s="37">
        <f t="shared" ref="E15:F15" si="2">SUM(E16:E22)</f>
        <v>2750.7056848028556</v>
      </c>
      <c r="F15" s="37">
        <f t="shared" si="2"/>
        <v>2746.6656848028556</v>
      </c>
      <c r="G15" s="15"/>
      <c r="H15" s="15"/>
      <c r="I15" s="15"/>
      <c r="J15" s="15"/>
      <c r="K15" s="15"/>
    </row>
    <row r="16" spans="1:17" ht="20.25" customHeight="1" x14ac:dyDescent="0.25">
      <c r="A16" s="9" t="s">
        <v>20</v>
      </c>
      <c r="B16" s="16" t="s">
        <v>21</v>
      </c>
      <c r="C16" s="38">
        <v>938.82976419886631</v>
      </c>
      <c r="D16" s="38">
        <v>2034.3915048752565</v>
      </c>
      <c r="E16" s="38">
        <v>2030.4408201956687</v>
      </c>
      <c r="F16" s="38">
        <v>2026.4910071984375</v>
      </c>
      <c r="G16" s="15"/>
      <c r="H16" s="15"/>
      <c r="I16" s="15"/>
      <c r="J16" s="15"/>
      <c r="K16" s="15"/>
      <c r="L16" s="42"/>
    </row>
    <row r="17" spans="1:11" ht="33.75" customHeight="1" x14ac:dyDescent="0.25">
      <c r="A17" s="9" t="s">
        <v>22</v>
      </c>
      <c r="B17" s="19" t="s">
        <v>23</v>
      </c>
      <c r="C17" s="38">
        <v>483.61023580113374</v>
      </c>
      <c r="D17" s="38">
        <v>510.33849512474353</v>
      </c>
      <c r="E17" s="38">
        <v>510.23917980433112</v>
      </c>
      <c r="F17" s="38">
        <v>510.14899280156237</v>
      </c>
      <c r="G17" s="15"/>
      <c r="H17" s="15"/>
      <c r="I17" s="15"/>
      <c r="J17" s="15"/>
      <c r="K17" s="15"/>
    </row>
    <row r="18" spans="1:11" ht="33.75" x14ac:dyDescent="0.25">
      <c r="A18" s="9" t="s">
        <v>24</v>
      </c>
      <c r="B18" s="19" t="s">
        <v>25</v>
      </c>
      <c r="C18" s="37"/>
      <c r="D18" s="37"/>
      <c r="E18" s="37"/>
      <c r="F18" s="37"/>
      <c r="G18" s="15"/>
      <c r="H18" s="15"/>
      <c r="I18" s="15"/>
      <c r="J18" s="15"/>
      <c r="K18" s="15"/>
    </row>
    <row r="19" spans="1:11" ht="22.5" x14ac:dyDescent="0.25">
      <c r="A19" s="9" t="s">
        <v>26</v>
      </c>
      <c r="B19" s="19" t="s">
        <v>27</v>
      </c>
      <c r="C19" s="38"/>
      <c r="D19" s="38"/>
      <c r="E19" s="38"/>
      <c r="F19" s="38"/>
      <c r="G19" s="15"/>
      <c r="H19" s="15"/>
      <c r="I19" s="15"/>
      <c r="J19" s="15"/>
      <c r="K19" s="15"/>
    </row>
    <row r="20" spans="1:11" ht="22.5" x14ac:dyDescent="0.25">
      <c r="A20" s="9" t="s">
        <v>28</v>
      </c>
      <c r="B20" s="19" t="s">
        <v>29</v>
      </c>
      <c r="C20" s="38">
        <v>150.97019472068649</v>
      </c>
      <c r="D20" s="38">
        <v>150.97019472068649</v>
      </c>
      <c r="E20" s="38">
        <v>150.97019472068649</v>
      </c>
      <c r="F20" s="38">
        <v>150.97019472068649</v>
      </c>
      <c r="G20" s="15"/>
      <c r="H20" s="15"/>
      <c r="I20" s="15"/>
      <c r="J20" s="15"/>
      <c r="K20" s="15"/>
    </row>
    <row r="21" spans="1:11" ht="22.5" x14ac:dyDescent="0.25">
      <c r="A21" s="9" t="s">
        <v>30</v>
      </c>
      <c r="B21" s="19" t="s">
        <v>31</v>
      </c>
      <c r="C21" s="38">
        <v>3.6689589268700251</v>
      </c>
      <c r="D21" s="38">
        <v>3.6689589268700251</v>
      </c>
      <c r="E21" s="38">
        <v>3.6689589268700251</v>
      </c>
      <c r="F21" s="38">
        <v>3.6689589268700247</v>
      </c>
      <c r="G21" s="15"/>
      <c r="H21" s="15"/>
      <c r="I21" s="15"/>
      <c r="J21" s="15"/>
      <c r="K21" s="15"/>
    </row>
    <row r="22" spans="1:11" ht="22.5" x14ac:dyDescent="0.25">
      <c r="A22" s="9" t="s">
        <v>32</v>
      </c>
      <c r="B22" s="19" t="s">
        <v>33</v>
      </c>
      <c r="C22" s="38">
        <v>55.386531155299458</v>
      </c>
      <c r="D22" s="38">
        <v>55.386531155299465</v>
      </c>
      <c r="E22" s="38">
        <v>55.386531155299458</v>
      </c>
      <c r="F22" s="38">
        <v>55.386531155299465</v>
      </c>
      <c r="G22" s="15"/>
      <c r="H22" s="15"/>
      <c r="I22" s="15"/>
      <c r="J22" s="15"/>
      <c r="K22" s="15"/>
    </row>
    <row r="23" spans="1:11" x14ac:dyDescent="0.25">
      <c r="A23" s="9" t="s">
        <v>12</v>
      </c>
      <c r="B23" s="19" t="s">
        <v>34</v>
      </c>
      <c r="C23" s="38">
        <v>211.79565593074955</v>
      </c>
      <c r="D23" s="38">
        <v>211.79565593074955</v>
      </c>
      <c r="E23" s="38">
        <v>211.79565593074955</v>
      </c>
      <c r="F23" s="38">
        <v>211.79565593074955</v>
      </c>
      <c r="G23" s="15"/>
      <c r="H23" s="15"/>
      <c r="I23" s="15"/>
      <c r="J23" s="15"/>
      <c r="K23" s="15"/>
    </row>
    <row r="24" spans="1:11" x14ac:dyDescent="0.25">
      <c r="A24" s="9" t="s">
        <v>14</v>
      </c>
      <c r="B24" s="19" t="s">
        <v>35</v>
      </c>
      <c r="C24" s="37">
        <f>SUM(C25:C28)</f>
        <v>125.3260087867784</v>
      </c>
      <c r="D24" s="37">
        <f>SUM(D25:D28)</f>
        <v>125.3260087867784</v>
      </c>
      <c r="E24" s="37">
        <f t="shared" ref="E24:F24" si="3">SUM(E25:E28)</f>
        <v>125.32600878677842</v>
      </c>
      <c r="F24" s="37">
        <f t="shared" si="3"/>
        <v>125.32600878677842</v>
      </c>
      <c r="G24" s="15"/>
      <c r="H24" s="15"/>
      <c r="I24" s="15"/>
      <c r="J24" s="15"/>
      <c r="K24" s="15"/>
    </row>
    <row r="25" spans="1:11" x14ac:dyDescent="0.25">
      <c r="A25" s="9" t="s">
        <v>36</v>
      </c>
      <c r="B25" s="19" t="s">
        <v>37</v>
      </c>
      <c r="C25" s="38">
        <v>46.595044320186943</v>
      </c>
      <c r="D25" s="38">
        <v>46.595044320186943</v>
      </c>
      <c r="E25" s="38">
        <v>46.595044320186943</v>
      </c>
      <c r="F25" s="38">
        <v>46.595044320186943</v>
      </c>
      <c r="G25" s="15"/>
      <c r="H25" s="15"/>
      <c r="I25" s="15"/>
      <c r="J25" s="15"/>
      <c r="K25" s="15"/>
    </row>
    <row r="26" spans="1:11" x14ac:dyDescent="0.25">
      <c r="A26" s="9" t="s">
        <v>38</v>
      </c>
      <c r="B26" s="19" t="s">
        <v>39</v>
      </c>
      <c r="C26" s="38">
        <v>14.778396104492533</v>
      </c>
      <c r="D26" s="38">
        <v>14.778396104492533</v>
      </c>
      <c r="E26" s="38">
        <v>14.778396104492534</v>
      </c>
      <c r="F26" s="38">
        <v>14.778396104492534</v>
      </c>
      <c r="G26" s="15"/>
      <c r="H26" s="15"/>
      <c r="I26" s="15"/>
      <c r="J26" s="15"/>
      <c r="K26" s="15"/>
    </row>
    <row r="27" spans="1:11" x14ac:dyDescent="0.25">
      <c r="A27" s="9" t="s">
        <v>40</v>
      </c>
      <c r="B27" s="19" t="s">
        <v>41</v>
      </c>
      <c r="C27" s="37"/>
      <c r="D27" s="37"/>
      <c r="E27" s="37"/>
      <c r="F27" s="37"/>
      <c r="G27" s="15"/>
      <c r="H27" s="15"/>
      <c r="I27" s="15"/>
      <c r="J27" s="15"/>
      <c r="K27" s="15"/>
    </row>
    <row r="28" spans="1:11" x14ac:dyDescent="0.25">
      <c r="A28" s="9" t="s">
        <v>42</v>
      </c>
      <c r="B28" s="19" t="s">
        <v>43</v>
      </c>
      <c r="C28" s="38">
        <v>63.952568362098937</v>
      </c>
      <c r="D28" s="38">
        <v>63.952568362098937</v>
      </c>
      <c r="E28" s="38">
        <v>63.952568362098937</v>
      </c>
      <c r="F28" s="38">
        <v>63.952568362098937</v>
      </c>
      <c r="G28" s="15"/>
      <c r="H28" s="15"/>
      <c r="I28" s="15"/>
      <c r="J28" s="15"/>
      <c r="K28" s="15"/>
    </row>
    <row r="29" spans="1:11" x14ac:dyDescent="0.25">
      <c r="A29" s="9" t="s">
        <v>44</v>
      </c>
      <c r="B29" s="19" t="s">
        <v>45</v>
      </c>
      <c r="C29" s="37">
        <f>SUM(C30:C33)</f>
        <v>8.7181351621049803</v>
      </c>
      <c r="D29" s="37">
        <f>SUM(D30:D33)</f>
        <v>8.7181351621049803</v>
      </c>
      <c r="E29" s="37">
        <f>SUM(E30:E33)</f>
        <v>8.7181351621049803</v>
      </c>
      <c r="F29" s="37">
        <f>SUM(F30:F33)</f>
        <v>8.7181351621049803</v>
      </c>
      <c r="G29" s="15"/>
      <c r="H29" s="15"/>
      <c r="I29" s="15"/>
      <c r="J29" s="15"/>
      <c r="K29" s="15"/>
    </row>
    <row r="30" spans="1:11" x14ac:dyDescent="0.25">
      <c r="A30" s="9" t="s">
        <v>46</v>
      </c>
      <c r="B30" s="19" t="s">
        <v>47</v>
      </c>
      <c r="C30" s="37">
        <v>6.9900504931928396</v>
      </c>
      <c r="D30" s="37">
        <v>6.9900504931928404</v>
      </c>
      <c r="E30" s="37">
        <v>6.9900504931928396</v>
      </c>
      <c r="F30" s="37">
        <v>6.9900504931928396</v>
      </c>
      <c r="G30" s="15"/>
      <c r="H30" s="15"/>
      <c r="I30" s="15"/>
      <c r="J30" s="15"/>
      <c r="K30" s="15"/>
    </row>
    <row r="31" spans="1:11" x14ac:dyDescent="0.25">
      <c r="A31" s="9" t="s">
        <v>48</v>
      </c>
      <c r="B31" s="19" t="s">
        <v>37</v>
      </c>
      <c r="C31" s="37">
        <v>1.5378111093358711</v>
      </c>
      <c r="D31" s="37">
        <v>1.5378111093358711</v>
      </c>
      <c r="E31" s="37">
        <v>1.5378111093358711</v>
      </c>
      <c r="F31" s="37">
        <v>1.5378111093358711</v>
      </c>
      <c r="G31" s="15"/>
      <c r="H31" s="15"/>
      <c r="I31" s="15"/>
      <c r="J31" s="15"/>
      <c r="K31" s="15"/>
    </row>
    <row r="32" spans="1:11" x14ac:dyDescent="0.25">
      <c r="A32" s="9" t="s">
        <v>49</v>
      </c>
      <c r="B32" s="19" t="s">
        <v>39</v>
      </c>
      <c r="C32" s="37"/>
      <c r="D32" s="37"/>
      <c r="E32" s="37"/>
      <c r="F32" s="37"/>
      <c r="G32" s="15"/>
      <c r="H32" s="15"/>
      <c r="I32" s="15"/>
      <c r="J32" s="15"/>
      <c r="K32" s="15"/>
    </row>
    <row r="33" spans="1:11" x14ac:dyDescent="0.25">
      <c r="A33" s="9" t="s">
        <v>50</v>
      </c>
      <c r="B33" s="19" t="s">
        <v>51</v>
      </c>
      <c r="C33" s="37">
        <v>0.19027355957626996</v>
      </c>
      <c r="D33" s="37">
        <v>0.19027355957626998</v>
      </c>
      <c r="E33" s="37">
        <v>0.19027355957626998</v>
      </c>
      <c r="F33" s="37">
        <v>0.19027355957626996</v>
      </c>
      <c r="G33" s="15"/>
      <c r="H33" s="15"/>
      <c r="I33" s="15"/>
      <c r="J33" s="15"/>
      <c r="K33" s="15"/>
    </row>
    <row r="34" spans="1:11" ht="33.75" x14ac:dyDescent="0.25">
      <c r="A34" s="9">
        <v>2</v>
      </c>
      <c r="B34" s="19" t="s">
        <v>52</v>
      </c>
      <c r="C34" s="37">
        <f>SUM(C38:C41)</f>
        <v>10.20551895159409</v>
      </c>
      <c r="D34" s="37">
        <f>SUM(D38:D41)</f>
        <v>10.20551895159409</v>
      </c>
      <c r="E34" s="37">
        <f t="shared" ref="E34:F34" si="4">SUM(E38:E41)</f>
        <v>10.20551895159409</v>
      </c>
      <c r="F34" s="37">
        <f t="shared" si="4"/>
        <v>10.20551895159409</v>
      </c>
      <c r="G34" s="15"/>
      <c r="H34" s="15"/>
      <c r="I34" s="15"/>
      <c r="J34" s="15"/>
      <c r="K34" s="15"/>
    </row>
    <row r="35" spans="1:11" s="20" customFormat="1" x14ac:dyDescent="0.25">
      <c r="A35" s="47" t="s">
        <v>53</v>
      </c>
      <c r="B35" s="47"/>
      <c r="C35" s="47"/>
      <c r="D35" s="47"/>
      <c r="E35" s="47"/>
      <c r="F35" s="47"/>
      <c r="G35" s="15"/>
      <c r="H35" s="15"/>
      <c r="I35" s="15"/>
      <c r="J35" s="15"/>
      <c r="K35" s="15"/>
    </row>
    <row r="36" spans="1:11" s="20" customFormat="1" x14ac:dyDescent="0.25">
      <c r="A36" s="45" t="s">
        <v>54</v>
      </c>
      <c r="B36" s="45"/>
      <c r="C36" s="45"/>
      <c r="D36" s="45"/>
      <c r="E36" s="45"/>
      <c r="F36" s="45"/>
      <c r="G36" s="15"/>
      <c r="H36" s="15"/>
      <c r="I36" s="15"/>
      <c r="J36" s="15"/>
      <c r="K36" s="15"/>
    </row>
    <row r="37" spans="1:11" ht="11.25" customHeight="1" x14ac:dyDescent="0.25">
      <c r="A37" s="9">
        <v>1</v>
      </c>
      <c r="B37" s="10">
        <v>2</v>
      </c>
      <c r="C37" s="10">
        <v>3</v>
      </c>
      <c r="D37" s="10">
        <v>4</v>
      </c>
      <c r="E37" s="10">
        <v>5</v>
      </c>
      <c r="F37" s="10">
        <v>6</v>
      </c>
      <c r="G37" s="15"/>
      <c r="H37" s="15"/>
      <c r="I37" s="15"/>
      <c r="J37" s="15"/>
      <c r="K37" s="15"/>
    </row>
    <row r="38" spans="1:11" x14ac:dyDescent="0.25">
      <c r="A38" s="9" t="s">
        <v>55</v>
      </c>
      <c r="B38" s="19" t="s">
        <v>47</v>
      </c>
      <c r="C38" s="38">
        <v>7.8036099401522625</v>
      </c>
      <c r="D38" s="38">
        <v>7.8036099401522625</v>
      </c>
      <c r="E38" s="38">
        <v>7.8036099401522625</v>
      </c>
      <c r="F38" s="38">
        <v>7.8036099401522625</v>
      </c>
      <c r="G38" s="15"/>
      <c r="H38" s="15"/>
      <c r="I38" s="15"/>
      <c r="J38" s="15"/>
      <c r="K38" s="15"/>
    </row>
    <row r="39" spans="1:11" x14ac:dyDescent="0.25">
      <c r="A39" s="9" t="s">
        <v>56</v>
      </c>
      <c r="B39" s="19" t="s">
        <v>37</v>
      </c>
      <c r="C39" s="38">
        <v>1.7167941868334975</v>
      </c>
      <c r="D39" s="38">
        <v>1.7167941868334973</v>
      </c>
      <c r="E39" s="38">
        <v>1.7167941868334975</v>
      </c>
      <c r="F39" s="38">
        <v>1.7167941868334975</v>
      </c>
      <c r="G39" s="15"/>
      <c r="H39" s="15"/>
      <c r="I39" s="15"/>
      <c r="J39" s="15"/>
      <c r="K39" s="15"/>
    </row>
    <row r="40" spans="1:11" x14ac:dyDescent="0.25">
      <c r="A40" s="9" t="s">
        <v>57</v>
      </c>
      <c r="B40" s="19" t="s">
        <v>39</v>
      </c>
      <c r="C40" s="18">
        <v>0</v>
      </c>
      <c r="D40" s="18">
        <v>0</v>
      </c>
      <c r="E40" s="18">
        <v>0</v>
      </c>
      <c r="F40" s="18">
        <v>0</v>
      </c>
      <c r="G40" s="15"/>
      <c r="H40" s="15"/>
      <c r="I40" s="15"/>
      <c r="J40" s="15"/>
      <c r="K40" s="15"/>
    </row>
    <row r="41" spans="1:11" x14ac:dyDescent="0.25">
      <c r="A41" s="9" t="s">
        <v>58</v>
      </c>
      <c r="B41" s="19" t="s">
        <v>51</v>
      </c>
      <c r="C41" s="38">
        <v>0.68511482460832984</v>
      </c>
      <c r="D41" s="38">
        <v>0.68511482460832984</v>
      </c>
      <c r="E41" s="38">
        <v>0.68511482460832995</v>
      </c>
      <c r="F41" s="38">
        <v>0.68511482460832984</v>
      </c>
      <c r="G41" s="15"/>
      <c r="H41" s="15"/>
      <c r="I41" s="15"/>
      <c r="J41" s="15"/>
      <c r="K41" s="15"/>
    </row>
    <row r="42" spans="1:11" x14ac:dyDescent="0.25">
      <c r="A42" s="9" t="s">
        <v>59</v>
      </c>
      <c r="B42" s="19" t="s">
        <v>60</v>
      </c>
      <c r="C42" s="18">
        <v>0</v>
      </c>
      <c r="D42" s="18">
        <v>0</v>
      </c>
      <c r="E42" s="18">
        <v>0</v>
      </c>
      <c r="F42" s="18">
        <v>0</v>
      </c>
      <c r="G42" s="15"/>
      <c r="H42" s="15"/>
      <c r="I42" s="15"/>
      <c r="J42" s="15"/>
      <c r="K42" s="15"/>
    </row>
    <row r="43" spans="1:11" x14ac:dyDescent="0.25">
      <c r="A43" s="21" t="s">
        <v>61</v>
      </c>
      <c r="B43" s="19" t="s">
        <v>62</v>
      </c>
      <c r="C43" s="39"/>
      <c r="D43" s="39"/>
      <c r="E43" s="39"/>
      <c r="F43" s="39"/>
      <c r="G43" s="15"/>
      <c r="H43" s="15"/>
      <c r="I43" s="15"/>
      <c r="J43" s="15"/>
      <c r="K43" s="15"/>
    </row>
    <row r="44" spans="1:11" x14ac:dyDescent="0.25">
      <c r="A44" s="21" t="s">
        <v>63</v>
      </c>
      <c r="B44" s="19" t="s">
        <v>64</v>
      </c>
      <c r="C44" s="38">
        <v>564.3830407457674</v>
      </c>
      <c r="D44" s="38">
        <v>800.14725419456863</v>
      </c>
      <c r="E44" s="38">
        <v>766.11878386136482</v>
      </c>
      <c r="F44" s="38">
        <v>703.47736394540595</v>
      </c>
      <c r="G44" s="44"/>
      <c r="H44" s="15"/>
      <c r="I44" s="15"/>
      <c r="J44" s="15"/>
      <c r="K44" s="15"/>
    </row>
    <row r="45" spans="1:11" x14ac:dyDescent="0.25">
      <c r="A45" s="21" t="s">
        <v>65</v>
      </c>
      <c r="B45" s="19" t="s">
        <v>66</v>
      </c>
      <c r="C45" s="17"/>
      <c r="D45" s="17"/>
      <c r="E45" s="17"/>
      <c r="F45" s="17"/>
      <c r="G45" s="15"/>
      <c r="H45" s="15"/>
      <c r="I45" s="15"/>
      <c r="J45" s="15"/>
      <c r="K45" s="15"/>
    </row>
    <row r="46" spans="1:11" s="22" customFormat="1" ht="22.5" x14ac:dyDescent="0.25">
      <c r="A46" s="9" t="s">
        <v>67</v>
      </c>
      <c r="B46" s="19" t="s">
        <v>68</v>
      </c>
      <c r="C46" s="17">
        <f>SUM(C47:C49)</f>
        <v>22.642840145363323</v>
      </c>
      <c r="D46" s="17">
        <f>SUM(D47:D49)</f>
        <v>22.642840145363323</v>
      </c>
      <c r="E46" s="17">
        <f>SUM(E47:E49)</f>
        <v>22.642840145363323</v>
      </c>
      <c r="F46" s="17">
        <f>SUM(F47:F49)</f>
        <v>22.642840145363323</v>
      </c>
      <c r="G46" s="15"/>
      <c r="H46" s="15"/>
      <c r="I46" s="15"/>
      <c r="J46" s="15"/>
      <c r="K46" s="15"/>
    </row>
    <row r="47" spans="1:11" x14ac:dyDescent="0.25">
      <c r="A47" s="9" t="s">
        <v>69</v>
      </c>
      <c r="B47" s="19" t="s">
        <v>70</v>
      </c>
      <c r="C47" s="38">
        <v>3.4539925645469469</v>
      </c>
      <c r="D47" s="38">
        <v>3.4539925645469465</v>
      </c>
      <c r="E47" s="38">
        <v>3.4539925645469456</v>
      </c>
      <c r="F47" s="38">
        <v>3.4539925645469469</v>
      </c>
      <c r="G47" s="15"/>
      <c r="H47" s="15"/>
      <c r="I47" s="15"/>
      <c r="J47" s="15"/>
      <c r="K47" s="15"/>
    </row>
    <row r="48" spans="1:11" ht="21" customHeight="1" x14ac:dyDescent="0.25">
      <c r="A48" s="9" t="s">
        <v>71</v>
      </c>
      <c r="B48" s="19" t="s">
        <v>72</v>
      </c>
      <c r="C48" s="17">
        <v>0</v>
      </c>
      <c r="D48" s="17">
        <v>0</v>
      </c>
      <c r="E48" s="17">
        <v>0</v>
      </c>
      <c r="F48" s="17">
        <v>0</v>
      </c>
      <c r="G48" s="15"/>
      <c r="H48" s="15"/>
      <c r="I48" s="15"/>
      <c r="J48" s="15"/>
      <c r="K48" s="15"/>
    </row>
    <row r="49" spans="1:11" x14ac:dyDescent="0.25">
      <c r="A49" s="9" t="s">
        <v>73</v>
      </c>
      <c r="B49" s="19" t="s">
        <v>74</v>
      </c>
      <c r="C49" s="38">
        <v>19.188847580816375</v>
      </c>
      <c r="D49" s="38">
        <v>19.188847580816375</v>
      </c>
      <c r="E49" s="38">
        <v>19.188847580816375</v>
      </c>
      <c r="F49" s="38">
        <v>19.188847580816375</v>
      </c>
      <c r="G49" s="15"/>
      <c r="H49" s="15"/>
      <c r="I49" s="15"/>
      <c r="J49" s="15"/>
      <c r="K49" s="15"/>
    </row>
    <row r="50" spans="1:11" s="22" customFormat="1" x14ac:dyDescent="0.25">
      <c r="A50" s="9" t="s">
        <v>75</v>
      </c>
      <c r="B50" s="19" t="s">
        <v>76</v>
      </c>
      <c r="C50" s="17">
        <f>C14+C34+C42+C43+C44+C45+C46</f>
        <v>2575.5368845252137</v>
      </c>
      <c r="D50" s="17">
        <f>D14+D34+D42+D43+D44+D45+D46</f>
        <v>3933.5910979740142</v>
      </c>
      <c r="E50" s="17">
        <f>E14+E34+E42+E43+E44+E45+E46</f>
        <v>3895.51262764081</v>
      </c>
      <c r="F50" s="17">
        <f>F14+F34+F42+F43+F44+F45+F46</f>
        <v>3828.8312077248515</v>
      </c>
      <c r="G50" s="15"/>
      <c r="H50" s="15"/>
      <c r="I50" s="15"/>
      <c r="J50" s="15"/>
      <c r="K50" s="15"/>
    </row>
    <row r="51" spans="1:11" s="22" customFormat="1" ht="22.5" x14ac:dyDescent="0.25">
      <c r="A51" s="9" t="s">
        <v>77</v>
      </c>
      <c r="B51" s="19" t="s">
        <v>78</v>
      </c>
      <c r="C51" s="17">
        <v>218600.85504920591</v>
      </c>
      <c r="D51" s="17">
        <v>42364.360357927595</v>
      </c>
      <c r="E51" s="17">
        <v>24066.441449871258</v>
      </c>
      <c r="F51" s="17">
        <v>274.16877219305707</v>
      </c>
      <c r="G51" s="15"/>
      <c r="H51" s="15"/>
      <c r="I51" s="15"/>
      <c r="J51" s="15"/>
      <c r="K51" s="15"/>
    </row>
    <row r="52" spans="1:11" s="22" customFormat="1" ht="39.75" customHeight="1" x14ac:dyDescent="0.25">
      <c r="A52" s="46" t="s">
        <v>82</v>
      </c>
      <c r="B52" s="46"/>
      <c r="C52" s="46"/>
      <c r="D52" s="46"/>
      <c r="E52" s="46"/>
      <c r="F52" s="46"/>
      <c r="H52" s="23"/>
      <c r="I52" s="24"/>
    </row>
    <row r="53" spans="1:11" x14ac:dyDescent="0.25">
      <c r="A53" s="25"/>
      <c r="B53" s="35"/>
      <c r="C53" s="35"/>
      <c r="D53" s="26"/>
      <c r="E53" s="27"/>
      <c r="F53" s="27"/>
    </row>
    <row r="54" spans="1:11" ht="57.75" customHeight="1" x14ac:dyDescent="0.3">
      <c r="A54" s="56" t="s">
        <v>84</v>
      </c>
      <c r="B54" s="56"/>
      <c r="C54" s="57"/>
      <c r="D54" s="58" t="s">
        <v>85</v>
      </c>
      <c r="E54" s="58"/>
      <c r="F54" s="58"/>
    </row>
    <row r="55" spans="1:11" ht="15" customHeight="1" x14ac:dyDescent="0.25">
      <c r="A55" s="28"/>
      <c r="B55" s="29"/>
      <c r="C55" s="43"/>
      <c r="D55" s="43"/>
      <c r="E55" s="43"/>
      <c r="F55" s="43"/>
    </row>
    <row r="56" spans="1:11" x14ac:dyDescent="0.25">
      <c r="A56" s="28"/>
      <c r="B56" s="31"/>
      <c r="C56" s="31"/>
      <c r="D56" s="30"/>
      <c r="E56" s="30"/>
      <c r="F56" s="30"/>
    </row>
    <row r="57" spans="1:11" x14ac:dyDescent="0.25">
      <c r="A57" s="28"/>
      <c r="B57" s="32"/>
      <c r="C57" s="32"/>
      <c r="D57" s="30"/>
      <c r="E57" s="30"/>
      <c r="F57" s="30"/>
    </row>
    <row r="58" spans="1:11" x14ac:dyDescent="0.25">
      <c r="D58" s="33"/>
      <c r="E58" s="33"/>
      <c r="F58" s="33"/>
    </row>
    <row r="59" spans="1:11" x14ac:dyDescent="0.25">
      <c r="A59" s="2"/>
    </row>
    <row r="60" spans="1:11" ht="17.25" customHeight="1" x14ac:dyDescent="0.25">
      <c r="A60" s="2"/>
      <c r="D60" s="34"/>
      <c r="E60" s="34"/>
      <c r="F60" s="34"/>
    </row>
    <row r="61" spans="1:11" ht="14.25" customHeight="1" x14ac:dyDescent="0.25">
      <c r="A61" s="2"/>
    </row>
    <row r="62" spans="1:11" ht="15.75" customHeight="1" x14ac:dyDescent="0.25">
      <c r="A62" s="2"/>
    </row>
    <row r="69" spans="4:12" x14ac:dyDescent="0.25">
      <c r="D69" s="34"/>
      <c r="E69" s="34"/>
      <c r="F69" s="34"/>
    </row>
    <row r="71" spans="4:12" x14ac:dyDescent="0.25">
      <c r="L71" s="42"/>
    </row>
  </sheetData>
  <mergeCells count="10">
    <mergeCell ref="D1:F1"/>
    <mergeCell ref="A3:F3"/>
    <mergeCell ref="A4:F4"/>
    <mergeCell ref="B8:F8"/>
    <mergeCell ref="B13:F13"/>
    <mergeCell ref="A36:F36"/>
    <mergeCell ref="A52:F52"/>
    <mergeCell ref="A54:B54"/>
    <mergeCell ref="D54:F54"/>
    <mergeCell ref="A35:F35"/>
  </mergeCells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" footer="0"/>
  <pageSetup paperSize="9" fitToHeight="2" orientation="portrait" r:id="rId1"/>
  <rowBreaks count="1" manualBreakCount="1">
    <brk id="34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DokhtarenkoLV</cp:lastModifiedBy>
  <cp:lastPrinted>2022-11-01T10:55:33Z</cp:lastPrinted>
  <dcterms:created xsi:type="dcterms:W3CDTF">2021-10-27T08:59:47Z</dcterms:created>
  <dcterms:modified xsi:type="dcterms:W3CDTF">2024-09-30T07:38:58Z</dcterms:modified>
</cp:coreProperties>
</file>