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ліміти 2024-2025\"/>
    </mc:Choice>
  </mc:AlternateContent>
  <bookViews>
    <workbookView xWindow="0" yWindow="0" windowWidth="28800" windowHeight="11745"/>
  </bookViews>
  <sheets>
    <sheet name="Додаток до рішення 2024 (ЗМІНИ)" sheetId="1" r:id="rId1"/>
  </sheets>
  <externalReferences>
    <externalReference r:id="rId2"/>
  </externalReferences>
  <definedNames>
    <definedName name="_xlnm.Print_Titles" localSheetId="0">'Додаток до рішення 2024 (ЗМІНИ)'!$11:$13</definedName>
    <definedName name="_xlnm.Print_Area" localSheetId="0">'Додаток до рішення 2024 (ЗМІНИ)'!$A$1:$G$111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3" i="1" l="1"/>
  <c r="B109" i="1"/>
  <c r="B108" i="1"/>
  <c r="B107" i="1"/>
  <c r="B106" i="1"/>
  <c r="B105" i="1"/>
  <c r="F111" i="1" l="1"/>
  <c r="A111" i="1"/>
  <c r="A110" i="1"/>
  <c r="G109" i="1"/>
  <c r="F109" i="1"/>
  <c r="E109" i="1"/>
  <c r="D109" i="1"/>
  <c r="C109" i="1"/>
  <c r="G108" i="1"/>
  <c r="F108" i="1"/>
  <c r="E108" i="1"/>
  <c r="D108" i="1"/>
  <c r="C108" i="1"/>
  <c r="G107" i="1"/>
  <c r="F107" i="1"/>
  <c r="E107" i="1"/>
  <c r="D107" i="1"/>
  <c r="C107" i="1"/>
  <c r="G106" i="1"/>
  <c r="F106" i="1"/>
  <c r="E106" i="1"/>
  <c r="D106" i="1"/>
  <c r="C106" i="1"/>
  <c r="G105" i="1"/>
  <c r="G104" i="1" s="1"/>
  <c r="F105" i="1"/>
  <c r="E105" i="1"/>
  <c r="D105" i="1"/>
  <c r="D104" i="1" s="1"/>
  <c r="C105" i="1"/>
  <c r="C104" i="1" s="1"/>
  <c r="F104" i="1"/>
  <c r="E104" i="1"/>
  <c r="B104" i="1"/>
  <c r="G103" i="1"/>
  <c r="G102" i="1" s="1"/>
  <c r="F103" i="1"/>
  <c r="E103" i="1"/>
  <c r="D103" i="1"/>
  <c r="D102" i="1" s="1"/>
  <c r="C103" i="1"/>
  <c r="C102" i="1" s="1"/>
  <c r="F102" i="1"/>
  <c r="E102" i="1"/>
  <c r="B102" i="1"/>
  <c r="G101" i="1"/>
  <c r="G100" i="1" s="1"/>
  <c r="F101" i="1"/>
  <c r="E101" i="1"/>
  <c r="D101" i="1"/>
  <c r="D100" i="1" s="1"/>
  <c r="C101" i="1"/>
  <c r="C100" i="1" s="1"/>
  <c r="B101" i="1"/>
  <c r="F100" i="1"/>
  <c r="E100" i="1"/>
  <c r="B100" i="1"/>
  <c r="G99" i="1"/>
  <c r="F99" i="1"/>
  <c r="E99" i="1"/>
  <c r="D99" i="1"/>
  <c r="C99" i="1"/>
  <c r="B99" i="1"/>
  <c r="G98" i="1"/>
  <c r="F98" i="1"/>
  <c r="F97" i="1" s="1"/>
  <c r="E98" i="1"/>
  <c r="E97" i="1" s="1"/>
  <c r="D98" i="1"/>
  <c r="C98" i="1"/>
  <c r="B98" i="1"/>
  <c r="G97" i="1"/>
  <c r="D97" i="1"/>
  <c r="C97" i="1"/>
  <c r="B97" i="1"/>
  <c r="G96" i="1"/>
  <c r="F96" i="1"/>
  <c r="E96" i="1"/>
  <c r="D96" i="1"/>
  <c r="C96" i="1"/>
  <c r="B96" i="1"/>
  <c r="G95" i="1"/>
  <c r="F95" i="1"/>
  <c r="E95" i="1"/>
  <c r="D95" i="1"/>
  <c r="C95" i="1"/>
  <c r="B95" i="1"/>
  <c r="G94" i="1"/>
  <c r="F94" i="1"/>
  <c r="E94" i="1"/>
  <c r="D94" i="1"/>
  <c r="C94" i="1"/>
  <c r="B94" i="1"/>
  <c r="G93" i="1"/>
  <c r="F93" i="1"/>
  <c r="E93" i="1"/>
  <c r="D93" i="1"/>
  <c r="C93" i="1"/>
  <c r="B93" i="1"/>
  <c r="G92" i="1"/>
  <c r="F92" i="1"/>
  <c r="E92" i="1"/>
  <c r="D92" i="1"/>
  <c r="C92" i="1"/>
  <c r="B92" i="1"/>
  <c r="G91" i="1"/>
  <c r="F91" i="1"/>
  <c r="E91" i="1"/>
  <c r="D91" i="1"/>
  <c r="C91" i="1"/>
  <c r="B91" i="1"/>
  <c r="G90" i="1"/>
  <c r="F90" i="1"/>
  <c r="E90" i="1"/>
  <c r="D90" i="1"/>
  <c r="C90" i="1"/>
  <c r="B90" i="1"/>
  <c r="G89" i="1"/>
  <c r="F89" i="1"/>
  <c r="E89" i="1"/>
  <c r="D89" i="1"/>
  <c r="C89" i="1"/>
  <c r="B89" i="1"/>
  <c r="G88" i="1"/>
  <c r="F88" i="1"/>
  <c r="E88" i="1"/>
  <c r="D88" i="1"/>
  <c r="C88" i="1"/>
  <c r="B88" i="1"/>
  <c r="G87" i="1"/>
  <c r="F87" i="1"/>
  <c r="E87" i="1"/>
  <c r="D87" i="1"/>
  <c r="C87" i="1"/>
  <c r="B87" i="1"/>
  <c r="G86" i="1"/>
  <c r="F86" i="1"/>
  <c r="F85" i="1" s="1"/>
  <c r="E86" i="1"/>
  <c r="E85" i="1" s="1"/>
  <c r="D86" i="1"/>
  <c r="C86" i="1"/>
  <c r="B86" i="1"/>
  <c r="G85" i="1"/>
  <c r="D85" i="1"/>
  <c r="C85" i="1"/>
  <c r="B85" i="1"/>
  <c r="G84" i="1"/>
  <c r="F84" i="1"/>
  <c r="E84" i="1"/>
  <c r="D84" i="1"/>
  <c r="C84" i="1"/>
  <c r="B84" i="1"/>
  <c r="G83" i="1"/>
  <c r="F83" i="1"/>
  <c r="E83" i="1"/>
  <c r="D83" i="1"/>
  <c r="C83" i="1"/>
  <c r="B83" i="1"/>
  <c r="G82" i="1"/>
  <c r="F82" i="1"/>
  <c r="E82" i="1"/>
  <c r="D82" i="1"/>
  <c r="C82" i="1"/>
  <c r="B82" i="1"/>
  <c r="G81" i="1"/>
  <c r="F81" i="1"/>
  <c r="E81" i="1"/>
  <c r="D81" i="1"/>
  <c r="C81" i="1"/>
  <c r="B81" i="1"/>
  <c r="G80" i="1"/>
  <c r="F80" i="1"/>
  <c r="E80" i="1"/>
  <c r="D80" i="1"/>
  <c r="C80" i="1"/>
  <c r="B80" i="1"/>
  <c r="G79" i="1"/>
  <c r="F79" i="1"/>
  <c r="E79" i="1"/>
  <c r="D79" i="1"/>
  <c r="C79" i="1"/>
  <c r="B79" i="1"/>
  <c r="G78" i="1"/>
  <c r="F78" i="1"/>
  <c r="E78" i="1"/>
  <c r="D78" i="1"/>
  <c r="C78" i="1"/>
  <c r="B78" i="1"/>
  <c r="G77" i="1"/>
  <c r="G76" i="1" s="1"/>
  <c r="F77" i="1"/>
  <c r="E77" i="1"/>
  <c r="D77" i="1"/>
  <c r="D76" i="1" s="1"/>
  <c r="C77" i="1"/>
  <c r="C76" i="1" s="1"/>
  <c r="B77" i="1"/>
  <c r="F76" i="1"/>
  <c r="E76" i="1"/>
  <c r="B76" i="1"/>
  <c r="G75" i="1"/>
  <c r="F75" i="1"/>
  <c r="E75" i="1"/>
  <c r="D75" i="1"/>
  <c r="C75" i="1"/>
  <c r="B75" i="1"/>
  <c r="G74" i="1"/>
  <c r="F74" i="1"/>
  <c r="E74" i="1"/>
  <c r="D74" i="1"/>
  <c r="C74" i="1"/>
  <c r="B74" i="1"/>
  <c r="G73" i="1"/>
  <c r="F73" i="1"/>
  <c r="E73" i="1"/>
  <c r="D73" i="1"/>
  <c r="C73" i="1"/>
  <c r="B73" i="1"/>
  <c r="G72" i="1"/>
  <c r="F72" i="1"/>
  <c r="E72" i="1"/>
  <c r="D72" i="1"/>
  <c r="C72" i="1"/>
  <c r="B72" i="1"/>
  <c r="G71" i="1"/>
  <c r="F71" i="1"/>
  <c r="E71" i="1"/>
  <c r="D71" i="1"/>
  <c r="C71" i="1"/>
  <c r="B71" i="1"/>
  <c r="G70" i="1"/>
  <c r="F70" i="1"/>
  <c r="E70" i="1"/>
  <c r="D70" i="1"/>
  <c r="C70" i="1"/>
  <c r="B70" i="1"/>
  <c r="G69" i="1"/>
  <c r="F69" i="1"/>
  <c r="E69" i="1"/>
  <c r="D69" i="1"/>
  <c r="C69" i="1"/>
  <c r="B69" i="1"/>
  <c r="G68" i="1"/>
  <c r="F68" i="1"/>
  <c r="E68" i="1"/>
  <c r="D68" i="1"/>
  <c r="C68" i="1"/>
  <c r="B68" i="1"/>
  <c r="G67" i="1"/>
  <c r="G66" i="1" s="1"/>
  <c r="F67" i="1"/>
  <c r="E67" i="1"/>
  <c r="D67" i="1"/>
  <c r="D66" i="1" s="1"/>
  <c r="C67" i="1"/>
  <c r="C66" i="1" s="1"/>
  <c r="B67" i="1"/>
  <c r="F66" i="1"/>
  <c r="E66" i="1"/>
  <c r="B66" i="1"/>
  <c r="G65" i="1"/>
  <c r="F65" i="1"/>
  <c r="E65" i="1"/>
  <c r="D65" i="1"/>
  <c r="C65" i="1"/>
  <c r="B65" i="1"/>
  <c r="G64" i="1"/>
  <c r="F64" i="1"/>
  <c r="E64" i="1"/>
  <c r="D64" i="1"/>
  <c r="C64" i="1"/>
  <c r="B64" i="1"/>
  <c r="G63" i="1"/>
  <c r="F63" i="1"/>
  <c r="E63" i="1"/>
  <c r="D63" i="1"/>
  <c r="C63" i="1"/>
  <c r="B63" i="1"/>
  <c r="G62" i="1"/>
  <c r="F62" i="1"/>
  <c r="E62" i="1"/>
  <c r="D62" i="1"/>
  <c r="C62" i="1"/>
  <c r="B62" i="1"/>
  <c r="G61" i="1"/>
  <c r="F61" i="1"/>
  <c r="E61" i="1"/>
  <c r="D61" i="1"/>
  <c r="C61" i="1"/>
  <c r="B61" i="1"/>
  <c r="G60" i="1"/>
  <c r="F60" i="1"/>
  <c r="E60" i="1"/>
  <c r="D60" i="1"/>
  <c r="C60" i="1"/>
  <c r="B60" i="1"/>
  <c r="G59" i="1"/>
  <c r="F59" i="1"/>
  <c r="E59" i="1"/>
  <c r="D59" i="1"/>
  <c r="C59" i="1"/>
  <c r="B59" i="1"/>
  <c r="G58" i="1"/>
  <c r="F58" i="1"/>
  <c r="E58" i="1"/>
  <c r="D58" i="1"/>
  <c r="C58" i="1"/>
  <c r="B58" i="1"/>
  <c r="G57" i="1"/>
  <c r="F57" i="1"/>
  <c r="E57" i="1"/>
  <c r="D57" i="1"/>
  <c r="C57" i="1"/>
  <c r="B57" i="1"/>
  <c r="G56" i="1"/>
  <c r="F56" i="1"/>
  <c r="E56" i="1"/>
  <c r="D56" i="1"/>
  <c r="C56" i="1"/>
  <c r="B56" i="1"/>
  <c r="G55" i="1"/>
  <c r="F55" i="1"/>
  <c r="E55" i="1"/>
  <c r="D55" i="1"/>
  <c r="C55" i="1"/>
  <c r="B55" i="1"/>
  <c r="G54" i="1"/>
  <c r="F54" i="1"/>
  <c r="E54" i="1"/>
  <c r="D54" i="1"/>
  <c r="C54" i="1"/>
  <c r="B54" i="1"/>
  <c r="G53" i="1"/>
  <c r="G52" i="1" s="1"/>
  <c r="G41" i="1" s="1"/>
  <c r="F53" i="1"/>
  <c r="E53" i="1"/>
  <c r="D53" i="1"/>
  <c r="D52" i="1" s="1"/>
  <c r="D41" i="1" s="1"/>
  <c r="D27" i="1" s="1"/>
  <c r="D14" i="1" s="1"/>
  <c r="C53" i="1"/>
  <c r="C52" i="1" s="1"/>
  <c r="C41" i="1" s="1"/>
  <c r="B53" i="1"/>
  <c r="F52" i="1"/>
  <c r="F41" i="1" s="1"/>
  <c r="E52" i="1"/>
  <c r="E41" i="1" s="1"/>
  <c r="E27" i="1" s="1"/>
  <c r="E14" i="1" s="1"/>
  <c r="B52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B14" i="1"/>
  <c r="G11" i="1"/>
  <c r="F11" i="1"/>
  <c r="E11" i="1"/>
  <c r="D11" i="1"/>
  <c r="C11" i="1"/>
  <c r="F27" i="1" l="1"/>
  <c r="F14" i="1" s="1"/>
  <c r="C27" i="1"/>
  <c r="C14" i="1" s="1"/>
  <c r="G27" i="1"/>
  <c r="G14" i="1" s="1"/>
</calcChain>
</file>

<file path=xl/sharedStrings.xml><?xml version="1.0" encoding="utf-8"?>
<sst xmlns="http://schemas.openxmlformats.org/spreadsheetml/2006/main" count="36" uniqueCount="35">
  <si>
    <r>
      <t xml:space="preserve">Додаток                                                                                                     до рішення виконавчого комітету міської ради                                                                         «____» </t>
    </r>
    <r>
      <rPr>
        <u/>
        <sz val="14"/>
        <rFont val="Times New Roman"/>
        <family val="1"/>
        <charset val="204"/>
      </rPr>
      <t>грудня</t>
    </r>
    <r>
      <rPr>
        <sz val="14"/>
        <rFont val="Times New Roman"/>
        <family val="1"/>
        <charset val="204"/>
      </rPr>
      <t xml:space="preserve"> 2024 року № _____</t>
    </r>
  </si>
  <si>
    <t xml:space="preserve"> </t>
  </si>
  <si>
    <t>Граничні норми споживання</t>
  </si>
  <si>
    <t xml:space="preserve">що утримуються за рахунок коштів бюджету Чернігівської міської територіальної громади </t>
  </si>
  <si>
    <t>на 2024 рік</t>
  </si>
  <si>
    <t>№ з/п</t>
  </si>
  <si>
    <t>Найменування установи (організації)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</si>
  <si>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</si>
  <si>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</si>
  <si>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</si>
  <si>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</si>
  <si>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</si>
  <si>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</si>
  <si>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</si>
  <si>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</si>
  <si>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</si>
  <si>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</si>
  <si>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</si>
  <si>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</si>
  <si>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</si>
  <si>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</si>
  <si>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</si>
  <si>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</si>
  <si>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2</t>
  </si>
  <si>
    <t>3</t>
  </si>
  <si>
    <t>3.1</t>
  </si>
  <si>
    <t>4</t>
  </si>
  <si>
    <t>4.1</t>
  </si>
  <si>
    <t>5</t>
  </si>
  <si>
    <t>5.1</t>
  </si>
  <si>
    <t>5.2</t>
  </si>
  <si>
    <t>5.3</t>
  </si>
  <si>
    <t>5.4</t>
  </si>
  <si>
    <t>5.5</t>
  </si>
  <si>
    <t>енергоносіїв установами, організаціями, підприємствами,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</si>
</sst>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 Cyr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name val="Times New Roman Cyr"/>
      <family val="1"/>
      <charset val="204"/>
    </font>
    <font>
      <sz val="14"/>
      <name val="Times New Roman Cyr"/>
      <family val="1"/>
      <charset val="204"/>
    </font>
    <font>
      <b/>
      <u/>
      <sz val="14"/>
      <name val="Times New Roman Cyr"/>
      <family val="1"/>
      <charset val="204"/>
    </font>
    <font>
      <b/>
      <u/>
      <sz val="14"/>
      <name val="Times New Roman Cyr"/>
      <charset val="204"/>
    </font>
    <font>
      <b/>
      <sz val="12"/>
      <name val="Times New Roman Cyr"/>
      <family val="1"/>
      <charset val="204"/>
    </font>
    <font>
      <sz val="14"/>
      <name val="Times New Roman CYR"/>
      <charset val="204"/>
    </font>
    <font>
      <b/>
      <sz val="12"/>
      <name val="Times New Roman Cyr"/>
      <charset val="204"/>
    </font>
    <font>
      <b/>
      <sz val="14"/>
      <name val="Times New Roman Cyr"/>
      <charset val="204"/>
    </font>
    <font>
      <sz val="12"/>
      <name val="Times New Roman Cyr"/>
      <charset val="204"/>
    </font>
    <font>
      <sz val="14"/>
      <color theme="1"/>
      <name val="Times New Roman Cyr"/>
      <family val="1"/>
      <charset val="204"/>
    </font>
    <font>
      <sz val="11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 applyAlignment="1"/>
    <xf numFmtId="0" fontId="1" fillId="0" borderId="0" xfId="0" applyNumberFormat="1" applyFont="1" applyFill="1" applyAlignment="1">
      <alignment vertical="top" wrapText="1"/>
    </xf>
    <xf numFmtId="3" fontId="0" fillId="0" borderId="0" xfId="0" applyNumberFormat="1" applyFill="1" applyProtection="1">
      <protection locked="0"/>
    </xf>
    <xf numFmtId="0" fontId="0" fillId="0" borderId="0" xfId="0" applyFill="1"/>
    <xf numFmtId="3" fontId="0" fillId="0" borderId="0" xfId="0" applyNumberFormat="1" applyFill="1"/>
    <xf numFmtId="3" fontId="1" fillId="0" borderId="0" xfId="0" applyNumberFormat="1" applyFont="1" applyFill="1"/>
    <xf numFmtId="0" fontId="1" fillId="0" borderId="0" xfId="0" applyFont="1" applyFill="1"/>
    <xf numFmtId="0" fontId="5" fillId="0" borderId="1" xfId="0" applyFont="1" applyFill="1" applyBorder="1" applyAlignment="1" applyProtection="1">
      <alignment wrapText="1"/>
    </xf>
    <xf numFmtId="3" fontId="6" fillId="0" borderId="1" xfId="0" applyNumberFormat="1" applyFont="1" applyFill="1" applyBorder="1" applyProtection="1"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wrapText="1"/>
    </xf>
    <xf numFmtId="3" fontId="8" fillId="0" borderId="1" xfId="0" applyNumberFormat="1" applyFont="1" applyFill="1" applyBorder="1" applyProtection="1">
      <protection locked="0"/>
    </xf>
    <xf numFmtId="0" fontId="4" fillId="3" borderId="1" xfId="0" applyFont="1" applyFill="1" applyBorder="1" applyAlignment="1" applyProtection="1">
      <alignment horizontal="left" wrapText="1"/>
    </xf>
    <xf numFmtId="0" fontId="0" fillId="0" borderId="0" xfId="0" applyFill="1" applyBorder="1"/>
    <xf numFmtId="3" fontId="10" fillId="0" borderId="1" xfId="0" applyNumberFormat="1" applyFont="1" applyFill="1" applyBorder="1" applyProtection="1"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49" fontId="7" fillId="0" borderId="1" xfId="0" applyNumberFormat="1" applyFont="1" applyFill="1" applyBorder="1" applyAlignment="1" applyProtection="1">
      <alignment vertical="center" wrapText="1"/>
    </xf>
    <xf numFmtId="0" fontId="8" fillId="0" borderId="1" xfId="0" applyFont="1" applyFill="1" applyBorder="1" applyAlignment="1" applyProtection="1">
      <alignment horizontal="right" wrapText="1" indent="1"/>
      <protection locked="0"/>
    </xf>
    <xf numFmtId="0" fontId="4" fillId="0" borderId="1" xfId="0" applyFont="1" applyFill="1" applyBorder="1" applyAlignment="1" applyProtection="1">
      <alignment horizontal="right" wrapText="1" indent="1"/>
      <protection locked="0"/>
    </xf>
    <xf numFmtId="0" fontId="12" fillId="0" borderId="1" xfId="0" applyFont="1" applyFill="1" applyBorder="1" applyAlignment="1" applyProtection="1">
      <alignment horizontal="right" wrapText="1" indent="1"/>
      <protection locked="0"/>
    </xf>
    <xf numFmtId="0" fontId="10" fillId="0" borderId="1" xfId="0" applyFont="1" applyFill="1" applyBorder="1" applyAlignment="1" applyProtection="1">
      <alignment horizontal="left" wrapText="1" indent="1"/>
      <protection locked="0"/>
    </xf>
    <xf numFmtId="49" fontId="13" fillId="0" borderId="1" xfId="0" applyNumberFormat="1" applyFont="1" applyFill="1" applyBorder="1" applyAlignment="1" applyProtection="1">
      <alignment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right" wrapText="1"/>
      <protection locked="0"/>
    </xf>
    <xf numFmtId="0" fontId="6" fillId="0" borderId="1" xfId="0" applyFont="1" applyFill="1" applyBorder="1" applyAlignment="1" applyProtection="1">
      <alignment wrapText="1"/>
      <protection locked="0"/>
    </xf>
    <xf numFmtId="3" fontId="0" fillId="0" borderId="0" xfId="0" applyNumberFormat="1" applyFill="1" applyBorder="1" applyProtection="1">
      <protection locked="0"/>
    </xf>
    <xf numFmtId="3" fontId="1" fillId="0" borderId="0" xfId="0" applyNumberFormat="1" applyFont="1" applyFill="1" applyBorder="1"/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left" wrapText="1"/>
    </xf>
    <xf numFmtId="3" fontId="1" fillId="2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>
      <alignment horizontal="left" vertical="top" wrapText="1"/>
    </xf>
    <xf numFmtId="0" fontId="1" fillId="0" borderId="0" xfId="0" applyFont="1" applyFill="1" applyAlignment="1">
      <alignment horizont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1;&#1030;&#1052;&#1030;&#1058;&#1048;%202024-2025___&#1074;1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із"/>
      <sheetName val="Додаток до рішення 2024 (ЗМІНИ)"/>
      <sheetName val="Додаток до рішення 2025"/>
      <sheetName val="ЛІМІТ 2023 РОЗРАХУНОК"/>
      <sheetName val="ПРОГРОЗ 2022"/>
      <sheetName val=",,,"/>
      <sheetName val="Електрична енергія"/>
      <sheetName val="Теплова енергія"/>
      <sheetName val="Газ"/>
      <sheetName val="Холодна вода"/>
      <sheetName val="Гаряча вода "/>
      <sheetName val="Пояснення___2024"/>
      <sheetName val="Пояснення___2025"/>
    </sheetNames>
    <sheetDataSet>
      <sheetData sheetId="0"/>
      <sheetData sheetId="1"/>
      <sheetData sheetId="2">
        <row r="11">
          <cell r="C11" t="str">
            <v xml:space="preserve"> Електрична енергія                              (кВт*год)</v>
          </cell>
          <cell r="D11" t="str">
            <v>Теплова енергія (Гкал)</v>
          </cell>
          <cell r="E11" t="str">
            <v>Природний       газ          (куб.м)</v>
          </cell>
          <cell r="F11" t="str">
            <v>Холодна вода (куб.м)</v>
          </cell>
          <cell r="G11" t="str">
            <v>Гаряча вода (куб.м)</v>
          </cell>
        </row>
        <row r="14">
          <cell r="B14" t="str">
            <v>У цілому у місті</v>
          </cell>
        </row>
        <row r="15">
          <cell r="B15" t="e">
            <v>#REF!</v>
          </cell>
        </row>
        <row r="16">
          <cell r="B16" t="e">
            <v>#REF!</v>
          </cell>
        </row>
        <row r="17">
          <cell r="B17" t="e">
            <v>#REF!</v>
          </cell>
        </row>
        <row r="18">
          <cell r="B18" t="e">
            <v>#REF!</v>
          </cell>
        </row>
        <row r="19">
          <cell r="B19" t="e">
            <v>#REF!</v>
          </cell>
        </row>
        <row r="20">
          <cell r="B20" t="e">
            <v>#REF!</v>
          </cell>
        </row>
        <row r="21">
          <cell r="B21" t="e">
            <v>#REF!</v>
          </cell>
        </row>
        <row r="22">
          <cell r="B22" t="e">
            <v>#REF!</v>
          </cell>
        </row>
        <row r="23">
          <cell r="B23" t="e">
            <v>#REF!</v>
          </cell>
        </row>
        <row r="24">
          <cell r="B24" t="e">
            <v>#REF!</v>
          </cell>
        </row>
        <row r="25">
          <cell r="B25" t="e">
            <v>#REF!</v>
          </cell>
        </row>
        <row r="26">
          <cell r="B26" t="e">
            <v>#REF!</v>
          </cell>
        </row>
        <row r="27">
          <cell r="B27" t="str">
            <v>Відділи, управління та департаменти Чернігівської міської ради, усього:</v>
          </cell>
        </row>
        <row r="28">
          <cell r="B28" t="str">
            <v xml:space="preserve">виконавчий комітет </v>
          </cell>
        </row>
        <row r="29">
          <cell r="B29" t="str">
            <v>управління адміністративних послуг Чернігівської міської ради</v>
          </cell>
        </row>
        <row r="30">
          <cell r="B30" t="str">
            <v>управління економічного розвитку міста Чернігівської міської ради</v>
          </cell>
        </row>
        <row r="31">
          <cell r="B31" t="str">
            <v>фінансове управління Чернігівської міської ради</v>
          </cell>
        </row>
        <row r="32">
          <cell r="B32" t="str">
            <v>управління земельних ресурсів Чернігівської міської ради</v>
          </cell>
        </row>
        <row r="33">
          <cell r="B33" t="str">
            <v>управління архітектури та містобудування Чернігівської міської ради</v>
          </cell>
        </row>
        <row r="34">
          <cell r="B34" t="str">
            <v>управління житлово-комунального господарства Чернігівської міської ради</v>
          </cell>
        </row>
        <row r="35">
          <cell r="B35" t="str">
            <v>управління капітального будівництва Чернігівської міської ради</v>
          </cell>
        </row>
        <row r="36">
          <cell r="B36" t="str">
            <v>управління транспорту та зв'язку Чернігівської міської ради</v>
          </cell>
        </row>
        <row r="37">
          <cell r="B37" t="str">
            <v>фонд комунального майна міської ради</v>
          </cell>
        </row>
        <row r="38">
          <cell r="B38" t="str">
            <v>управління державного архітектурно-будівельного контролю Чернігівської міської ради</v>
          </cell>
        </row>
        <row r="39">
          <cell r="B39" t="str">
            <v xml:space="preserve">управління з питань надзвичайних ситуацій та цивільного захисту населення Чернігівської міської ради </v>
          </cell>
        </row>
        <row r="40">
          <cell r="B40" t="str">
            <v xml:space="preserve">управління (служба) у справах дітей Чернігівської міської ради </v>
          </cell>
        </row>
        <row r="41">
          <cell r="B41" t="str">
            <v xml:space="preserve"> Управління освіти Чернігівської міської ради, усього:</v>
          </cell>
        </row>
        <row r="42">
          <cell r="B42" t="str">
            <v>у т.ч. управління освіти Чернігівської міської ради</v>
          </cell>
        </row>
        <row r="43">
          <cell r="B43" t="str">
            <v>заклади дошкільної освіти</v>
          </cell>
        </row>
        <row r="44">
          <cell r="B44" t="str">
            <v>заклади загальної середньої освіти</v>
          </cell>
        </row>
        <row r="45">
          <cell r="B45" t="str">
            <v xml:space="preserve">КЗ «Чернігівський навчально-реабілітаційний центр №2» Чернігівської міської ради </v>
          </cell>
        </row>
        <row r="46">
          <cell r="B46" t="str">
            <v>КПЗО «Чернігівський центр дитячо-юнацького туризму, краєзнавства та військово-патріотичного виховання» Чернігівської міської ради</v>
          </cell>
        </row>
        <row r="47">
          <cell r="B47" t="str">
            <v>КУ «Центр професійного розвитку педагогічних  працівників» Чернігівської міської ради</v>
          </cell>
        </row>
        <row r="48">
          <cell r="B48" t="str">
            <v>централізована бухгалтерія</v>
          </cell>
        </row>
        <row r="49">
          <cell r="B49" t="str">
            <v>господарча група</v>
          </cell>
        </row>
        <row r="50">
          <cell r="B50" t="str">
            <v>КУ «Інклюзивно-ресурсний центр» Чернігівської міської ради</v>
          </cell>
        </row>
        <row r="51">
          <cell r="B51" t="str">
            <v>Чернігівська спеціальна школа №1 Чернігівської міської ради</v>
          </cell>
        </row>
        <row r="52">
          <cell r="B52" t="str">
            <v>у т.ч. професійно-технічні навчальні заклади:</v>
          </cell>
        </row>
        <row r="53">
          <cell r="B53" t="str">
            <v>у т.ч.: Чернігівський професійний ліцей залізничного транспорту (№5)</v>
          </cell>
        </row>
        <row r="54">
          <cell r="B54" t="str">
            <v>у т.ч.: навчальний корпус</v>
          </cell>
        </row>
        <row r="55">
          <cell r="B55" t="str">
            <v>гуртожиток</v>
          </cell>
        </row>
        <row r="56">
          <cell r="B56" t="str">
            <v xml:space="preserve"> Державний професійно-технічний навчальний заклад «Чернігівське вище професійне училище побутового обслуговування» ( № 9)</v>
          </cell>
        </row>
        <row r="57">
          <cell r="B57" t="str">
            <v>у т.ч.: навчальний корпус</v>
          </cell>
        </row>
        <row r="58">
          <cell r="B58" t="str">
            <v>гуртожиток</v>
          </cell>
        </row>
        <row r="59">
          <cell r="B59" t="str">
            <v>Державний професійно-технічний навчальний заклад «Чернігівське вище професійне училище» (№ 15)</v>
          </cell>
        </row>
        <row r="60">
          <cell r="B60" t="str">
            <v>у т.ч.: навчальний корпус</v>
          </cell>
        </row>
        <row r="61">
          <cell r="B61" t="e">
            <v>#REF!</v>
          </cell>
        </row>
        <row r="62">
          <cell r="B62" t="str">
            <v>Державний професійно-технічний навчальний заклад «Чернігівський центр професійно-технічної освіти» (№ 16)</v>
          </cell>
        </row>
        <row r="63">
          <cell r="B63" t="str">
            <v>Державний професійно-технічний навчальний заклад «Чернігівський професійний будівельний ліцей»  (№ 18)</v>
          </cell>
        </row>
        <row r="64">
          <cell r="B64" t="str">
            <v>у т.ч.: навчальний корпус</v>
          </cell>
        </row>
        <row r="65">
          <cell r="B65" t="str">
            <v>гуртожиток</v>
          </cell>
        </row>
        <row r="66">
          <cell r="B66" t="str">
            <v>Управління культури та туризму Чернігівської міської ради, усього:</v>
          </cell>
        </row>
        <row r="67">
          <cell r="B67" t="str">
            <v>у т.ч. управління культури та туризму Чернігівської міської ради</v>
          </cell>
        </row>
        <row r="68">
          <cell r="B68" t="str">
            <v>КЗПМО «Чернігівська музична школа №1 імені Степана Вільконського»</v>
          </cell>
        </row>
        <row r="69">
          <cell r="B69" t="str">
            <v>КЗПМО «Чернігівська музична школа №2 імені Євгена Богословського»</v>
          </cell>
        </row>
        <row r="70">
          <cell r="B70" t="str">
            <v>КЗПМО «Чернігівська міська школа мистецтв імені Любомира Боднарука»</v>
          </cell>
        </row>
        <row r="71">
          <cell r="B71" t="str">
            <v>централізована бібліотечна система</v>
          </cell>
        </row>
        <row r="72">
          <cell r="B72" t="str">
            <v>КЗПМО «Чернігівська художня школа»</v>
          </cell>
        </row>
        <row r="73">
          <cell r="B73" t="str">
            <v>ККЗ «Центр культури і мистецтв» Чернігівської міської ради</v>
          </cell>
        </row>
        <row r="74">
          <cell r="B74" t="str">
            <v>КУ «Туристично-інформаційний центр» Чернігівської міської ради</v>
          </cell>
        </row>
        <row r="75">
          <cell r="B75" t="str">
            <v>Центр історії Чернігова</v>
          </cell>
        </row>
        <row r="76">
          <cell r="B76" t="str">
            <v>Управління охорони здоров’я Чернігівської міської ради, усього:</v>
          </cell>
        </row>
        <row r="77">
          <cell r="B77" t="str">
            <v>у т. ч. управління охорони здоров’я Чернігівської міської ради</v>
          </cell>
        </row>
        <row r="78">
          <cell r="B78" t="str">
            <v>КНП  «Чернігівська міська лікарня № 2» Чернігівської міської ради</v>
          </cell>
        </row>
        <row r="79">
          <cell r="B79" t="str">
            <v>КНП  «Чернігівська міська лікарня № 3» Чернігівської міської ради</v>
          </cell>
        </row>
        <row r="80">
          <cell r="B80" t="str">
            <v>КНП  «Чернігівська міська лікарня № 4» Чернігівської міської ради</v>
          </cell>
        </row>
        <row r="81">
          <cell r="B81" t="str">
            <v>КНП «Пологовий будинок» Чернігівської міської ради</v>
          </cell>
        </row>
        <row r="82">
          <cell r="B82" t="str">
            <v>КНП «Сімейна поліклініка» Чернігівської міської ради</v>
          </cell>
        </row>
        <row r="83">
          <cell r="B83" t="str">
            <v xml:space="preserve"> КНП «Міська стоматологічна поліклініка» Чернігівської міської ради </v>
          </cell>
        </row>
        <row r="84">
          <cell r="B84" t="str">
            <v xml:space="preserve">Інформаційно-аналітичний відділ при управлінні охорони здоров'я  Чернігівської міської ради </v>
          </cell>
        </row>
        <row r="85">
          <cell r="B85" t="str">
            <v>Управління у справах сім'ї, молоді та спорту  Чернігівської міської ради, усього:</v>
          </cell>
        </row>
        <row r="86">
          <cell r="B86" t="str">
            <v>у т.ч. управління у справах сім'ї, молоді та спорту  Чернігівської міської ради</v>
          </cell>
        </row>
        <row r="87">
          <cell r="B87" t="str">
            <v xml:space="preserve">КПНЗ ДЮСШ «Чернігів» Чернігівської міської ради </v>
          </cell>
        </row>
        <row r="88">
          <cell r="B88" t="str">
            <v>КПНЗ ДЮСШ «Атлет» Чернігівської міської ради</v>
          </cell>
        </row>
        <row r="89">
          <cell r="B89" t="str">
            <v>ЧМЦФЗН «Спорт для всіх»  Чернігівської міської ради</v>
          </cell>
        </row>
        <row r="90">
          <cell r="B90" t="str">
            <v>КПНЗ СДЮШОР з футболу «Десна» Чернігівської міської ради</v>
          </cell>
        </row>
        <row r="91">
          <cell r="B91" t="str">
            <v>КПНЗ ДЮСШ «Фортуна» Чернігівської міської ради</v>
          </cell>
        </row>
        <row r="92">
          <cell r="B92" t="str">
            <v>КПНЗ ДЮСШ «Україна» Чернігівської міської ради</v>
          </cell>
        </row>
        <row r="93">
          <cell r="B93" t="str">
            <v>КПНЗ «КДЮСШ № 2» Чернігівської міської ради</v>
          </cell>
        </row>
        <row r="94">
          <cell r="B94" t="str">
            <v>КПНЗ ДЮСШ «Авангард» Чернігівської міської ради</v>
          </cell>
        </row>
        <row r="95">
          <cell r="B95" t="str">
            <v>КЗ «ПНЗ «Центр по роботі з дітьми та молоддю за місцем проживання»  Чернігівської міської ради</v>
          </cell>
        </row>
        <row r="96">
          <cell r="B96" t="str">
            <v>КНП «Центр спортивної боротьби» Чернігівської міської ради</v>
          </cell>
        </row>
        <row r="97">
          <cell r="B97" t="str">
            <v>Департамент соціальної політики  Чернігівської міської ради, усього:</v>
          </cell>
        </row>
        <row r="98">
          <cell r="B98" t="str">
            <v>у т.ч.:Департамент соціальної політики Чернігівської міської ради</v>
          </cell>
        </row>
        <row r="99">
          <cell r="B99" t="str">
            <v xml:space="preserve">Чернігівський міський територіальний центр соціального обслуговування (надання соціальних послуг) Чернігівської міської ради </v>
          </cell>
        </row>
        <row r="100">
          <cell r="B100" t="str">
            <v>Міські центри:</v>
          </cell>
        </row>
        <row r="101">
          <cell r="B101" t="str">
            <v xml:space="preserve">Чернігівський міський центр соціальних служб </v>
          </cell>
        </row>
        <row r="102">
          <cell r="B102" t="str">
            <v>Міські палаци культури Чернігівської міської ради, усього:</v>
          </cell>
        </row>
        <row r="103">
          <cell r="B103" t="str">
            <v xml:space="preserve">КП «Міський Палац культури імені В'ячеслава Радченка» Чернігівської міської ради </v>
          </cell>
        </row>
        <row r="104">
          <cell r="B104" t="str">
            <v>Комунальні підприємства  Чернігівської міської ради усього:</v>
          </cell>
        </row>
        <row r="105">
          <cell r="B105" t="str">
            <v>КП «Центральний парк культури і відпочинку» Чернігівської міської ради</v>
          </cell>
        </row>
        <row r="106">
          <cell r="B106" t="str">
            <v>КП «Муніципальна варта» Чернігівської міської ради</v>
          </cell>
        </row>
        <row r="107">
          <cell r="B107" t="str">
            <v>КП «Телерадіоагенство» Новий Чернігів» Чернігівської міської ради</v>
          </cell>
        </row>
        <row r="108">
          <cell r="B108" t="str">
            <v>КП  «Ветеринарно-стерилізаційний центр «Крок до тварин» Чернігівської міської ради</v>
          </cell>
        </row>
        <row r="109">
          <cell r="B109" t="str">
            <v>КНП  «Ветеранський простір» Чернігівської міської ради</v>
          </cell>
        </row>
        <row r="110">
          <cell r="A110" t="str">
            <v xml:space="preserve">                              Заступник міського голови -</v>
          </cell>
        </row>
        <row r="111">
          <cell r="A111" t="str">
            <v xml:space="preserve">                              керуючий справами виконкому</v>
          </cell>
          <cell r="F111" t="str">
            <v>Сергій ФЕСЕНКО</v>
          </cell>
        </row>
      </sheetData>
      <sheetData sheetId="3"/>
      <sheetData sheetId="4">
        <row r="12">
          <cell r="G12">
            <v>120000</v>
          </cell>
          <cell r="Q12">
            <v>470</v>
          </cell>
          <cell r="AA12">
            <v>0</v>
          </cell>
          <cell r="AK12">
            <v>1300</v>
          </cell>
          <cell r="AU12">
            <v>0</v>
          </cell>
        </row>
        <row r="13">
          <cell r="G13">
            <v>65000</v>
          </cell>
          <cell r="Q13">
            <v>150</v>
          </cell>
          <cell r="AA13">
            <v>0</v>
          </cell>
          <cell r="AK13">
            <v>450</v>
          </cell>
          <cell r="AU13">
            <v>50</v>
          </cell>
        </row>
        <row r="14">
          <cell r="G14">
            <v>6000</v>
          </cell>
          <cell r="Q14">
            <v>35</v>
          </cell>
          <cell r="AA14">
            <v>0</v>
          </cell>
          <cell r="AK14">
            <v>130</v>
          </cell>
          <cell r="AU14">
            <v>0</v>
          </cell>
        </row>
        <row r="15">
          <cell r="G15">
            <v>10700</v>
          </cell>
          <cell r="Q15">
            <v>40</v>
          </cell>
          <cell r="AA15">
            <v>0</v>
          </cell>
          <cell r="AK15">
            <v>280</v>
          </cell>
          <cell r="AU15">
            <v>0</v>
          </cell>
        </row>
        <row r="16">
          <cell r="G16">
            <v>10500</v>
          </cell>
          <cell r="Q16">
            <v>50</v>
          </cell>
          <cell r="AA16">
            <v>0</v>
          </cell>
          <cell r="AK16">
            <v>180</v>
          </cell>
          <cell r="AU16">
            <v>0</v>
          </cell>
        </row>
        <row r="17">
          <cell r="G17">
            <v>12000</v>
          </cell>
          <cell r="Q17">
            <v>65</v>
          </cell>
          <cell r="AA17">
            <v>0</v>
          </cell>
          <cell r="AK17">
            <v>125</v>
          </cell>
          <cell r="AU17">
            <v>0</v>
          </cell>
        </row>
        <row r="18">
          <cell r="G18">
            <v>15000</v>
          </cell>
          <cell r="Q18">
            <v>55</v>
          </cell>
          <cell r="AA18">
            <v>0</v>
          </cell>
          <cell r="AK18">
            <v>193</v>
          </cell>
          <cell r="AU18">
            <v>43</v>
          </cell>
        </row>
        <row r="19">
          <cell r="G19">
            <v>14770</v>
          </cell>
          <cell r="Q19">
            <v>37</v>
          </cell>
          <cell r="AA19">
            <v>0</v>
          </cell>
          <cell r="AK19">
            <v>165</v>
          </cell>
          <cell r="AU19">
            <v>0</v>
          </cell>
        </row>
        <row r="20">
          <cell r="G20">
            <v>3200</v>
          </cell>
          <cell r="Q20">
            <v>12</v>
          </cell>
          <cell r="AA20">
            <v>0</v>
          </cell>
          <cell r="AK20">
            <v>66</v>
          </cell>
          <cell r="AU20">
            <v>0</v>
          </cell>
        </row>
        <row r="21">
          <cell r="G21">
            <v>6000</v>
          </cell>
          <cell r="Q21">
            <v>41</v>
          </cell>
          <cell r="AA21">
            <v>0</v>
          </cell>
          <cell r="AK21">
            <v>90</v>
          </cell>
          <cell r="AU21">
            <v>0</v>
          </cell>
        </row>
        <row r="22">
          <cell r="G22">
            <v>6200</v>
          </cell>
          <cell r="Q22">
            <v>20</v>
          </cell>
          <cell r="AA22">
            <v>0</v>
          </cell>
          <cell r="AK22">
            <v>80</v>
          </cell>
          <cell r="AU22">
            <v>0</v>
          </cell>
        </row>
        <row r="23">
          <cell r="G23">
            <v>6000</v>
          </cell>
          <cell r="Q23">
            <v>30</v>
          </cell>
          <cell r="AA23">
            <v>0</v>
          </cell>
          <cell r="AK23">
            <v>150</v>
          </cell>
          <cell r="AU23">
            <v>0</v>
          </cell>
        </row>
        <row r="24">
          <cell r="G24">
            <v>14696</v>
          </cell>
          <cell r="Q24">
            <v>54</v>
          </cell>
          <cell r="AA24">
            <v>0</v>
          </cell>
          <cell r="AK24">
            <v>230</v>
          </cell>
          <cell r="AU24">
            <v>0</v>
          </cell>
        </row>
        <row r="26">
          <cell r="G26">
            <v>20600</v>
          </cell>
          <cell r="Q26">
            <v>189</v>
          </cell>
          <cell r="AA26">
            <v>0</v>
          </cell>
          <cell r="AK26">
            <v>257</v>
          </cell>
          <cell r="AU26">
            <v>0</v>
          </cell>
        </row>
        <row r="27">
          <cell r="G27">
            <v>1825000</v>
          </cell>
          <cell r="Q27">
            <v>15465</v>
          </cell>
          <cell r="AA27">
            <v>0</v>
          </cell>
          <cell r="AK27">
            <v>73700</v>
          </cell>
          <cell r="AU27">
            <v>27600</v>
          </cell>
        </row>
        <row r="28">
          <cell r="G28">
            <v>1435000</v>
          </cell>
          <cell r="Q28">
            <v>13806</v>
          </cell>
          <cell r="AA28">
            <v>0</v>
          </cell>
          <cell r="AK28">
            <v>40215</v>
          </cell>
          <cell r="AU28">
            <v>11500</v>
          </cell>
        </row>
        <row r="29">
          <cell r="G29">
            <v>21137</v>
          </cell>
          <cell r="Q29">
            <v>190</v>
          </cell>
          <cell r="AA29">
            <v>0</v>
          </cell>
          <cell r="AK29">
            <v>600</v>
          </cell>
          <cell r="AU29">
            <v>395</v>
          </cell>
        </row>
        <row r="30">
          <cell r="G30">
            <v>8250</v>
          </cell>
          <cell r="Q30">
            <v>92</v>
          </cell>
          <cell r="AA30">
            <v>0</v>
          </cell>
          <cell r="AK30">
            <v>150</v>
          </cell>
          <cell r="AU30">
            <v>0</v>
          </cell>
        </row>
        <row r="31">
          <cell r="G31">
            <v>5000</v>
          </cell>
          <cell r="Q31">
            <v>45</v>
          </cell>
          <cell r="AA31">
            <v>0</v>
          </cell>
          <cell r="AK31">
            <v>73</v>
          </cell>
          <cell r="AU31">
            <v>0</v>
          </cell>
        </row>
        <row r="32">
          <cell r="G32">
            <v>42600</v>
          </cell>
          <cell r="Q32">
            <v>88</v>
          </cell>
          <cell r="AA32">
            <v>0</v>
          </cell>
          <cell r="AK32">
            <v>500</v>
          </cell>
          <cell r="AU32">
            <v>0</v>
          </cell>
        </row>
        <row r="33">
          <cell r="G33">
            <v>19000</v>
          </cell>
          <cell r="Q33">
            <v>279</v>
          </cell>
          <cell r="AA33">
            <v>0</v>
          </cell>
          <cell r="AK33">
            <v>220</v>
          </cell>
          <cell r="AU33">
            <v>0</v>
          </cell>
        </row>
        <row r="34">
          <cell r="G34">
            <v>3420</v>
          </cell>
          <cell r="Q34">
            <v>41</v>
          </cell>
          <cell r="AA34">
            <v>0</v>
          </cell>
          <cell r="AK34">
            <v>115</v>
          </cell>
          <cell r="AU34">
            <v>8</v>
          </cell>
        </row>
        <row r="35">
          <cell r="G35">
            <v>20000</v>
          </cell>
          <cell r="Q35">
            <v>200</v>
          </cell>
          <cell r="AA35">
            <v>0</v>
          </cell>
          <cell r="AK35">
            <v>500</v>
          </cell>
          <cell r="AU35">
            <v>207</v>
          </cell>
        </row>
        <row r="37">
          <cell r="G37">
            <v>250000</v>
          </cell>
          <cell r="Q37">
            <v>1433</v>
          </cell>
          <cell r="AA37">
            <v>0</v>
          </cell>
          <cell r="AK37">
            <v>10787</v>
          </cell>
          <cell r="AU37">
            <v>5253</v>
          </cell>
        </row>
        <row r="38">
          <cell r="G38">
            <v>98000</v>
          </cell>
          <cell r="Q38">
            <v>633</v>
          </cell>
          <cell r="AA38">
            <v>0</v>
          </cell>
          <cell r="AK38">
            <v>2500</v>
          </cell>
          <cell r="AU38">
            <v>680</v>
          </cell>
        </row>
        <row r="39">
          <cell r="G39">
            <v>152000</v>
          </cell>
          <cell r="Q39">
            <v>800</v>
          </cell>
          <cell r="AA39">
            <v>0</v>
          </cell>
          <cell r="AK39">
            <v>8287</v>
          </cell>
          <cell r="AU39">
            <v>4573</v>
          </cell>
        </row>
        <row r="40">
          <cell r="G40">
            <v>296204</v>
          </cell>
          <cell r="Q40">
            <v>1320</v>
          </cell>
          <cell r="AA40">
            <v>5120</v>
          </cell>
          <cell r="AK40">
            <v>7755</v>
          </cell>
          <cell r="AU40">
            <v>458</v>
          </cell>
        </row>
        <row r="41">
          <cell r="G41">
            <v>128204</v>
          </cell>
          <cell r="Q41">
            <v>620</v>
          </cell>
          <cell r="AA41">
            <v>0</v>
          </cell>
          <cell r="AK41">
            <v>2555</v>
          </cell>
          <cell r="AU41">
            <v>0</v>
          </cell>
        </row>
        <row r="42">
          <cell r="G42">
            <v>168000</v>
          </cell>
          <cell r="Q42">
            <v>700</v>
          </cell>
          <cell r="AA42">
            <v>5120</v>
          </cell>
          <cell r="AK42">
            <v>5200</v>
          </cell>
          <cell r="AU42">
            <v>458</v>
          </cell>
        </row>
        <row r="43">
          <cell r="G43">
            <v>46500</v>
          </cell>
          <cell r="Q43">
            <v>451</v>
          </cell>
          <cell r="AA43">
            <v>0</v>
          </cell>
          <cell r="AK43">
            <v>870</v>
          </cell>
          <cell r="AU43">
            <v>105</v>
          </cell>
        </row>
        <row r="44">
          <cell r="G44">
            <v>46500</v>
          </cell>
          <cell r="Q44">
            <v>451</v>
          </cell>
          <cell r="AA44">
            <v>0</v>
          </cell>
          <cell r="AK44">
            <v>870</v>
          </cell>
          <cell r="AU44">
            <v>105</v>
          </cell>
        </row>
        <row r="45">
          <cell r="G45">
            <v>59500</v>
          </cell>
          <cell r="Q45">
            <v>450</v>
          </cell>
          <cell r="AA45">
            <v>0</v>
          </cell>
          <cell r="AK45">
            <v>803</v>
          </cell>
          <cell r="AU45">
            <v>172</v>
          </cell>
        </row>
        <row r="46">
          <cell r="G46">
            <v>238909</v>
          </cell>
          <cell r="Q46">
            <v>1195</v>
          </cell>
          <cell r="AA46">
            <v>0</v>
          </cell>
          <cell r="AK46">
            <v>4706</v>
          </cell>
          <cell r="AU46">
            <v>0</v>
          </cell>
        </row>
        <row r="47">
          <cell r="G47">
            <v>104000</v>
          </cell>
          <cell r="Q47">
            <v>655</v>
          </cell>
          <cell r="AA47">
            <v>0</v>
          </cell>
          <cell r="AK47">
            <v>535</v>
          </cell>
          <cell r="AU47">
            <v>0</v>
          </cell>
        </row>
        <row r="48">
          <cell r="G48">
            <v>134909</v>
          </cell>
          <cell r="Q48">
            <v>540</v>
          </cell>
          <cell r="AA48">
            <v>0</v>
          </cell>
          <cell r="AK48">
            <v>4171</v>
          </cell>
          <cell r="AU48">
            <v>0</v>
          </cell>
        </row>
        <row r="50">
          <cell r="G50">
            <v>15300</v>
          </cell>
          <cell r="Q50">
            <v>70</v>
          </cell>
          <cell r="AA50">
            <v>0</v>
          </cell>
          <cell r="AK50">
            <v>108</v>
          </cell>
          <cell r="AU50">
            <v>0</v>
          </cell>
        </row>
        <row r="51">
          <cell r="G51">
            <v>11183</v>
          </cell>
          <cell r="Q51">
            <v>270</v>
          </cell>
          <cell r="AA51">
            <v>0</v>
          </cell>
          <cell r="AK51">
            <v>470</v>
          </cell>
          <cell r="AU51">
            <v>0</v>
          </cell>
        </row>
        <row r="52">
          <cell r="G52">
            <v>7900</v>
          </cell>
          <cell r="Q52">
            <v>90</v>
          </cell>
          <cell r="AA52">
            <v>0</v>
          </cell>
          <cell r="AK52">
            <v>199</v>
          </cell>
          <cell r="AU52">
            <v>0</v>
          </cell>
        </row>
        <row r="53">
          <cell r="G53">
            <v>19800</v>
          </cell>
          <cell r="Q53">
            <v>205</v>
          </cell>
          <cell r="AA53">
            <v>0</v>
          </cell>
          <cell r="AK53">
            <v>710</v>
          </cell>
          <cell r="AU53">
            <v>0</v>
          </cell>
        </row>
        <row r="54">
          <cell r="G54">
            <v>27000</v>
          </cell>
          <cell r="Q54">
            <v>220</v>
          </cell>
          <cell r="AA54">
            <v>12800</v>
          </cell>
          <cell r="AK54">
            <v>890</v>
          </cell>
          <cell r="AU54">
            <v>0</v>
          </cell>
        </row>
        <row r="55">
          <cell r="G55">
            <v>24000</v>
          </cell>
          <cell r="Q55">
            <v>92</v>
          </cell>
          <cell r="AA55">
            <v>0</v>
          </cell>
          <cell r="AK55">
            <v>190</v>
          </cell>
          <cell r="AU55">
            <v>0</v>
          </cell>
        </row>
        <row r="56">
          <cell r="G56">
            <v>8900</v>
          </cell>
          <cell r="Q56">
            <v>265</v>
          </cell>
          <cell r="AA56">
            <v>0</v>
          </cell>
          <cell r="AK56">
            <v>250</v>
          </cell>
          <cell r="AU56">
            <v>0</v>
          </cell>
        </row>
        <row r="57">
          <cell r="G57">
            <v>3400</v>
          </cell>
          <cell r="Q57">
            <v>14</v>
          </cell>
          <cell r="AA57">
            <v>0</v>
          </cell>
          <cell r="AK57">
            <v>60</v>
          </cell>
          <cell r="AU57">
            <v>0</v>
          </cell>
        </row>
        <row r="58">
          <cell r="G58">
            <v>5100</v>
          </cell>
          <cell r="Q58">
            <v>36</v>
          </cell>
          <cell r="AA58">
            <v>0</v>
          </cell>
          <cell r="AK58">
            <v>89</v>
          </cell>
          <cell r="AU58">
            <v>0</v>
          </cell>
        </row>
        <row r="60">
          <cell r="G60">
            <v>4000</v>
          </cell>
          <cell r="Q60">
            <v>9</v>
          </cell>
          <cell r="AA60">
            <v>0</v>
          </cell>
          <cell r="AK60">
            <v>45</v>
          </cell>
          <cell r="AU60">
            <v>0</v>
          </cell>
        </row>
        <row r="61">
          <cell r="G61">
            <v>2254000</v>
          </cell>
          <cell r="Q61">
            <v>6500</v>
          </cell>
          <cell r="AA61">
            <v>0</v>
          </cell>
          <cell r="AK61">
            <v>62000</v>
          </cell>
          <cell r="AU61">
            <v>21000</v>
          </cell>
        </row>
        <row r="62">
          <cell r="G62">
            <v>696000</v>
          </cell>
          <cell r="Q62">
            <v>2160</v>
          </cell>
          <cell r="AA62">
            <v>0</v>
          </cell>
          <cell r="AK62">
            <v>25000</v>
          </cell>
          <cell r="AU62">
            <v>10700</v>
          </cell>
        </row>
        <row r="63">
          <cell r="G63">
            <v>200000</v>
          </cell>
          <cell r="Q63">
            <v>480</v>
          </cell>
          <cell r="AA63">
            <v>0</v>
          </cell>
          <cell r="AK63">
            <v>5300</v>
          </cell>
          <cell r="AU63">
            <v>3100</v>
          </cell>
        </row>
        <row r="64">
          <cell r="G64">
            <v>400000</v>
          </cell>
          <cell r="Q64">
            <v>1200</v>
          </cell>
          <cell r="AA64">
            <v>0</v>
          </cell>
          <cell r="AK64">
            <v>14000</v>
          </cell>
          <cell r="AU64">
            <v>8000</v>
          </cell>
        </row>
        <row r="65">
          <cell r="G65">
            <v>227000</v>
          </cell>
          <cell r="Q65">
            <v>860</v>
          </cell>
          <cell r="AA65">
            <v>120000</v>
          </cell>
          <cell r="AK65">
            <v>15500</v>
          </cell>
          <cell r="AU65">
            <v>1900</v>
          </cell>
        </row>
        <row r="66">
          <cell r="G66">
            <v>215500</v>
          </cell>
          <cell r="Q66">
            <v>0</v>
          </cell>
          <cell r="AA66">
            <v>41200</v>
          </cell>
          <cell r="AK66">
            <v>6383</v>
          </cell>
          <cell r="AU66">
            <v>0</v>
          </cell>
        </row>
        <row r="67">
          <cell r="G67">
            <v>4555</v>
          </cell>
          <cell r="Q67">
            <v>7</v>
          </cell>
          <cell r="AA67">
            <v>0</v>
          </cell>
          <cell r="AK67">
            <v>55</v>
          </cell>
          <cell r="AU67">
            <v>0</v>
          </cell>
        </row>
        <row r="69">
          <cell r="G69">
            <v>3500</v>
          </cell>
          <cell r="Q69">
            <v>20</v>
          </cell>
          <cell r="AA69">
            <v>0</v>
          </cell>
          <cell r="AK69">
            <v>60</v>
          </cell>
          <cell r="AU69">
            <v>0</v>
          </cell>
        </row>
        <row r="70">
          <cell r="G70">
            <v>25000</v>
          </cell>
          <cell r="Q70">
            <v>100</v>
          </cell>
          <cell r="AA70">
            <v>0</v>
          </cell>
          <cell r="AK70">
            <v>180</v>
          </cell>
          <cell r="AU70">
            <v>0</v>
          </cell>
        </row>
        <row r="71">
          <cell r="G71">
            <v>5700</v>
          </cell>
          <cell r="Q71">
            <v>26</v>
          </cell>
          <cell r="AA71">
            <v>0</v>
          </cell>
          <cell r="AK71">
            <v>120</v>
          </cell>
          <cell r="AU71">
            <v>0</v>
          </cell>
        </row>
        <row r="72">
          <cell r="G72">
            <v>800</v>
          </cell>
          <cell r="Q72">
            <v>10</v>
          </cell>
          <cell r="AA72">
            <v>0</v>
          </cell>
          <cell r="AK72">
            <v>30</v>
          </cell>
          <cell r="AU72">
            <v>0</v>
          </cell>
        </row>
        <row r="73">
          <cell r="G73">
            <v>3800</v>
          </cell>
          <cell r="Q73">
            <v>12</v>
          </cell>
          <cell r="AA73">
            <v>0</v>
          </cell>
          <cell r="AK73">
            <v>200</v>
          </cell>
          <cell r="AU73">
            <v>0</v>
          </cell>
        </row>
        <row r="74">
          <cell r="G74">
            <v>8900</v>
          </cell>
          <cell r="Q74">
            <v>50</v>
          </cell>
          <cell r="AA74">
            <v>0</v>
          </cell>
          <cell r="AK74">
            <v>200</v>
          </cell>
          <cell r="AU74">
            <v>0</v>
          </cell>
        </row>
        <row r="75">
          <cell r="G75">
            <v>9700</v>
          </cell>
          <cell r="Q75">
            <v>50</v>
          </cell>
          <cell r="AA75">
            <v>0</v>
          </cell>
          <cell r="AK75">
            <v>250</v>
          </cell>
          <cell r="AU75">
            <v>40</v>
          </cell>
        </row>
        <row r="76">
          <cell r="G76">
            <v>15000</v>
          </cell>
          <cell r="Q76">
            <v>303</v>
          </cell>
          <cell r="AA76">
            <v>0</v>
          </cell>
          <cell r="AK76">
            <v>450</v>
          </cell>
          <cell r="AU76">
            <v>0</v>
          </cell>
        </row>
        <row r="77">
          <cell r="G77">
            <v>9300</v>
          </cell>
          <cell r="Q77">
            <v>80</v>
          </cell>
          <cell r="AA77">
            <v>0</v>
          </cell>
          <cell r="AK77">
            <v>250</v>
          </cell>
          <cell r="AU77">
            <v>40</v>
          </cell>
        </row>
        <row r="78">
          <cell r="G78">
            <v>20100</v>
          </cell>
          <cell r="Q78">
            <v>225</v>
          </cell>
          <cell r="AA78">
            <v>0</v>
          </cell>
          <cell r="AK78">
            <v>1148</v>
          </cell>
          <cell r="AU78">
            <v>200</v>
          </cell>
        </row>
        <row r="79">
          <cell r="G79">
            <v>2100</v>
          </cell>
          <cell r="Q79">
            <v>0</v>
          </cell>
          <cell r="AA79">
            <v>0</v>
          </cell>
          <cell r="AK79">
            <v>33</v>
          </cell>
          <cell r="AU79">
            <v>0</v>
          </cell>
        </row>
        <row r="81">
          <cell r="G81">
            <v>85000</v>
          </cell>
          <cell r="Q81">
            <v>302</v>
          </cell>
          <cell r="AA81">
            <v>0</v>
          </cell>
          <cell r="AK81">
            <v>1320</v>
          </cell>
          <cell r="AU81">
            <v>0</v>
          </cell>
        </row>
        <row r="82">
          <cell r="G82">
            <v>16000</v>
          </cell>
          <cell r="Q82">
            <v>65</v>
          </cell>
          <cell r="AA82">
            <v>14000</v>
          </cell>
          <cell r="AK82">
            <v>400</v>
          </cell>
          <cell r="AU82">
            <v>0</v>
          </cell>
        </row>
        <row r="84">
          <cell r="G84">
            <v>5200</v>
          </cell>
          <cell r="Q84">
            <v>35</v>
          </cell>
          <cell r="AA84">
            <v>0</v>
          </cell>
          <cell r="AK84">
            <v>130</v>
          </cell>
          <cell r="AU84">
            <v>0</v>
          </cell>
        </row>
        <row r="86">
          <cell r="G86">
            <v>174000</v>
          </cell>
          <cell r="Q86">
            <v>550</v>
          </cell>
          <cell r="AA86">
            <v>0</v>
          </cell>
          <cell r="AK86">
            <v>2080</v>
          </cell>
          <cell r="AU86">
            <v>0</v>
          </cell>
        </row>
        <row r="88">
          <cell r="G88">
            <v>35000</v>
          </cell>
          <cell r="Q88">
            <v>0</v>
          </cell>
          <cell r="AA88">
            <v>0</v>
          </cell>
          <cell r="AK88">
            <v>1180</v>
          </cell>
          <cell r="AU88">
            <v>0</v>
          </cell>
        </row>
        <row r="89">
          <cell r="G89">
            <v>14000</v>
          </cell>
          <cell r="Q89">
            <v>60</v>
          </cell>
          <cell r="AA89">
            <v>0</v>
          </cell>
          <cell r="AK89">
            <v>220</v>
          </cell>
          <cell r="AU89">
            <v>51</v>
          </cell>
        </row>
        <row r="90">
          <cell r="G90">
            <v>39800</v>
          </cell>
          <cell r="Q90">
            <v>70</v>
          </cell>
          <cell r="AA90">
            <v>0</v>
          </cell>
          <cell r="AK90">
            <v>0</v>
          </cell>
          <cell r="AU90">
            <v>0</v>
          </cell>
        </row>
        <row r="91">
          <cell r="G91">
            <v>22100</v>
          </cell>
          <cell r="Q91">
            <v>0</v>
          </cell>
          <cell r="AA91">
            <v>0</v>
          </cell>
          <cell r="AK91">
            <v>1320</v>
          </cell>
          <cell r="AU91">
            <v>0</v>
          </cell>
        </row>
        <row r="92">
          <cell r="G92">
            <v>4778.88</v>
          </cell>
          <cell r="Q92">
            <v>38</v>
          </cell>
          <cell r="AK92">
            <v>60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L111"/>
  <sheetViews>
    <sheetView tabSelected="1" view="pageBreakPreview" topLeftCell="A90" zoomScale="85" zoomScaleNormal="110" zoomScaleSheetLayoutView="85" workbookViewId="0">
      <selection activeCell="B104" sqref="B104"/>
    </sheetView>
  </sheetViews>
  <sheetFormatPr defaultRowHeight="18.75" x14ac:dyDescent="0.3"/>
  <cols>
    <col min="1" max="1" width="6.42578125" style="4" customWidth="1"/>
    <col min="2" max="2" width="87.7109375" style="4" customWidth="1"/>
    <col min="3" max="3" width="15.42578125" style="3" customWidth="1"/>
    <col min="4" max="4" width="12.7109375" style="3" customWidth="1"/>
    <col min="5" max="5" width="14.28515625" style="6" customWidth="1"/>
    <col min="6" max="6" width="13.85546875" style="4" customWidth="1"/>
    <col min="7" max="7" width="14.7109375" style="5" customWidth="1"/>
    <col min="8" max="8" width="10.28515625" style="4" bestFit="1" customWidth="1"/>
    <col min="9" max="256" width="9.140625" style="4"/>
    <col min="257" max="257" width="7.7109375" style="4" customWidth="1"/>
    <col min="258" max="258" width="64.7109375" style="4" customWidth="1"/>
    <col min="259" max="259" width="15.42578125" style="4" customWidth="1"/>
    <col min="260" max="260" width="13" style="4" customWidth="1"/>
    <col min="261" max="261" width="14.28515625" style="4" customWidth="1"/>
    <col min="262" max="262" width="13.85546875" style="4" customWidth="1"/>
    <col min="263" max="263" width="14.7109375" style="4" customWidth="1"/>
    <col min="264" max="512" width="9.140625" style="4"/>
    <col min="513" max="513" width="7.7109375" style="4" customWidth="1"/>
    <col min="514" max="514" width="64.7109375" style="4" customWidth="1"/>
    <col min="515" max="515" width="15.42578125" style="4" customWidth="1"/>
    <col min="516" max="516" width="13" style="4" customWidth="1"/>
    <col min="517" max="517" width="14.28515625" style="4" customWidth="1"/>
    <col min="518" max="518" width="13.85546875" style="4" customWidth="1"/>
    <col min="519" max="519" width="14.7109375" style="4" customWidth="1"/>
    <col min="520" max="768" width="9.140625" style="4"/>
    <col min="769" max="769" width="7.7109375" style="4" customWidth="1"/>
    <col min="770" max="770" width="64.7109375" style="4" customWidth="1"/>
    <col min="771" max="771" width="15.42578125" style="4" customWidth="1"/>
    <col min="772" max="772" width="13" style="4" customWidth="1"/>
    <col min="773" max="773" width="14.28515625" style="4" customWidth="1"/>
    <col min="774" max="774" width="13.85546875" style="4" customWidth="1"/>
    <col min="775" max="775" width="14.7109375" style="4" customWidth="1"/>
    <col min="776" max="1024" width="9.140625" style="4"/>
    <col min="1025" max="1025" width="7.7109375" style="4" customWidth="1"/>
    <col min="1026" max="1026" width="64.7109375" style="4" customWidth="1"/>
    <col min="1027" max="1027" width="15.42578125" style="4" customWidth="1"/>
    <col min="1028" max="1028" width="13" style="4" customWidth="1"/>
    <col min="1029" max="1029" width="14.28515625" style="4" customWidth="1"/>
    <col min="1030" max="1030" width="13.85546875" style="4" customWidth="1"/>
    <col min="1031" max="1031" width="14.7109375" style="4" customWidth="1"/>
    <col min="1032" max="1280" width="9.140625" style="4"/>
    <col min="1281" max="1281" width="7.7109375" style="4" customWidth="1"/>
    <col min="1282" max="1282" width="64.7109375" style="4" customWidth="1"/>
    <col min="1283" max="1283" width="15.42578125" style="4" customWidth="1"/>
    <col min="1284" max="1284" width="13" style="4" customWidth="1"/>
    <col min="1285" max="1285" width="14.28515625" style="4" customWidth="1"/>
    <col min="1286" max="1286" width="13.85546875" style="4" customWidth="1"/>
    <col min="1287" max="1287" width="14.7109375" style="4" customWidth="1"/>
    <col min="1288" max="1536" width="9.140625" style="4"/>
    <col min="1537" max="1537" width="7.7109375" style="4" customWidth="1"/>
    <col min="1538" max="1538" width="64.7109375" style="4" customWidth="1"/>
    <col min="1539" max="1539" width="15.42578125" style="4" customWidth="1"/>
    <col min="1540" max="1540" width="13" style="4" customWidth="1"/>
    <col min="1541" max="1541" width="14.28515625" style="4" customWidth="1"/>
    <col min="1542" max="1542" width="13.85546875" style="4" customWidth="1"/>
    <col min="1543" max="1543" width="14.7109375" style="4" customWidth="1"/>
    <col min="1544" max="1792" width="9.140625" style="4"/>
    <col min="1793" max="1793" width="7.7109375" style="4" customWidth="1"/>
    <col min="1794" max="1794" width="64.7109375" style="4" customWidth="1"/>
    <col min="1795" max="1795" width="15.42578125" style="4" customWidth="1"/>
    <col min="1796" max="1796" width="13" style="4" customWidth="1"/>
    <col min="1797" max="1797" width="14.28515625" style="4" customWidth="1"/>
    <col min="1798" max="1798" width="13.85546875" style="4" customWidth="1"/>
    <col min="1799" max="1799" width="14.7109375" style="4" customWidth="1"/>
    <col min="1800" max="2048" width="9.140625" style="4"/>
    <col min="2049" max="2049" width="7.7109375" style="4" customWidth="1"/>
    <col min="2050" max="2050" width="64.7109375" style="4" customWidth="1"/>
    <col min="2051" max="2051" width="15.42578125" style="4" customWidth="1"/>
    <col min="2052" max="2052" width="13" style="4" customWidth="1"/>
    <col min="2053" max="2053" width="14.28515625" style="4" customWidth="1"/>
    <col min="2054" max="2054" width="13.85546875" style="4" customWidth="1"/>
    <col min="2055" max="2055" width="14.7109375" style="4" customWidth="1"/>
    <col min="2056" max="2304" width="9.140625" style="4"/>
    <col min="2305" max="2305" width="7.7109375" style="4" customWidth="1"/>
    <col min="2306" max="2306" width="64.7109375" style="4" customWidth="1"/>
    <col min="2307" max="2307" width="15.42578125" style="4" customWidth="1"/>
    <col min="2308" max="2308" width="13" style="4" customWidth="1"/>
    <col min="2309" max="2309" width="14.28515625" style="4" customWidth="1"/>
    <col min="2310" max="2310" width="13.85546875" style="4" customWidth="1"/>
    <col min="2311" max="2311" width="14.7109375" style="4" customWidth="1"/>
    <col min="2312" max="2560" width="9.140625" style="4"/>
    <col min="2561" max="2561" width="7.7109375" style="4" customWidth="1"/>
    <col min="2562" max="2562" width="64.7109375" style="4" customWidth="1"/>
    <col min="2563" max="2563" width="15.42578125" style="4" customWidth="1"/>
    <col min="2564" max="2564" width="13" style="4" customWidth="1"/>
    <col min="2565" max="2565" width="14.28515625" style="4" customWidth="1"/>
    <col min="2566" max="2566" width="13.85546875" style="4" customWidth="1"/>
    <col min="2567" max="2567" width="14.7109375" style="4" customWidth="1"/>
    <col min="2568" max="2816" width="9.140625" style="4"/>
    <col min="2817" max="2817" width="7.7109375" style="4" customWidth="1"/>
    <col min="2818" max="2818" width="64.7109375" style="4" customWidth="1"/>
    <col min="2819" max="2819" width="15.42578125" style="4" customWidth="1"/>
    <col min="2820" max="2820" width="13" style="4" customWidth="1"/>
    <col min="2821" max="2821" width="14.28515625" style="4" customWidth="1"/>
    <col min="2822" max="2822" width="13.85546875" style="4" customWidth="1"/>
    <col min="2823" max="2823" width="14.7109375" style="4" customWidth="1"/>
    <col min="2824" max="3072" width="9.140625" style="4"/>
    <col min="3073" max="3073" width="7.7109375" style="4" customWidth="1"/>
    <col min="3074" max="3074" width="64.7109375" style="4" customWidth="1"/>
    <col min="3075" max="3075" width="15.42578125" style="4" customWidth="1"/>
    <col min="3076" max="3076" width="13" style="4" customWidth="1"/>
    <col min="3077" max="3077" width="14.28515625" style="4" customWidth="1"/>
    <col min="3078" max="3078" width="13.85546875" style="4" customWidth="1"/>
    <col min="3079" max="3079" width="14.7109375" style="4" customWidth="1"/>
    <col min="3080" max="3328" width="9.140625" style="4"/>
    <col min="3329" max="3329" width="7.7109375" style="4" customWidth="1"/>
    <col min="3330" max="3330" width="64.7109375" style="4" customWidth="1"/>
    <col min="3331" max="3331" width="15.42578125" style="4" customWidth="1"/>
    <col min="3332" max="3332" width="13" style="4" customWidth="1"/>
    <col min="3333" max="3333" width="14.28515625" style="4" customWidth="1"/>
    <col min="3334" max="3334" width="13.85546875" style="4" customWidth="1"/>
    <col min="3335" max="3335" width="14.7109375" style="4" customWidth="1"/>
    <col min="3336" max="3584" width="9.140625" style="4"/>
    <col min="3585" max="3585" width="7.7109375" style="4" customWidth="1"/>
    <col min="3586" max="3586" width="64.7109375" style="4" customWidth="1"/>
    <col min="3587" max="3587" width="15.42578125" style="4" customWidth="1"/>
    <col min="3588" max="3588" width="13" style="4" customWidth="1"/>
    <col min="3589" max="3589" width="14.28515625" style="4" customWidth="1"/>
    <col min="3590" max="3590" width="13.85546875" style="4" customWidth="1"/>
    <col min="3591" max="3591" width="14.7109375" style="4" customWidth="1"/>
    <col min="3592" max="3840" width="9.140625" style="4"/>
    <col min="3841" max="3841" width="7.7109375" style="4" customWidth="1"/>
    <col min="3842" max="3842" width="64.7109375" style="4" customWidth="1"/>
    <col min="3843" max="3843" width="15.42578125" style="4" customWidth="1"/>
    <col min="3844" max="3844" width="13" style="4" customWidth="1"/>
    <col min="3845" max="3845" width="14.28515625" style="4" customWidth="1"/>
    <col min="3846" max="3846" width="13.85546875" style="4" customWidth="1"/>
    <col min="3847" max="3847" width="14.7109375" style="4" customWidth="1"/>
    <col min="3848" max="4096" width="9.140625" style="4"/>
    <col min="4097" max="4097" width="7.7109375" style="4" customWidth="1"/>
    <col min="4098" max="4098" width="64.7109375" style="4" customWidth="1"/>
    <col min="4099" max="4099" width="15.42578125" style="4" customWidth="1"/>
    <col min="4100" max="4100" width="13" style="4" customWidth="1"/>
    <col min="4101" max="4101" width="14.28515625" style="4" customWidth="1"/>
    <col min="4102" max="4102" width="13.85546875" style="4" customWidth="1"/>
    <col min="4103" max="4103" width="14.7109375" style="4" customWidth="1"/>
    <col min="4104" max="4352" width="9.140625" style="4"/>
    <col min="4353" max="4353" width="7.7109375" style="4" customWidth="1"/>
    <col min="4354" max="4354" width="64.7109375" style="4" customWidth="1"/>
    <col min="4355" max="4355" width="15.42578125" style="4" customWidth="1"/>
    <col min="4356" max="4356" width="13" style="4" customWidth="1"/>
    <col min="4357" max="4357" width="14.28515625" style="4" customWidth="1"/>
    <col min="4358" max="4358" width="13.85546875" style="4" customWidth="1"/>
    <col min="4359" max="4359" width="14.7109375" style="4" customWidth="1"/>
    <col min="4360" max="4608" width="9.140625" style="4"/>
    <col min="4609" max="4609" width="7.7109375" style="4" customWidth="1"/>
    <col min="4610" max="4610" width="64.7109375" style="4" customWidth="1"/>
    <col min="4611" max="4611" width="15.42578125" style="4" customWidth="1"/>
    <col min="4612" max="4612" width="13" style="4" customWidth="1"/>
    <col min="4613" max="4613" width="14.28515625" style="4" customWidth="1"/>
    <col min="4614" max="4614" width="13.85546875" style="4" customWidth="1"/>
    <col min="4615" max="4615" width="14.7109375" style="4" customWidth="1"/>
    <col min="4616" max="4864" width="9.140625" style="4"/>
    <col min="4865" max="4865" width="7.7109375" style="4" customWidth="1"/>
    <col min="4866" max="4866" width="64.7109375" style="4" customWidth="1"/>
    <col min="4867" max="4867" width="15.42578125" style="4" customWidth="1"/>
    <col min="4868" max="4868" width="13" style="4" customWidth="1"/>
    <col min="4869" max="4869" width="14.28515625" style="4" customWidth="1"/>
    <col min="4870" max="4870" width="13.85546875" style="4" customWidth="1"/>
    <col min="4871" max="4871" width="14.7109375" style="4" customWidth="1"/>
    <col min="4872" max="5120" width="9.140625" style="4"/>
    <col min="5121" max="5121" width="7.7109375" style="4" customWidth="1"/>
    <col min="5122" max="5122" width="64.7109375" style="4" customWidth="1"/>
    <col min="5123" max="5123" width="15.42578125" style="4" customWidth="1"/>
    <col min="5124" max="5124" width="13" style="4" customWidth="1"/>
    <col min="5125" max="5125" width="14.28515625" style="4" customWidth="1"/>
    <col min="5126" max="5126" width="13.85546875" style="4" customWidth="1"/>
    <col min="5127" max="5127" width="14.7109375" style="4" customWidth="1"/>
    <col min="5128" max="5376" width="9.140625" style="4"/>
    <col min="5377" max="5377" width="7.7109375" style="4" customWidth="1"/>
    <col min="5378" max="5378" width="64.7109375" style="4" customWidth="1"/>
    <col min="5379" max="5379" width="15.42578125" style="4" customWidth="1"/>
    <col min="5380" max="5380" width="13" style="4" customWidth="1"/>
    <col min="5381" max="5381" width="14.28515625" style="4" customWidth="1"/>
    <col min="5382" max="5382" width="13.85546875" style="4" customWidth="1"/>
    <col min="5383" max="5383" width="14.7109375" style="4" customWidth="1"/>
    <col min="5384" max="5632" width="9.140625" style="4"/>
    <col min="5633" max="5633" width="7.7109375" style="4" customWidth="1"/>
    <col min="5634" max="5634" width="64.7109375" style="4" customWidth="1"/>
    <col min="5635" max="5635" width="15.42578125" style="4" customWidth="1"/>
    <col min="5636" max="5636" width="13" style="4" customWidth="1"/>
    <col min="5637" max="5637" width="14.28515625" style="4" customWidth="1"/>
    <col min="5638" max="5638" width="13.85546875" style="4" customWidth="1"/>
    <col min="5639" max="5639" width="14.7109375" style="4" customWidth="1"/>
    <col min="5640" max="5888" width="9.140625" style="4"/>
    <col min="5889" max="5889" width="7.7109375" style="4" customWidth="1"/>
    <col min="5890" max="5890" width="64.7109375" style="4" customWidth="1"/>
    <col min="5891" max="5891" width="15.42578125" style="4" customWidth="1"/>
    <col min="5892" max="5892" width="13" style="4" customWidth="1"/>
    <col min="5893" max="5893" width="14.28515625" style="4" customWidth="1"/>
    <col min="5894" max="5894" width="13.85546875" style="4" customWidth="1"/>
    <col min="5895" max="5895" width="14.7109375" style="4" customWidth="1"/>
    <col min="5896" max="6144" width="9.140625" style="4"/>
    <col min="6145" max="6145" width="7.7109375" style="4" customWidth="1"/>
    <col min="6146" max="6146" width="64.7109375" style="4" customWidth="1"/>
    <col min="6147" max="6147" width="15.42578125" style="4" customWidth="1"/>
    <col min="6148" max="6148" width="13" style="4" customWidth="1"/>
    <col min="6149" max="6149" width="14.28515625" style="4" customWidth="1"/>
    <col min="6150" max="6150" width="13.85546875" style="4" customWidth="1"/>
    <col min="6151" max="6151" width="14.7109375" style="4" customWidth="1"/>
    <col min="6152" max="6400" width="9.140625" style="4"/>
    <col min="6401" max="6401" width="7.7109375" style="4" customWidth="1"/>
    <col min="6402" max="6402" width="64.7109375" style="4" customWidth="1"/>
    <col min="6403" max="6403" width="15.42578125" style="4" customWidth="1"/>
    <col min="6404" max="6404" width="13" style="4" customWidth="1"/>
    <col min="6405" max="6405" width="14.28515625" style="4" customWidth="1"/>
    <col min="6406" max="6406" width="13.85546875" style="4" customWidth="1"/>
    <col min="6407" max="6407" width="14.7109375" style="4" customWidth="1"/>
    <col min="6408" max="6656" width="9.140625" style="4"/>
    <col min="6657" max="6657" width="7.7109375" style="4" customWidth="1"/>
    <col min="6658" max="6658" width="64.7109375" style="4" customWidth="1"/>
    <col min="6659" max="6659" width="15.42578125" style="4" customWidth="1"/>
    <col min="6660" max="6660" width="13" style="4" customWidth="1"/>
    <col min="6661" max="6661" width="14.28515625" style="4" customWidth="1"/>
    <col min="6662" max="6662" width="13.85546875" style="4" customWidth="1"/>
    <col min="6663" max="6663" width="14.7109375" style="4" customWidth="1"/>
    <col min="6664" max="6912" width="9.140625" style="4"/>
    <col min="6913" max="6913" width="7.7109375" style="4" customWidth="1"/>
    <col min="6914" max="6914" width="64.7109375" style="4" customWidth="1"/>
    <col min="6915" max="6915" width="15.42578125" style="4" customWidth="1"/>
    <col min="6916" max="6916" width="13" style="4" customWidth="1"/>
    <col min="6917" max="6917" width="14.28515625" style="4" customWidth="1"/>
    <col min="6918" max="6918" width="13.85546875" style="4" customWidth="1"/>
    <col min="6919" max="6919" width="14.7109375" style="4" customWidth="1"/>
    <col min="6920" max="7168" width="9.140625" style="4"/>
    <col min="7169" max="7169" width="7.7109375" style="4" customWidth="1"/>
    <col min="7170" max="7170" width="64.7109375" style="4" customWidth="1"/>
    <col min="7171" max="7171" width="15.42578125" style="4" customWidth="1"/>
    <col min="7172" max="7172" width="13" style="4" customWidth="1"/>
    <col min="7173" max="7173" width="14.28515625" style="4" customWidth="1"/>
    <col min="7174" max="7174" width="13.85546875" style="4" customWidth="1"/>
    <col min="7175" max="7175" width="14.7109375" style="4" customWidth="1"/>
    <col min="7176" max="7424" width="9.140625" style="4"/>
    <col min="7425" max="7425" width="7.7109375" style="4" customWidth="1"/>
    <col min="7426" max="7426" width="64.7109375" style="4" customWidth="1"/>
    <col min="7427" max="7427" width="15.42578125" style="4" customWidth="1"/>
    <col min="7428" max="7428" width="13" style="4" customWidth="1"/>
    <col min="7429" max="7429" width="14.28515625" style="4" customWidth="1"/>
    <col min="7430" max="7430" width="13.85546875" style="4" customWidth="1"/>
    <col min="7431" max="7431" width="14.7109375" style="4" customWidth="1"/>
    <col min="7432" max="7680" width="9.140625" style="4"/>
    <col min="7681" max="7681" width="7.7109375" style="4" customWidth="1"/>
    <col min="7682" max="7682" width="64.7109375" style="4" customWidth="1"/>
    <col min="7683" max="7683" width="15.42578125" style="4" customWidth="1"/>
    <col min="7684" max="7684" width="13" style="4" customWidth="1"/>
    <col min="7685" max="7685" width="14.28515625" style="4" customWidth="1"/>
    <col min="7686" max="7686" width="13.85546875" style="4" customWidth="1"/>
    <col min="7687" max="7687" width="14.7109375" style="4" customWidth="1"/>
    <col min="7688" max="7936" width="9.140625" style="4"/>
    <col min="7937" max="7937" width="7.7109375" style="4" customWidth="1"/>
    <col min="7938" max="7938" width="64.7109375" style="4" customWidth="1"/>
    <col min="7939" max="7939" width="15.42578125" style="4" customWidth="1"/>
    <col min="7940" max="7940" width="13" style="4" customWidth="1"/>
    <col min="7941" max="7941" width="14.28515625" style="4" customWidth="1"/>
    <col min="7942" max="7942" width="13.85546875" style="4" customWidth="1"/>
    <col min="7943" max="7943" width="14.7109375" style="4" customWidth="1"/>
    <col min="7944" max="8192" width="9.140625" style="4"/>
    <col min="8193" max="8193" width="7.7109375" style="4" customWidth="1"/>
    <col min="8194" max="8194" width="64.7109375" style="4" customWidth="1"/>
    <col min="8195" max="8195" width="15.42578125" style="4" customWidth="1"/>
    <col min="8196" max="8196" width="13" style="4" customWidth="1"/>
    <col min="8197" max="8197" width="14.28515625" style="4" customWidth="1"/>
    <col min="8198" max="8198" width="13.85546875" style="4" customWidth="1"/>
    <col min="8199" max="8199" width="14.7109375" style="4" customWidth="1"/>
    <col min="8200" max="8448" width="9.140625" style="4"/>
    <col min="8449" max="8449" width="7.7109375" style="4" customWidth="1"/>
    <col min="8450" max="8450" width="64.7109375" style="4" customWidth="1"/>
    <col min="8451" max="8451" width="15.42578125" style="4" customWidth="1"/>
    <col min="8452" max="8452" width="13" style="4" customWidth="1"/>
    <col min="8453" max="8453" width="14.28515625" style="4" customWidth="1"/>
    <col min="8454" max="8454" width="13.85546875" style="4" customWidth="1"/>
    <col min="8455" max="8455" width="14.7109375" style="4" customWidth="1"/>
    <col min="8456" max="8704" width="9.140625" style="4"/>
    <col min="8705" max="8705" width="7.7109375" style="4" customWidth="1"/>
    <col min="8706" max="8706" width="64.7109375" style="4" customWidth="1"/>
    <col min="8707" max="8707" width="15.42578125" style="4" customWidth="1"/>
    <col min="8708" max="8708" width="13" style="4" customWidth="1"/>
    <col min="8709" max="8709" width="14.28515625" style="4" customWidth="1"/>
    <col min="8710" max="8710" width="13.85546875" style="4" customWidth="1"/>
    <col min="8711" max="8711" width="14.7109375" style="4" customWidth="1"/>
    <col min="8712" max="8960" width="9.140625" style="4"/>
    <col min="8961" max="8961" width="7.7109375" style="4" customWidth="1"/>
    <col min="8962" max="8962" width="64.7109375" style="4" customWidth="1"/>
    <col min="8963" max="8963" width="15.42578125" style="4" customWidth="1"/>
    <col min="8964" max="8964" width="13" style="4" customWidth="1"/>
    <col min="8965" max="8965" width="14.28515625" style="4" customWidth="1"/>
    <col min="8966" max="8966" width="13.85546875" style="4" customWidth="1"/>
    <col min="8967" max="8967" width="14.7109375" style="4" customWidth="1"/>
    <col min="8968" max="9216" width="9.140625" style="4"/>
    <col min="9217" max="9217" width="7.7109375" style="4" customWidth="1"/>
    <col min="9218" max="9218" width="64.7109375" style="4" customWidth="1"/>
    <col min="9219" max="9219" width="15.42578125" style="4" customWidth="1"/>
    <col min="9220" max="9220" width="13" style="4" customWidth="1"/>
    <col min="9221" max="9221" width="14.28515625" style="4" customWidth="1"/>
    <col min="9222" max="9222" width="13.85546875" style="4" customWidth="1"/>
    <col min="9223" max="9223" width="14.7109375" style="4" customWidth="1"/>
    <col min="9224" max="9472" width="9.140625" style="4"/>
    <col min="9473" max="9473" width="7.7109375" style="4" customWidth="1"/>
    <col min="9474" max="9474" width="64.7109375" style="4" customWidth="1"/>
    <col min="9475" max="9475" width="15.42578125" style="4" customWidth="1"/>
    <col min="9476" max="9476" width="13" style="4" customWidth="1"/>
    <col min="9477" max="9477" width="14.28515625" style="4" customWidth="1"/>
    <col min="9478" max="9478" width="13.85546875" style="4" customWidth="1"/>
    <col min="9479" max="9479" width="14.7109375" style="4" customWidth="1"/>
    <col min="9480" max="9728" width="9.140625" style="4"/>
    <col min="9729" max="9729" width="7.7109375" style="4" customWidth="1"/>
    <col min="9730" max="9730" width="64.7109375" style="4" customWidth="1"/>
    <col min="9731" max="9731" width="15.42578125" style="4" customWidth="1"/>
    <col min="9732" max="9732" width="13" style="4" customWidth="1"/>
    <col min="9733" max="9733" width="14.28515625" style="4" customWidth="1"/>
    <col min="9734" max="9734" width="13.85546875" style="4" customWidth="1"/>
    <col min="9735" max="9735" width="14.7109375" style="4" customWidth="1"/>
    <col min="9736" max="9984" width="9.140625" style="4"/>
    <col min="9985" max="9985" width="7.7109375" style="4" customWidth="1"/>
    <col min="9986" max="9986" width="64.7109375" style="4" customWidth="1"/>
    <col min="9987" max="9987" width="15.42578125" style="4" customWidth="1"/>
    <col min="9988" max="9988" width="13" style="4" customWidth="1"/>
    <col min="9989" max="9989" width="14.28515625" style="4" customWidth="1"/>
    <col min="9990" max="9990" width="13.85546875" style="4" customWidth="1"/>
    <col min="9991" max="9991" width="14.7109375" style="4" customWidth="1"/>
    <col min="9992" max="10240" width="9.140625" style="4"/>
    <col min="10241" max="10241" width="7.7109375" style="4" customWidth="1"/>
    <col min="10242" max="10242" width="64.7109375" style="4" customWidth="1"/>
    <col min="10243" max="10243" width="15.42578125" style="4" customWidth="1"/>
    <col min="10244" max="10244" width="13" style="4" customWidth="1"/>
    <col min="10245" max="10245" width="14.28515625" style="4" customWidth="1"/>
    <col min="10246" max="10246" width="13.85546875" style="4" customWidth="1"/>
    <col min="10247" max="10247" width="14.7109375" style="4" customWidth="1"/>
    <col min="10248" max="10496" width="9.140625" style="4"/>
    <col min="10497" max="10497" width="7.7109375" style="4" customWidth="1"/>
    <col min="10498" max="10498" width="64.7109375" style="4" customWidth="1"/>
    <col min="10499" max="10499" width="15.42578125" style="4" customWidth="1"/>
    <col min="10500" max="10500" width="13" style="4" customWidth="1"/>
    <col min="10501" max="10501" width="14.28515625" style="4" customWidth="1"/>
    <col min="10502" max="10502" width="13.85546875" style="4" customWidth="1"/>
    <col min="10503" max="10503" width="14.7109375" style="4" customWidth="1"/>
    <col min="10504" max="10752" width="9.140625" style="4"/>
    <col min="10753" max="10753" width="7.7109375" style="4" customWidth="1"/>
    <col min="10754" max="10754" width="64.7109375" style="4" customWidth="1"/>
    <col min="10755" max="10755" width="15.42578125" style="4" customWidth="1"/>
    <col min="10756" max="10756" width="13" style="4" customWidth="1"/>
    <col min="10757" max="10757" width="14.28515625" style="4" customWidth="1"/>
    <col min="10758" max="10758" width="13.85546875" style="4" customWidth="1"/>
    <col min="10759" max="10759" width="14.7109375" style="4" customWidth="1"/>
    <col min="10760" max="11008" width="9.140625" style="4"/>
    <col min="11009" max="11009" width="7.7109375" style="4" customWidth="1"/>
    <col min="11010" max="11010" width="64.7109375" style="4" customWidth="1"/>
    <col min="11011" max="11011" width="15.42578125" style="4" customWidth="1"/>
    <col min="11012" max="11012" width="13" style="4" customWidth="1"/>
    <col min="11013" max="11013" width="14.28515625" style="4" customWidth="1"/>
    <col min="11014" max="11014" width="13.85546875" style="4" customWidth="1"/>
    <col min="11015" max="11015" width="14.7109375" style="4" customWidth="1"/>
    <col min="11016" max="11264" width="9.140625" style="4"/>
    <col min="11265" max="11265" width="7.7109375" style="4" customWidth="1"/>
    <col min="11266" max="11266" width="64.7109375" style="4" customWidth="1"/>
    <col min="11267" max="11267" width="15.42578125" style="4" customWidth="1"/>
    <col min="11268" max="11268" width="13" style="4" customWidth="1"/>
    <col min="11269" max="11269" width="14.28515625" style="4" customWidth="1"/>
    <col min="11270" max="11270" width="13.85546875" style="4" customWidth="1"/>
    <col min="11271" max="11271" width="14.7109375" style="4" customWidth="1"/>
    <col min="11272" max="11520" width="9.140625" style="4"/>
    <col min="11521" max="11521" width="7.7109375" style="4" customWidth="1"/>
    <col min="11522" max="11522" width="64.7109375" style="4" customWidth="1"/>
    <col min="11523" max="11523" width="15.42578125" style="4" customWidth="1"/>
    <col min="11524" max="11524" width="13" style="4" customWidth="1"/>
    <col min="11525" max="11525" width="14.28515625" style="4" customWidth="1"/>
    <col min="11526" max="11526" width="13.85546875" style="4" customWidth="1"/>
    <col min="11527" max="11527" width="14.7109375" style="4" customWidth="1"/>
    <col min="11528" max="11776" width="9.140625" style="4"/>
    <col min="11777" max="11777" width="7.7109375" style="4" customWidth="1"/>
    <col min="11778" max="11778" width="64.7109375" style="4" customWidth="1"/>
    <col min="11779" max="11779" width="15.42578125" style="4" customWidth="1"/>
    <col min="11780" max="11780" width="13" style="4" customWidth="1"/>
    <col min="11781" max="11781" width="14.28515625" style="4" customWidth="1"/>
    <col min="11782" max="11782" width="13.85546875" style="4" customWidth="1"/>
    <col min="11783" max="11783" width="14.7109375" style="4" customWidth="1"/>
    <col min="11784" max="12032" width="9.140625" style="4"/>
    <col min="12033" max="12033" width="7.7109375" style="4" customWidth="1"/>
    <col min="12034" max="12034" width="64.7109375" style="4" customWidth="1"/>
    <col min="12035" max="12035" width="15.42578125" style="4" customWidth="1"/>
    <col min="12036" max="12036" width="13" style="4" customWidth="1"/>
    <col min="12037" max="12037" width="14.28515625" style="4" customWidth="1"/>
    <col min="12038" max="12038" width="13.85546875" style="4" customWidth="1"/>
    <col min="12039" max="12039" width="14.7109375" style="4" customWidth="1"/>
    <col min="12040" max="12288" width="9.140625" style="4"/>
    <col min="12289" max="12289" width="7.7109375" style="4" customWidth="1"/>
    <col min="12290" max="12290" width="64.7109375" style="4" customWidth="1"/>
    <col min="12291" max="12291" width="15.42578125" style="4" customWidth="1"/>
    <col min="12292" max="12292" width="13" style="4" customWidth="1"/>
    <col min="12293" max="12293" width="14.28515625" style="4" customWidth="1"/>
    <col min="12294" max="12294" width="13.85546875" style="4" customWidth="1"/>
    <col min="12295" max="12295" width="14.7109375" style="4" customWidth="1"/>
    <col min="12296" max="12544" width="9.140625" style="4"/>
    <col min="12545" max="12545" width="7.7109375" style="4" customWidth="1"/>
    <col min="12546" max="12546" width="64.7109375" style="4" customWidth="1"/>
    <col min="12547" max="12547" width="15.42578125" style="4" customWidth="1"/>
    <col min="12548" max="12548" width="13" style="4" customWidth="1"/>
    <col min="12549" max="12549" width="14.28515625" style="4" customWidth="1"/>
    <col min="12550" max="12550" width="13.85546875" style="4" customWidth="1"/>
    <col min="12551" max="12551" width="14.7109375" style="4" customWidth="1"/>
    <col min="12552" max="12800" width="9.140625" style="4"/>
    <col min="12801" max="12801" width="7.7109375" style="4" customWidth="1"/>
    <col min="12802" max="12802" width="64.7109375" style="4" customWidth="1"/>
    <col min="12803" max="12803" width="15.42578125" style="4" customWidth="1"/>
    <col min="12804" max="12804" width="13" style="4" customWidth="1"/>
    <col min="12805" max="12805" width="14.28515625" style="4" customWidth="1"/>
    <col min="12806" max="12806" width="13.85546875" style="4" customWidth="1"/>
    <col min="12807" max="12807" width="14.7109375" style="4" customWidth="1"/>
    <col min="12808" max="13056" width="9.140625" style="4"/>
    <col min="13057" max="13057" width="7.7109375" style="4" customWidth="1"/>
    <col min="13058" max="13058" width="64.7109375" style="4" customWidth="1"/>
    <col min="13059" max="13059" width="15.42578125" style="4" customWidth="1"/>
    <col min="13060" max="13060" width="13" style="4" customWidth="1"/>
    <col min="13061" max="13061" width="14.28515625" style="4" customWidth="1"/>
    <col min="13062" max="13062" width="13.85546875" style="4" customWidth="1"/>
    <col min="13063" max="13063" width="14.7109375" style="4" customWidth="1"/>
    <col min="13064" max="13312" width="9.140625" style="4"/>
    <col min="13313" max="13313" width="7.7109375" style="4" customWidth="1"/>
    <col min="13314" max="13314" width="64.7109375" style="4" customWidth="1"/>
    <col min="13315" max="13315" width="15.42578125" style="4" customWidth="1"/>
    <col min="13316" max="13316" width="13" style="4" customWidth="1"/>
    <col min="13317" max="13317" width="14.28515625" style="4" customWidth="1"/>
    <col min="13318" max="13318" width="13.85546875" style="4" customWidth="1"/>
    <col min="13319" max="13319" width="14.7109375" style="4" customWidth="1"/>
    <col min="13320" max="13568" width="9.140625" style="4"/>
    <col min="13569" max="13569" width="7.7109375" style="4" customWidth="1"/>
    <col min="13570" max="13570" width="64.7109375" style="4" customWidth="1"/>
    <col min="13571" max="13571" width="15.42578125" style="4" customWidth="1"/>
    <col min="13572" max="13572" width="13" style="4" customWidth="1"/>
    <col min="13573" max="13573" width="14.28515625" style="4" customWidth="1"/>
    <col min="13574" max="13574" width="13.85546875" style="4" customWidth="1"/>
    <col min="13575" max="13575" width="14.7109375" style="4" customWidth="1"/>
    <col min="13576" max="13824" width="9.140625" style="4"/>
    <col min="13825" max="13825" width="7.7109375" style="4" customWidth="1"/>
    <col min="13826" max="13826" width="64.7109375" style="4" customWidth="1"/>
    <col min="13827" max="13827" width="15.42578125" style="4" customWidth="1"/>
    <col min="13828" max="13828" width="13" style="4" customWidth="1"/>
    <col min="13829" max="13829" width="14.28515625" style="4" customWidth="1"/>
    <col min="13830" max="13830" width="13.85546875" style="4" customWidth="1"/>
    <col min="13831" max="13831" width="14.7109375" style="4" customWidth="1"/>
    <col min="13832" max="14080" width="9.140625" style="4"/>
    <col min="14081" max="14081" width="7.7109375" style="4" customWidth="1"/>
    <col min="14082" max="14082" width="64.7109375" style="4" customWidth="1"/>
    <col min="14083" max="14083" width="15.42578125" style="4" customWidth="1"/>
    <col min="14084" max="14084" width="13" style="4" customWidth="1"/>
    <col min="14085" max="14085" width="14.28515625" style="4" customWidth="1"/>
    <col min="14086" max="14086" width="13.85546875" style="4" customWidth="1"/>
    <col min="14087" max="14087" width="14.7109375" style="4" customWidth="1"/>
    <col min="14088" max="14336" width="9.140625" style="4"/>
    <col min="14337" max="14337" width="7.7109375" style="4" customWidth="1"/>
    <col min="14338" max="14338" width="64.7109375" style="4" customWidth="1"/>
    <col min="14339" max="14339" width="15.42578125" style="4" customWidth="1"/>
    <col min="14340" max="14340" width="13" style="4" customWidth="1"/>
    <col min="14341" max="14341" width="14.28515625" style="4" customWidth="1"/>
    <col min="14342" max="14342" width="13.85546875" style="4" customWidth="1"/>
    <col min="14343" max="14343" width="14.7109375" style="4" customWidth="1"/>
    <col min="14344" max="14592" width="9.140625" style="4"/>
    <col min="14593" max="14593" width="7.7109375" style="4" customWidth="1"/>
    <col min="14594" max="14594" width="64.7109375" style="4" customWidth="1"/>
    <col min="14595" max="14595" width="15.42578125" style="4" customWidth="1"/>
    <col min="14596" max="14596" width="13" style="4" customWidth="1"/>
    <col min="14597" max="14597" width="14.28515625" style="4" customWidth="1"/>
    <col min="14598" max="14598" width="13.85546875" style="4" customWidth="1"/>
    <col min="14599" max="14599" width="14.7109375" style="4" customWidth="1"/>
    <col min="14600" max="14848" width="9.140625" style="4"/>
    <col min="14849" max="14849" width="7.7109375" style="4" customWidth="1"/>
    <col min="14850" max="14850" width="64.7109375" style="4" customWidth="1"/>
    <col min="14851" max="14851" width="15.42578125" style="4" customWidth="1"/>
    <col min="14852" max="14852" width="13" style="4" customWidth="1"/>
    <col min="14853" max="14853" width="14.28515625" style="4" customWidth="1"/>
    <col min="14854" max="14854" width="13.85546875" style="4" customWidth="1"/>
    <col min="14855" max="14855" width="14.7109375" style="4" customWidth="1"/>
    <col min="14856" max="15104" width="9.140625" style="4"/>
    <col min="15105" max="15105" width="7.7109375" style="4" customWidth="1"/>
    <col min="15106" max="15106" width="64.7109375" style="4" customWidth="1"/>
    <col min="15107" max="15107" width="15.42578125" style="4" customWidth="1"/>
    <col min="15108" max="15108" width="13" style="4" customWidth="1"/>
    <col min="15109" max="15109" width="14.28515625" style="4" customWidth="1"/>
    <col min="15110" max="15110" width="13.85546875" style="4" customWidth="1"/>
    <col min="15111" max="15111" width="14.7109375" style="4" customWidth="1"/>
    <col min="15112" max="15360" width="9.140625" style="4"/>
    <col min="15361" max="15361" width="7.7109375" style="4" customWidth="1"/>
    <col min="15362" max="15362" width="64.7109375" style="4" customWidth="1"/>
    <col min="15363" max="15363" width="15.42578125" style="4" customWidth="1"/>
    <col min="15364" max="15364" width="13" style="4" customWidth="1"/>
    <col min="15365" max="15365" width="14.28515625" style="4" customWidth="1"/>
    <col min="15366" max="15366" width="13.85546875" style="4" customWidth="1"/>
    <col min="15367" max="15367" width="14.7109375" style="4" customWidth="1"/>
    <col min="15368" max="15616" width="9.140625" style="4"/>
    <col min="15617" max="15617" width="7.7109375" style="4" customWidth="1"/>
    <col min="15618" max="15618" width="64.7109375" style="4" customWidth="1"/>
    <col min="15619" max="15619" width="15.42578125" style="4" customWidth="1"/>
    <col min="15620" max="15620" width="13" style="4" customWidth="1"/>
    <col min="15621" max="15621" width="14.28515625" style="4" customWidth="1"/>
    <col min="15622" max="15622" width="13.85546875" style="4" customWidth="1"/>
    <col min="15623" max="15623" width="14.7109375" style="4" customWidth="1"/>
    <col min="15624" max="15872" width="9.140625" style="4"/>
    <col min="15873" max="15873" width="7.7109375" style="4" customWidth="1"/>
    <col min="15874" max="15874" width="64.7109375" style="4" customWidth="1"/>
    <col min="15875" max="15875" width="15.42578125" style="4" customWidth="1"/>
    <col min="15876" max="15876" width="13" style="4" customWidth="1"/>
    <col min="15877" max="15877" width="14.28515625" style="4" customWidth="1"/>
    <col min="15878" max="15878" width="13.85546875" style="4" customWidth="1"/>
    <col min="15879" max="15879" width="14.7109375" style="4" customWidth="1"/>
    <col min="15880" max="16128" width="9.140625" style="4"/>
    <col min="16129" max="16129" width="7.7109375" style="4" customWidth="1"/>
    <col min="16130" max="16130" width="64.7109375" style="4" customWidth="1"/>
    <col min="16131" max="16131" width="15.42578125" style="4" customWidth="1"/>
    <col min="16132" max="16132" width="13" style="4" customWidth="1"/>
    <col min="16133" max="16133" width="14.28515625" style="4" customWidth="1"/>
    <col min="16134" max="16134" width="13.85546875" style="4" customWidth="1"/>
    <col min="16135" max="16135" width="14.7109375" style="4" customWidth="1"/>
    <col min="16136" max="16384" width="9.140625" style="4"/>
  </cols>
  <sheetData>
    <row r="1" spans="1:12" ht="18.75" customHeight="1" x14ac:dyDescent="0.3">
      <c r="A1" s="1"/>
      <c r="B1" s="2"/>
      <c r="D1" s="35" t="s">
        <v>0</v>
      </c>
      <c r="E1" s="35"/>
      <c r="F1" s="35"/>
      <c r="G1" s="35"/>
    </row>
    <row r="2" spans="1:12" x14ac:dyDescent="0.3">
      <c r="A2" s="1"/>
      <c r="B2" s="2"/>
      <c r="C2" s="2"/>
      <c r="D2" s="35"/>
      <c r="E2" s="35"/>
      <c r="F2" s="35"/>
      <c r="G2" s="35"/>
    </row>
    <row r="3" spans="1:12" x14ac:dyDescent="0.3">
      <c r="A3" s="1"/>
      <c r="B3" s="2"/>
      <c r="C3" s="2"/>
      <c r="D3" s="35"/>
      <c r="E3" s="35"/>
      <c r="F3" s="35"/>
      <c r="G3" s="35"/>
    </row>
    <row r="4" spans="1:12" ht="39" customHeight="1" x14ac:dyDescent="0.3">
      <c r="A4" s="1"/>
      <c r="B4" s="2"/>
      <c r="C4" s="2"/>
      <c r="D4" s="35"/>
      <c r="E4" s="35"/>
      <c r="F4" s="35"/>
      <c r="G4" s="35"/>
    </row>
    <row r="5" spans="1:12" ht="42" customHeight="1" x14ac:dyDescent="0.3">
      <c r="A5" s="1"/>
      <c r="B5" s="5"/>
      <c r="C5" s="5"/>
      <c r="D5" s="6"/>
      <c r="E5" s="4"/>
      <c r="F5" s="5"/>
      <c r="L5" s="4" t="s">
        <v>1</v>
      </c>
    </row>
    <row r="6" spans="1:12" s="7" customFormat="1" x14ac:dyDescent="0.3">
      <c r="A6" s="36" t="s">
        <v>2</v>
      </c>
      <c r="B6" s="36"/>
      <c r="C6" s="36"/>
      <c r="D6" s="36"/>
      <c r="E6" s="36"/>
      <c r="F6" s="36"/>
      <c r="G6" s="36"/>
    </row>
    <row r="7" spans="1:12" s="7" customFormat="1" x14ac:dyDescent="0.3">
      <c r="A7" s="36" t="s">
        <v>34</v>
      </c>
      <c r="B7" s="36"/>
      <c r="C7" s="36"/>
      <c r="D7" s="36"/>
      <c r="E7" s="36"/>
      <c r="F7" s="36"/>
      <c r="G7" s="36"/>
    </row>
    <row r="8" spans="1:12" s="7" customFormat="1" ht="18" customHeight="1" x14ac:dyDescent="0.3">
      <c r="A8" s="36" t="s">
        <v>3</v>
      </c>
      <c r="B8" s="36"/>
      <c r="C8" s="36"/>
      <c r="D8" s="36"/>
      <c r="E8" s="36"/>
      <c r="F8" s="36"/>
      <c r="G8" s="36"/>
    </row>
    <row r="9" spans="1:12" s="7" customFormat="1" x14ac:dyDescent="0.3">
      <c r="A9" s="36" t="s">
        <v>4</v>
      </c>
      <c r="B9" s="36"/>
      <c r="C9" s="36"/>
      <c r="D9" s="36"/>
      <c r="E9" s="36"/>
      <c r="F9" s="36"/>
      <c r="G9" s="36"/>
    </row>
    <row r="10" spans="1:12" x14ac:dyDescent="0.3">
      <c r="B10" s="7"/>
    </row>
    <row r="11" spans="1:12" ht="19.5" customHeight="1" x14ac:dyDescent="0.2">
      <c r="A11" s="37" t="s">
        <v>5</v>
      </c>
      <c r="B11" s="38" t="s">
        <v>6</v>
      </c>
      <c r="C11" s="33" t="str">
        <f>'[1]Додаток до рішення 2025'!C11:C13</f>
        <v xml:space="preserve"> Електрична енергія                              (кВт*год)</v>
      </c>
      <c r="D11" s="33" t="str">
        <f>'[1]Додаток до рішення 2025'!D11:D13</f>
        <v>Теплова енергія (Гкал)</v>
      </c>
      <c r="E11" s="33" t="str">
        <f>'[1]Додаток до рішення 2025'!E11:E13</f>
        <v>Природний       газ          (куб.м)</v>
      </c>
      <c r="F11" s="33" t="str">
        <f>'[1]Додаток до рішення 2025'!F11:F13</f>
        <v>Холодна вода (куб.м)</v>
      </c>
      <c r="G11" s="33" t="str">
        <f>'[1]Додаток до рішення 2025'!G11:G13</f>
        <v>Гаряча вода (куб.м)</v>
      </c>
    </row>
    <row r="12" spans="1:12" ht="16.5" customHeight="1" x14ac:dyDescent="0.2">
      <c r="A12" s="37"/>
      <c r="B12" s="38"/>
      <c r="C12" s="33"/>
      <c r="D12" s="33"/>
      <c r="E12" s="33"/>
      <c r="F12" s="33"/>
      <c r="G12" s="33"/>
    </row>
    <row r="13" spans="1:12" ht="33.75" customHeight="1" x14ac:dyDescent="0.2">
      <c r="A13" s="37"/>
      <c r="B13" s="38"/>
      <c r="C13" s="33"/>
      <c r="D13" s="33"/>
      <c r="E13" s="33"/>
      <c r="F13" s="33"/>
      <c r="G13" s="33"/>
    </row>
    <row r="14" spans="1:12" ht="25.5" customHeight="1" x14ac:dyDescent="0.3">
      <c r="A14" s="37"/>
      <c r="B14" s="8" t="str">
        <f>'[1]Додаток до рішення 2025'!B14</f>
        <v>У цілому у місті</v>
      </c>
      <c r="C14" s="9">
        <f>C27+C100+C102+C104+C97</f>
        <v>9204602.8800000008</v>
      </c>
      <c r="D14" s="9">
        <f>D27+D100+D102+D104+D97</f>
        <v>50777</v>
      </c>
      <c r="E14" s="9">
        <f>E27+E100+E102+E104+E97</f>
        <v>193120</v>
      </c>
      <c r="F14" s="9">
        <f>F27+F100+F102+F104+F97</f>
        <v>285570</v>
      </c>
      <c r="G14" s="9">
        <f>G27+G100+G102+G104+G97</f>
        <v>90822</v>
      </c>
      <c r="H14" s="5"/>
    </row>
    <row r="15" spans="1:12" ht="38.25" hidden="1" customHeight="1" x14ac:dyDescent="0.3">
      <c r="A15" s="10"/>
      <c r="B15" s="11" t="e">
        <f>'[1]Додаток до рішення 2025'!B15</f>
        <v>#REF!</v>
      </c>
      <c r="C15" s="12" t="e">
        <f>#REF!</f>
        <v>#REF!</v>
      </c>
      <c r="D15" s="12" t="e">
        <f>#REF!</f>
        <v>#REF!</v>
      </c>
      <c r="E15" s="12" t="e">
        <f>#REF!</f>
        <v>#REF!</v>
      </c>
      <c r="F15" s="12" t="e">
        <f>#REF!</f>
        <v>#REF!</v>
      </c>
      <c r="G15" s="12" t="e">
        <f>#REF!</f>
        <v>#REF!</v>
      </c>
      <c r="H15" s="5"/>
    </row>
    <row r="16" spans="1:12" ht="19.5" hidden="1" customHeight="1" x14ac:dyDescent="0.3">
      <c r="A16" s="34"/>
      <c r="B16" s="13" t="e">
        <f>'[1]Додаток до рішення 2025'!B16</f>
        <v>#REF!</v>
      </c>
      <c r="C16" s="12" t="e">
        <f>#REF!</f>
        <v>#REF!</v>
      </c>
      <c r="D16" s="12" t="e">
        <f>#REF!</f>
        <v>#REF!</v>
      </c>
      <c r="E16" s="12" t="e">
        <f>#REF!</f>
        <v>#REF!</v>
      </c>
      <c r="F16" s="12" t="e">
        <f>#REF!</f>
        <v>#REF!</v>
      </c>
      <c r="G16" s="12" t="e">
        <f>#REF!</f>
        <v>#REF!</v>
      </c>
      <c r="H16" s="5"/>
    </row>
    <row r="17" spans="1:10" hidden="1" x14ac:dyDescent="0.3">
      <c r="A17" s="34"/>
      <c r="B17" s="13" t="e">
        <f>'[1]Додаток до рішення 2025'!B17</f>
        <v>#REF!</v>
      </c>
      <c r="C17" s="12" t="e">
        <f>#REF!</f>
        <v>#REF!</v>
      </c>
      <c r="D17" s="12" t="e">
        <f>#REF!</f>
        <v>#REF!</v>
      </c>
      <c r="E17" s="12" t="e">
        <f>#REF!</f>
        <v>#REF!</v>
      </c>
      <c r="F17" s="12" t="e">
        <f>#REF!</f>
        <v>#REF!</v>
      </c>
      <c r="G17" s="12" t="e">
        <f>#REF!</f>
        <v>#REF!</v>
      </c>
      <c r="H17" s="5"/>
    </row>
    <row r="18" spans="1:10" hidden="1" x14ac:dyDescent="0.3">
      <c r="A18" s="34"/>
      <c r="B18" s="13" t="e">
        <f>'[1]Додаток до рішення 2025'!B18</f>
        <v>#REF!</v>
      </c>
      <c r="C18" s="12" t="e">
        <f>#REF!</f>
        <v>#REF!</v>
      </c>
      <c r="D18" s="12" t="e">
        <f>#REF!</f>
        <v>#REF!</v>
      </c>
      <c r="E18" s="12" t="e">
        <f>#REF!</f>
        <v>#REF!</v>
      </c>
      <c r="F18" s="12" t="e">
        <f>#REF!</f>
        <v>#REF!</v>
      </c>
      <c r="G18" s="12" t="e">
        <f>#REF!</f>
        <v>#REF!</v>
      </c>
      <c r="H18" s="5"/>
    </row>
    <row r="19" spans="1:10" ht="19.5" hidden="1" customHeight="1" x14ac:dyDescent="0.3">
      <c r="A19" s="34"/>
      <c r="B19" s="13" t="e">
        <f>'[1]Додаток до рішення 2025'!B19</f>
        <v>#REF!</v>
      </c>
      <c r="C19" s="12" t="e">
        <f>#REF!</f>
        <v>#REF!</v>
      </c>
      <c r="D19" s="12" t="e">
        <f>#REF!</f>
        <v>#REF!</v>
      </c>
      <c r="E19" s="12" t="e">
        <f>#REF!</f>
        <v>#REF!</v>
      </c>
      <c r="F19" s="12" t="e">
        <f>#REF!</f>
        <v>#REF!</v>
      </c>
      <c r="G19" s="12" t="e">
        <f>#REF!</f>
        <v>#REF!</v>
      </c>
      <c r="H19" s="5"/>
      <c r="I19" s="14"/>
      <c r="J19" s="14"/>
    </row>
    <row r="20" spans="1:10" ht="21" hidden="1" customHeight="1" x14ac:dyDescent="0.3">
      <c r="A20" s="34"/>
      <c r="B20" s="13" t="e">
        <f>'[1]Додаток до рішення 2025'!B20</f>
        <v>#REF!</v>
      </c>
      <c r="C20" s="12" t="e">
        <f>#REF!</f>
        <v>#REF!</v>
      </c>
      <c r="D20" s="12" t="e">
        <f>#REF!</f>
        <v>#REF!</v>
      </c>
      <c r="E20" s="12" t="e">
        <f>#REF!</f>
        <v>#REF!</v>
      </c>
      <c r="F20" s="12" t="e">
        <f>#REF!</f>
        <v>#REF!</v>
      </c>
      <c r="G20" s="12" t="e">
        <f>#REF!</f>
        <v>#REF!</v>
      </c>
      <c r="H20" s="5"/>
      <c r="I20" s="14"/>
      <c r="J20" s="14"/>
    </row>
    <row r="21" spans="1:10" ht="38.25" hidden="1" customHeight="1" x14ac:dyDescent="0.3">
      <c r="A21" s="10"/>
      <c r="B21" s="11" t="e">
        <f>'[1]Додаток до рішення 2025'!B21</f>
        <v>#REF!</v>
      </c>
      <c r="C21" s="12" t="e">
        <f>#REF!</f>
        <v>#REF!</v>
      </c>
      <c r="D21" s="12" t="e">
        <f>#REF!</f>
        <v>#REF!</v>
      </c>
      <c r="E21" s="12" t="e">
        <f>#REF!</f>
        <v>#REF!</v>
      </c>
      <c r="F21" s="12" t="e">
        <f>#REF!</f>
        <v>#REF!</v>
      </c>
      <c r="G21" s="12" t="e">
        <f>#REF!</f>
        <v>#REF!</v>
      </c>
      <c r="H21" s="5"/>
      <c r="I21" s="14"/>
      <c r="J21" s="14"/>
    </row>
    <row r="22" spans="1:10" hidden="1" x14ac:dyDescent="0.3">
      <c r="A22" s="31"/>
      <c r="B22" s="13" t="e">
        <f>'[1]Додаток до рішення 2025'!B22</f>
        <v>#REF!</v>
      </c>
      <c r="C22" s="12" t="e">
        <f>#REF!</f>
        <v>#REF!</v>
      </c>
      <c r="D22" s="12" t="e">
        <f>#REF!</f>
        <v>#REF!</v>
      </c>
      <c r="E22" s="12" t="e">
        <f>#REF!</f>
        <v>#REF!</v>
      </c>
      <c r="F22" s="12" t="e">
        <f>#REF!</f>
        <v>#REF!</v>
      </c>
      <c r="G22" s="12" t="e">
        <f>#REF!</f>
        <v>#REF!</v>
      </c>
      <c r="H22" s="5"/>
      <c r="I22" s="14"/>
      <c r="J22" s="14"/>
    </row>
    <row r="23" spans="1:10" ht="21.75" hidden="1" customHeight="1" x14ac:dyDescent="0.3">
      <c r="A23" s="31"/>
      <c r="B23" s="13" t="e">
        <f>'[1]Додаток до рішення 2025'!B23</f>
        <v>#REF!</v>
      </c>
      <c r="C23" s="12" t="e">
        <f>#REF!</f>
        <v>#REF!</v>
      </c>
      <c r="D23" s="12" t="e">
        <f>#REF!</f>
        <v>#REF!</v>
      </c>
      <c r="E23" s="12" t="e">
        <f>#REF!</f>
        <v>#REF!</v>
      </c>
      <c r="F23" s="12" t="e">
        <f>#REF!</f>
        <v>#REF!</v>
      </c>
      <c r="G23" s="12" t="e">
        <f>#REF!</f>
        <v>#REF!</v>
      </c>
      <c r="H23" s="5"/>
      <c r="I23" s="14"/>
      <c r="J23" s="14"/>
    </row>
    <row r="24" spans="1:10" hidden="1" x14ac:dyDescent="0.3">
      <c r="A24" s="31"/>
      <c r="B24" s="13" t="e">
        <f>'[1]Додаток до рішення 2025'!B24</f>
        <v>#REF!</v>
      </c>
      <c r="C24" s="12" t="e">
        <f>#REF!</f>
        <v>#REF!</v>
      </c>
      <c r="D24" s="12" t="e">
        <f>#REF!</f>
        <v>#REF!</v>
      </c>
      <c r="E24" s="12" t="e">
        <f>#REF!</f>
        <v>#REF!</v>
      </c>
      <c r="F24" s="12" t="e">
        <f>#REF!</f>
        <v>#REF!</v>
      </c>
      <c r="G24" s="12" t="e">
        <f>#REF!</f>
        <v>#REF!</v>
      </c>
      <c r="H24" s="5"/>
      <c r="I24" s="14"/>
      <c r="J24" s="14"/>
    </row>
    <row r="25" spans="1:10" ht="19.5" hidden="1" customHeight="1" x14ac:dyDescent="0.3">
      <c r="A25" s="31"/>
      <c r="B25" s="13" t="e">
        <f>'[1]Додаток до рішення 2025'!B25</f>
        <v>#REF!</v>
      </c>
      <c r="C25" s="12" t="e">
        <f>#REF!</f>
        <v>#REF!</v>
      </c>
      <c r="D25" s="12" t="e">
        <f>#REF!</f>
        <v>#REF!</v>
      </c>
      <c r="E25" s="12" t="e">
        <f>#REF!</f>
        <v>#REF!</v>
      </c>
      <c r="F25" s="12" t="e">
        <f>#REF!</f>
        <v>#REF!</v>
      </c>
      <c r="G25" s="12" t="e">
        <f>#REF!</f>
        <v>#REF!</v>
      </c>
      <c r="H25" s="5"/>
      <c r="I25" s="14"/>
      <c r="J25" s="14"/>
    </row>
    <row r="26" spans="1:10" ht="4.5" hidden="1" customHeight="1" x14ac:dyDescent="0.3">
      <c r="A26" s="31"/>
      <c r="B26" s="13" t="e">
        <f>'[1]Додаток до рішення 2025'!B26</f>
        <v>#REF!</v>
      </c>
      <c r="C26" s="12" t="e">
        <f>#REF!</f>
        <v>#REF!</v>
      </c>
      <c r="D26" s="12" t="e">
        <f>#REF!</f>
        <v>#REF!</v>
      </c>
      <c r="E26" s="12" t="e">
        <f>#REF!</f>
        <v>#REF!</v>
      </c>
      <c r="F26" s="12" t="e">
        <f>#REF!</f>
        <v>#REF!</v>
      </c>
      <c r="G26" s="12" t="e">
        <f>#REF!</f>
        <v>#REF!</v>
      </c>
      <c r="H26" s="5"/>
      <c r="I26" s="14"/>
      <c r="J26" s="14"/>
    </row>
    <row r="27" spans="1:10" ht="39" customHeight="1" x14ac:dyDescent="0.3">
      <c r="A27" s="10">
        <v>1</v>
      </c>
      <c r="B27" s="8" t="str">
        <f>'[1]Додаток до рішення 2025'!B27</f>
        <v>Відділи, управління та департаменти Чернігівської міської ради, усього:</v>
      </c>
      <c r="C27" s="15">
        <f>SUM(C28:C40)+C41+C66+C76+C85</f>
        <v>8808724</v>
      </c>
      <c r="D27" s="15">
        <f>SUM(D28:D40)+D41+D66+D76+D85</f>
        <v>49657</v>
      </c>
      <c r="E27" s="15">
        <f>SUM(E28:E40)+E41+E66+E76+E85</f>
        <v>179120</v>
      </c>
      <c r="F27" s="15">
        <f>SUM(F28:F40)+F41+F66+F76+F85</f>
        <v>278860</v>
      </c>
      <c r="G27" s="15">
        <f>SUM(G28:G40)+G41+G66+G76+G85</f>
        <v>90771</v>
      </c>
      <c r="H27" s="5"/>
      <c r="I27" s="14"/>
      <c r="J27" s="14"/>
    </row>
    <row r="28" spans="1:10" x14ac:dyDescent="0.3">
      <c r="A28" s="16" t="s">
        <v>7</v>
      </c>
      <c r="B28" s="17" t="str">
        <f>'[1]Додаток до рішення 2025'!B28</f>
        <v xml:space="preserve">виконавчий комітет </v>
      </c>
      <c r="C28" s="12">
        <f>'[1]ПРОГРОЗ 2022'!G12</f>
        <v>120000</v>
      </c>
      <c r="D28" s="12">
        <f>'[1]ПРОГРОЗ 2022'!Q12</f>
        <v>470</v>
      </c>
      <c r="E28" s="12">
        <f>'[1]ПРОГРОЗ 2022'!AA12</f>
        <v>0</v>
      </c>
      <c r="F28" s="12">
        <f>'[1]ПРОГРОЗ 2022'!AK12</f>
        <v>1300</v>
      </c>
      <c r="G28" s="12">
        <f>'[1]ПРОГРОЗ 2022'!AU12</f>
        <v>0</v>
      </c>
      <c r="H28" s="5"/>
      <c r="I28" s="14"/>
      <c r="J28" s="14"/>
    </row>
    <row r="29" spans="1:10" x14ac:dyDescent="0.3">
      <c r="A29" s="16" t="s">
        <v>8</v>
      </c>
      <c r="B29" s="17" t="str">
        <f>'[1]Додаток до рішення 2025'!B29</f>
        <v>управління адміністративних послуг Чернігівської міської ради</v>
      </c>
      <c r="C29" s="12">
        <f>'[1]ПРОГРОЗ 2022'!G13</f>
        <v>65000</v>
      </c>
      <c r="D29" s="12">
        <f>'[1]ПРОГРОЗ 2022'!Q13</f>
        <v>150</v>
      </c>
      <c r="E29" s="12">
        <f>'[1]ПРОГРОЗ 2022'!AA13</f>
        <v>0</v>
      </c>
      <c r="F29" s="12">
        <f>'[1]ПРОГРОЗ 2022'!AK13</f>
        <v>450</v>
      </c>
      <c r="G29" s="12">
        <f>'[1]ПРОГРОЗ 2022'!AU13</f>
        <v>50</v>
      </c>
      <c r="H29" s="5"/>
      <c r="I29" s="14"/>
      <c r="J29" s="14"/>
    </row>
    <row r="30" spans="1:10" x14ac:dyDescent="0.3">
      <c r="A30" s="16" t="s">
        <v>9</v>
      </c>
      <c r="B30" s="17" t="str">
        <f>'[1]Додаток до рішення 2025'!B30</f>
        <v>управління економічного розвитку міста Чернігівської міської ради</v>
      </c>
      <c r="C30" s="12">
        <f>'[1]ПРОГРОЗ 2022'!G14</f>
        <v>6000</v>
      </c>
      <c r="D30" s="12">
        <f>'[1]ПРОГРОЗ 2022'!Q14</f>
        <v>35</v>
      </c>
      <c r="E30" s="12">
        <f>'[1]ПРОГРОЗ 2022'!AA14</f>
        <v>0</v>
      </c>
      <c r="F30" s="12">
        <f>'[1]ПРОГРОЗ 2022'!AK14</f>
        <v>130</v>
      </c>
      <c r="G30" s="12">
        <f>'[1]ПРОГРОЗ 2022'!AU14</f>
        <v>0</v>
      </c>
      <c r="H30" s="5"/>
      <c r="I30" s="14"/>
      <c r="J30" s="14"/>
    </row>
    <row r="31" spans="1:10" x14ac:dyDescent="0.3">
      <c r="A31" s="16" t="s">
        <v>10</v>
      </c>
      <c r="B31" s="17" t="str">
        <f>'[1]Додаток до рішення 2025'!B31</f>
        <v>фінансове управління Чернігівської міської ради</v>
      </c>
      <c r="C31" s="12">
        <f>'[1]ПРОГРОЗ 2022'!G15</f>
        <v>10700</v>
      </c>
      <c r="D31" s="12">
        <f>'[1]ПРОГРОЗ 2022'!Q15</f>
        <v>40</v>
      </c>
      <c r="E31" s="12">
        <f>'[1]ПРОГРОЗ 2022'!AA15</f>
        <v>0</v>
      </c>
      <c r="F31" s="12">
        <f>'[1]ПРОГРОЗ 2022'!AK15</f>
        <v>280</v>
      </c>
      <c r="G31" s="12">
        <f>'[1]ПРОГРОЗ 2022'!AU15</f>
        <v>0</v>
      </c>
      <c r="H31" s="5"/>
      <c r="I31" s="14"/>
      <c r="J31" s="14"/>
    </row>
    <row r="32" spans="1:10" x14ac:dyDescent="0.3">
      <c r="A32" s="16" t="s">
        <v>11</v>
      </c>
      <c r="B32" s="17" t="str">
        <f>'[1]Додаток до рішення 2025'!B32</f>
        <v>управління земельних ресурсів Чернігівської міської ради</v>
      </c>
      <c r="C32" s="12">
        <f>'[1]ПРОГРОЗ 2022'!G16</f>
        <v>10500</v>
      </c>
      <c r="D32" s="12">
        <f>'[1]ПРОГРОЗ 2022'!Q16</f>
        <v>50</v>
      </c>
      <c r="E32" s="12">
        <f>'[1]ПРОГРОЗ 2022'!AA16</f>
        <v>0</v>
      </c>
      <c r="F32" s="12">
        <f>'[1]ПРОГРОЗ 2022'!AK16</f>
        <v>180</v>
      </c>
      <c r="G32" s="12">
        <f>'[1]ПРОГРОЗ 2022'!AU16</f>
        <v>0</v>
      </c>
      <c r="H32" s="5"/>
      <c r="I32" s="14"/>
      <c r="J32" s="14"/>
    </row>
    <row r="33" spans="1:8" ht="16.5" customHeight="1" x14ac:dyDescent="0.3">
      <c r="A33" s="16" t="s">
        <v>12</v>
      </c>
      <c r="B33" s="17" t="str">
        <f>'[1]Додаток до рішення 2025'!B33</f>
        <v>управління архітектури та містобудування Чернігівської міської ради</v>
      </c>
      <c r="C33" s="12">
        <f>'[1]ПРОГРОЗ 2022'!G17</f>
        <v>12000</v>
      </c>
      <c r="D33" s="12">
        <f>'[1]ПРОГРОЗ 2022'!Q17</f>
        <v>65</v>
      </c>
      <c r="E33" s="12">
        <f>'[1]ПРОГРОЗ 2022'!AA17</f>
        <v>0</v>
      </c>
      <c r="F33" s="12">
        <f>'[1]ПРОГРОЗ 2022'!AK17</f>
        <v>125</v>
      </c>
      <c r="G33" s="12">
        <f>'[1]ПРОГРОЗ 2022'!AU17</f>
        <v>0</v>
      </c>
      <c r="H33" s="5"/>
    </row>
    <row r="34" spans="1:8" ht="18" customHeight="1" x14ac:dyDescent="0.3">
      <c r="A34" s="16" t="s">
        <v>13</v>
      </c>
      <c r="B34" s="18" t="str">
        <f>'[1]Додаток до рішення 2025'!B34</f>
        <v>управління житлово-комунального господарства Чернігівської міської ради</v>
      </c>
      <c r="C34" s="12">
        <f>'[1]ПРОГРОЗ 2022'!G18</f>
        <v>15000</v>
      </c>
      <c r="D34" s="12">
        <f>'[1]ПРОГРОЗ 2022'!Q18</f>
        <v>55</v>
      </c>
      <c r="E34" s="12">
        <f>'[1]ПРОГРОЗ 2022'!AA18</f>
        <v>0</v>
      </c>
      <c r="F34" s="12">
        <f>'[1]ПРОГРОЗ 2022'!AK18</f>
        <v>193</v>
      </c>
      <c r="G34" s="12">
        <f>'[1]ПРОГРОЗ 2022'!AU18</f>
        <v>43</v>
      </c>
      <c r="H34" s="5"/>
    </row>
    <row r="35" spans="1:8" ht="18.75" customHeight="1" x14ac:dyDescent="0.3">
      <c r="A35" s="16" t="s">
        <v>14</v>
      </c>
      <c r="B35" s="17" t="str">
        <f>'[1]Додаток до рішення 2025'!B35</f>
        <v>управління капітального будівництва Чернігівської міської ради</v>
      </c>
      <c r="C35" s="12">
        <f>'[1]ПРОГРОЗ 2022'!G19</f>
        <v>14770</v>
      </c>
      <c r="D35" s="12">
        <f>'[1]ПРОГРОЗ 2022'!Q19</f>
        <v>37</v>
      </c>
      <c r="E35" s="12">
        <f>'[1]ПРОГРОЗ 2022'!AA19</f>
        <v>0</v>
      </c>
      <c r="F35" s="12">
        <f>'[1]ПРОГРОЗ 2022'!AK19</f>
        <v>165</v>
      </c>
      <c r="G35" s="12">
        <f>'[1]ПРОГРОЗ 2022'!AU19</f>
        <v>0</v>
      </c>
      <c r="H35" s="5"/>
    </row>
    <row r="36" spans="1:8" x14ac:dyDescent="0.3">
      <c r="A36" s="16" t="s">
        <v>15</v>
      </c>
      <c r="B36" s="17" t="str">
        <f>'[1]Додаток до рішення 2025'!B36</f>
        <v>управління транспорту та зв'язку Чернігівської міської ради</v>
      </c>
      <c r="C36" s="12">
        <f>'[1]ПРОГРОЗ 2022'!G20</f>
        <v>3200</v>
      </c>
      <c r="D36" s="12">
        <f>'[1]ПРОГРОЗ 2022'!Q20</f>
        <v>12</v>
      </c>
      <c r="E36" s="12">
        <f>'[1]ПРОГРОЗ 2022'!AA20</f>
        <v>0</v>
      </c>
      <c r="F36" s="12">
        <f>'[1]ПРОГРОЗ 2022'!AK20</f>
        <v>66</v>
      </c>
      <c r="G36" s="12">
        <f>'[1]ПРОГРОЗ 2022'!AU20</f>
        <v>0</v>
      </c>
      <c r="H36" s="5"/>
    </row>
    <row r="37" spans="1:8" ht="15.75" customHeight="1" x14ac:dyDescent="0.3">
      <c r="A37" s="16" t="s">
        <v>16</v>
      </c>
      <c r="B37" s="17" t="str">
        <f>'[1]Додаток до рішення 2025'!B37</f>
        <v>фонд комунального майна міської ради</v>
      </c>
      <c r="C37" s="12">
        <f>'[1]ПРОГРОЗ 2022'!G21</f>
        <v>6000</v>
      </c>
      <c r="D37" s="12">
        <f>'[1]ПРОГРОЗ 2022'!Q21</f>
        <v>41</v>
      </c>
      <c r="E37" s="12">
        <f>'[1]ПРОГРОЗ 2022'!AA21</f>
        <v>0</v>
      </c>
      <c r="F37" s="12">
        <f>'[1]ПРОГРОЗ 2022'!AK21</f>
        <v>90</v>
      </c>
      <c r="G37" s="12">
        <f>'[1]ПРОГРОЗ 2022'!AU21</f>
        <v>0</v>
      </c>
      <c r="H37" s="5"/>
    </row>
    <row r="38" spans="1:8" ht="34.5" customHeight="1" x14ac:dyDescent="0.3">
      <c r="A38" s="16" t="s">
        <v>17</v>
      </c>
      <c r="B38" s="17" t="str">
        <f>'[1]Додаток до рішення 2025'!B38</f>
        <v>управління державного архітектурно-будівельного контролю Чернігівської міської ради</v>
      </c>
      <c r="C38" s="12">
        <f>'[1]ПРОГРОЗ 2022'!G22</f>
        <v>6200</v>
      </c>
      <c r="D38" s="12">
        <f>'[1]ПРОГРОЗ 2022'!Q22</f>
        <v>20</v>
      </c>
      <c r="E38" s="12">
        <f>'[1]ПРОГРОЗ 2022'!AA22</f>
        <v>0</v>
      </c>
      <c r="F38" s="12">
        <f>'[1]ПРОГРОЗ 2022'!AK22</f>
        <v>80</v>
      </c>
      <c r="G38" s="12">
        <f>'[1]ПРОГРОЗ 2022'!AU22</f>
        <v>0</v>
      </c>
      <c r="H38" s="5"/>
    </row>
    <row r="39" spans="1:8" ht="39" customHeight="1" x14ac:dyDescent="0.3">
      <c r="A39" s="16" t="s">
        <v>18</v>
      </c>
      <c r="B39" s="17" t="str">
        <f>'[1]Додаток до рішення 2025'!B39</f>
        <v xml:space="preserve">управління з питань надзвичайних ситуацій та цивільного захисту населення Чернігівської міської ради </v>
      </c>
      <c r="C39" s="12">
        <f>'[1]ПРОГРОЗ 2022'!G23</f>
        <v>6000</v>
      </c>
      <c r="D39" s="12">
        <f>'[1]ПРОГРОЗ 2022'!Q23</f>
        <v>30</v>
      </c>
      <c r="E39" s="12">
        <f>'[1]ПРОГРОЗ 2022'!AA23</f>
        <v>0</v>
      </c>
      <c r="F39" s="12">
        <f>'[1]ПРОГРОЗ 2022'!AK23</f>
        <v>150</v>
      </c>
      <c r="G39" s="12">
        <f>'[1]ПРОГРОЗ 2022'!AU23</f>
        <v>0</v>
      </c>
      <c r="H39" s="5"/>
    </row>
    <row r="40" spans="1:8" x14ac:dyDescent="0.3">
      <c r="A40" s="16" t="s">
        <v>19</v>
      </c>
      <c r="B40" s="17" t="str">
        <f>'[1]Додаток до рішення 2025'!B40</f>
        <v xml:space="preserve">управління (служба) у справах дітей Чернігівської міської ради </v>
      </c>
      <c r="C40" s="12">
        <f>'[1]ПРОГРОЗ 2022'!G24</f>
        <v>14696</v>
      </c>
      <c r="D40" s="12">
        <f>'[1]ПРОГРОЗ 2022'!Q24</f>
        <v>54</v>
      </c>
      <c r="E40" s="12">
        <f>'[1]ПРОГРОЗ 2022'!AA24</f>
        <v>0</v>
      </c>
      <c r="F40" s="12">
        <f>'[1]ПРОГРОЗ 2022'!AK24</f>
        <v>230</v>
      </c>
      <c r="G40" s="12">
        <f>'[1]ПРОГРОЗ 2022'!AU24</f>
        <v>0</v>
      </c>
      <c r="H40" s="5"/>
    </row>
    <row r="41" spans="1:8" ht="18.75" customHeight="1" x14ac:dyDescent="0.3">
      <c r="A41" s="16" t="s">
        <v>20</v>
      </c>
      <c r="B41" s="19" t="str">
        <f>'[1]Додаток до рішення 2025'!B41</f>
        <v xml:space="preserve"> Управління освіти Чернігівської міської ради, усього:</v>
      </c>
      <c r="C41" s="15">
        <f>SUM(C42:C51)+C52</f>
        <v>4291120</v>
      </c>
      <c r="D41" s="15">
        <f>SUM(D42:D51)+D52</f>
        <v>35244</v>
      </c>
      <c r="E41" s="15">
        <f>SUM(E42:E51)+E52</f>
        <v>5120</v>
      </c>
      <c r="F41" s="15">
        <f>SUM(F42:F51)+F52</f>
        <v>141251</v>
      </c>
      <c r="G41" s="15">
        <f>SUM(G42:G51)+G52</f>
        <v>45698</v>
      </c>
      <c r="H41" s="5"/>
    </row>
    <row r="42" spans="1:8" ht="18" customHeight="1" x14ac:dyDescent="0.3">
      <c r="A42" s="20"/>
      <c r="B42" s="21" t="str">
        <f>'[1]Додаток до рішення 2025'!B42</f>
        <v>у т.ч. управління освіти Чернігівської міської ради</v>
      </c>
      <c r="C42" s="12">
        <f>'[1]ПРОГРОЗ 2022'!G26</f>
        <v>20600</v>
      </c>
      <c r="D42" s="12">
        <f>'[1]ПРОГРОЗ 2022'!Q26</f>
        <v>189</v>
      </c>
      <c r="E42" s="12">
        <f>'[1]ПРОГРОЗ 2022'!AA26</f>
        <v>0</v>
      </c>
      <c r="F42" s="12">
        <f>'[1]ПРОГРОЗ 2022'!AK26</f>
        <v>257</v>
      </c>
      <c r="G42" s="12">
        <f>'[1]ПРОГРОЗ 2022'!AU26</f>
        <v>0</v>
      </c>
      <c r="H42" s="5"/>
    </row>
    <row r="43" spans="1:8" x14ac:dyDescent="0.3">
      <c r="A43" s="20"/>
      <c r="B43" s="22" t="str">
        <f>'[1]Додаток до рішення 2025'!B43</f>
        <v>заклади дошкільної освіти</v>
      </c>
      <c r="C43" s="12">
        <f>'[1]ПРОГРОЗ 2022'!G27</f>
        <v>1825000</v>
      </c>
      <c r="D43" s="12">
        <f>'[1]ПРОГРОЗ 2022'!Q27</f>
        <v>15465</v>
      </c>
      <c r="E43" s="12">
        <f>'[1]ПРОГРОЗ 2022'!AA27</f>
        <v>0</v>
      </c>
      <c r="F43" s="12">
        <f>'[1]ПРОГРОЗ 2022'!AK27</f>
        <v>73700</v>
      </c>
      <c r="G43" s="12">
        <f>'[1]ПРОГРОЗ 2022'!AU27</f>
        <v>27600</v>
      </c>
      <c r="H43" s="5"/>
    </row>
    <row r="44" spans="1:8" x14ac:dyDescent="0.3">
      <c r="A44" s="20"/>
      <c r="B44" s="22" t="str">
        <f>'[1]Додаток до рішення 2025'!B44</f>
        <v>заклади загальної середньої освіти</v>
      </c>
      <c r="C44" s="12">
        <f>'[1]ПРОГРОЗ 2022'!G28</f>
        <v>1435000</v>
      </c>
      <c r="D44" s="12">
        <f>'[1]ПРОГРОЗ 2022'!Q28</f>
        <v>13806</v>
      </c>
      <c r="E44" s="12">
        <f>'[1]ПРОГРОЗ 2022'!AA28</f>
        <v>0</v>
      </c>
      <c r="F44" s="12">
        <f>'[1]ПРОГРОЗ 2022'!AK28</f>
        <v>40215</v>
      </c>
      <c r="G44" s="12">
        <f>'[1]ПРОГРОЗ 2022'!AU28</f>
        <v>11500</v>
      </c>
      <c r="H44" s="5"/>
    </row>
    <row r="45" spans="1:8" ht="37.5" x14ac:dyDescent="0.3">
      <c r="A45" s="20"/>
      <c r="B45" s="22" t="str">
        <f>'[1]Додаток до рішення 2025'!B45</f>
        <v xml:space="preserve">КЗ «Чернігівський навчально-реабілітаційний центр №2» Чернігівської міської ради </v>
      </c>
      <c r="C45" s="12">
        <f>'[1]ПРОГРОЗ 2022'!G29</f>
        <v>21137</v>
      </c>
      <c r="D45" s="12">
        <f>'[1]ПРОГРОЗ 2022'!Q29</f>
        <v>190</v>
      </c>
      <c r="E45" s="12">
        <f>'[1]ПРОГРОЗ 2022'!AA29</f>
        <v>0</v>
      </c>
      <c r="F45" s="12">
        <f>'[1]ПРОГРОЗ 2022'!AK29</f>
        <v>600</v>
      </c>
      <c r="G45" s="12">
        <f>'[1]ПРОГРОЗ 2022'!AU29</f>
        <v>395</v>
      </c>
      <c r="H45" s="5"/>
    </row>
    <row r="46" spans="1:8" ht="35.25" customHeight="1" x14ac:dyDescent="0.3">
      <c r="A46" s="20"/>
      <c r="B46" s="22" t="str">
        <f>'[1]Додаток до рішення 2025'!B46</f>
        <v>КПЗО «Чернігівський центр дитячо-юнацького туризму, краєзнавства та військово-патріотичного виховання» Чернігівської міської ради</v>
      </c>
      <c r="C46" s="12">
        <f>'[1]ПРОГРОЗ 2022'!G30</f>
        <v>8250</v>
      </c>
      <c r="D46" s="12">
        <f>'[1]ПРОГРОЗ 2022'!Q30</f>
        <v>92</v>
      </c>
      <c r="E46" s="12">
        <f>'[1]ПРОГРОЗ 2022'!AA30</f>
        <v>0</v>
      </c>
      <c r="F46" s="12">
        <f>'[1]ПРОГРОЗ 2022'!AK30</f>
        <v>150</v>
      </c>
      <c r="G46" s="12">
        <f>'[1]ПРОГРОЗ 2022'!AU30</f>
        <v>0</v>
      </c>
      <c r="H46" s="5"/>
    </row>
    <row r="47" spans="1:8" ht="37.5" x14ac:dyDescent="0.3">
      <c r="A47" s="20"/>
      <c r="B47" s="22" t="str">
        <f>'[1]Додаток до рішення 2025'!B47</f>
        <v>КУ «Центр професійного розвитку педагогічних  працівників» Чернігівської міської ради</v>
      </c>
      <c r="C47" s="12">
        <f>'[1]ПРОГРОЗ 2022'!G31</f>
        <v>5000</v>
      </c>
      <c r="D47" s="12">
        <f>'[1]ПРОГРОЗ 2022'!Q31</f>
        <v>45</v>
      </c>
      <c r="E47" s="12">
        <f>'[1]ПРОГРОЗ 2022'!AA31</f>
        <v>0</v>
      </c>
      <c r="F47" s="12">
        <f>'[1]ПРОГРОЗ 2022'!AK31</f>
        <v>73</v>
      </c>
      <c r="G47" s="12">
        <f>'[1]ПРОГРОЗ 2022'!AU31</f>
        <v>0</v>
      </c>
      <c r="H47" s="5"/>
    </row>
    <row r="48" spans="1:8" x14ac:dyDescent="0.3">
      <c r="A48" s="20"/>
      <c r="B48" s="22" t="str">
        <f>'[1]Додаток до рішення 2025'!B48</f>
        <v>централізована бухгалтерія</v>
      </c>
      <c r="C48" s="12">
        <f>'[1]ПРОГРОЗ 2022'!G32</f>
        <v>42600</v>
      </c>
      <c r="D48" s="12">
        <f>'[1]ПРОГРОЗ 2022'!Q32</f>
        <v>88</v>
      </c>
      <c r="E48" s="12">
        <f>'[1]ПРОГРОЗ 2022'!AA32</f>
        <v>0</v>
      </c>
      <c r="F48" s="12">
        <f>'[1]ПРОГРОЗ 2022'!AK32</f>
        <v>500</v>
      </c>
      <c r="G48" s="12">
        <f>'[1]ПРОГРОЗ 2022'!AU32</f>
        <v>0</v>
      </c>
      <c r="H48" s="5"/>
    </row>
    <row r="49" spans="1:8" x14ac:dyDescent="0.3">
      <c r="A49" s="20"/>
      <c r="B49" s="23" t="str">
        <f>'[1]Додаток до рішення 2025'!B49</f>
        <v>господарча група</v>
      </c>
      <c r="C49" s="12">
        <f>'[1]ПРОГРОЗ 2022'!G33</f>
        <v>19000</v>
      </c>
      <c r="D49" s="12">
        <f>'[1]ПРОГРОЗ 2022'!Q33</f>
        <v>279</v>
      </c>
      <c r="E49" s="12">
        <f>'[1]ПРОГРОЗ 2022'!AA33</f>
        <v>0</v>
      </c>
      <c r="F49" s="12">
        <f>'[1]ПРОГРОЗ 2022'!AK33</f>
        <v>220</v>
      </c>
      <c r="G49" s="12">
        <f>'[1]ПРОГРОЗ 2022'!AU33</f>
        <v>0</v>
      </c>
      <c r="H49" s="5"/>
    </row>
    <row r="50" spans="1:8" x14ac:dyDescent="0.3">
      <c r="A50" s="20"/>
      <c r="B50" s="22" t="str">
        <f>'[1]Додаток до рішення 2025'!B50</f>
        <v>КУ «Інклюзивно-ресурсний центр» Чернігівської міської ради</v>
      </c>
      <c r="C50" s="12">
        <f>'[1]ПРОГРОЗ 2022'!G34</f>
        <v>3420</v>
      </c>
      <c r="D50" s="12">
        <f>'[1]ПРОГРОЗ 2022'!Q34</f>
        <v>41</v>
      </c>
      <c r="E50" s="12">
        <f>'[1]ПРОГРОЗ 2022'!AA34</f>
        <v>0</v>
      </c>
      <c r="F50" s="12">
        <f>'[1]ПРОГРОЗ 2022'!AK34</f>
        <v>115</v>
      </c>
      <c r="G50" s="12">
        <f>'[1]ПРОГРОЗ 2022'!AU34</f>
        <v>8</v>
      </c>
      <c r="H50" s="5"/>
    </row>
    <row r="51" spans="1:8" x14ac:dyDescent="0.3">
      <c r="A51" s="20"/>
      <c r="B51" s="22" t="str">
        <f>'[1]Додаток до рішення 2025'!B51</f>
        <v>Чернігівська спеціальна школа №1 Чернігівської міської ради</v>
      </c>
      <c r="C51" s="12">
        <f>'[1]ПРОГРОЗ 2022'!G35</f>
        <v>20000</v>
      </c>
      <c r="D51" s="12">
        <f>'[1]ПРОГРОЗ 2022'!Q35</f>
        <v>200</v>
      </c>
      <c r="E51" s="12">
        <f>'[1]ПРОГРОЗ 2022'!AA35</f>
        <v>0</v>
      </c>
      <c r="F51" s="12">
        <f>'[1]ПРОГРОЗ 2022'!AK35</f>
        <v>500</v>
      </c>
      <c r="G51" s="12">
        <f>'[1]ПРОГРОЗ 2022'!AU35</f>
        <v>207</v>
      </c>
      <c r="H51" s="5"/>
    </row>
    <row r="52" spans="1:8" x14ac:dyDescent="0.3">
      <c r="A52" s="20"/>
      <c r="B52" s="24" t="str">
        <f>'[1]Додаток до рішення 2025'!B52</f>
        <v>у т.ч. професійно-технічні навчальні заклади:</v>
      </c>
      <c r="C52" s="15">
        <f>C53+C56+C59+C62+C63</f>
        <v>891113</v>
      </c>
      <c r="D52" s="15">
        <f>D53+D56+D59+D62+D63</f>
        <v>4849</v>
      </c>
      <c r="E52" s="15">
        <f>E53+E56+E59+E62+E63</f>
        <v>5120</v>
      </c>
      <c r="F52" s="15">
        <f>F53+F56+F59+F62+F63</f>
        <v>24921</v>
      </c>
      <c r="G52" s="15">
        <f>G53+G56+G59+G62+G63</f>
        <v>5988</v>
      </c>
      <c r="H52" s="5"/>
    </row>
    <row r="53" spans="1:8" ht="22.5" customHeight="1" x14ac:dyDescent="0.3">
      <c r="A53" s="20"/>
      <c r="B53" s="22" t="str">
        <f>'[1]Додаток до рішення 2025'!B53</f>
        <v>у т.ч.: Чернігівський професійний ліцей залізничного транспорту (№5)</v>
      </c>
      <c r="C53" s="12">
        <f>'[1]ПРОГРОЗ 2022'!G37</f>
        <v>250000</v>
      </c>
      <c r="D53" s="12">
        <f>'[1]ПРОГРОЗ 2022'!Q37</f>
        <v>1433</v>
      </c>
      <c r="E53" s="12">
        <f>'[1]ПРОГРОЗ 2022'!AA37</f>
        <v>0</v>
      </c>
      <c r="F53" s="12">
        <f>'[1]ПРОГРОЗ 2022'!AK37</f>
        <v>10787</v>
      </c>
      <c r="G53" s="12">
        <f>'[1]ПРОГРОЗ 2022'!AU37</f>
        <v>5253</v>
      </c>
      <c r="H53" s="5"/>
    </row>
    <row r="54" spans="1:8" x14ac:dyDescent="0.3">
      <c r="A54" s="20"/>
      <c r="B54" s="22" t="str">
        <f>'[1]Додаток до рішення 2025'!B54</f>
        <v>у т.ч.: навчальний корпус</v>
      </c>
      <c r="C54" s="12">
        <f>'[1]ПРОГРОЗ 2022'!G38</f>
        <v>98000</v>
      </c>
      <c r="D54" s="12">
        <f>'[1]ПРОГРОЗ 2022'!Q38</f>
        <v>633</v>
      </c>
      <c r="E54" s="12">
        <f>'[1]ПРОГРОЗ 2022'!AA38</f>
        <v>0</v>
      </c>
      <c r="F54" s="12">
        <f>'[1]ПРОГРОЗ 2022'!AK38</f>
        <v>2500</v>
      </c>
      <c r="G54" s="12">
        <f>'[1]ПРОГРОЗ 2022'!AU38</f>
        <v>680</v>
      </c>
      <c r="H54" s="5"/>
    </row>
    <row r="55" spans="1:8" x14ac:dyDescent="0.3">
      <c r="A55" s="25"/>
      <c r="B55" s="22" t="str">
        <f>'[1]Додаток до рішення 2025'!B55</f>
        <v>гуртожиток</v>
      </c>
      <c r="C55" s="12">
        <f>'[1]ПРОГРОЗ 2022'!G39</f>
        <v>152000</v>
      </c>
      <c r="D55" s="12">
        <f>'[1]ПРОГРОЗ 2022'!Q39</f>
        <v>800</v>
      </c>
      <c r="E55" s="12">
        <f>'[1]ПРОГРОЗ 2022'!AA39</f>
        <v>0</v>
      </c>
      <c r="F55" s="12">
        <f>'[1]ПРОГРОЗ 2022'!AK39</f>
        <v>8287</v>
      </c>
      <c r="G55" s="12">
        <f>'[1]ПРОГРОЗ 2022'!AU39</f>
        <v>4573</v>
      </c>
      <c r="H55" s="5"/>
    </row>
    <row r="56" spans="1:8" ht="37.5" customHeight="1" x14ac:dyDescent="0.3">
      <c r="A56" s="25"/>
      <c r="B56" s="22" t="str">
        <f>'[1]Додаток до рішення 2025'!B56</f>
        <v xml:space="preserve"> Державний професійно-технічний навчальний заклад «Чернігівське вище професійне училище побутового обслуговування» ( № 9)</v>
      </c>
      <c r="C56" s="12">
        <f>'[1]ПРОГРОЗ 2022'!G40</f>
        <v>296204</v>
      </c>
      <c r="D56" s="12">
        <f>'[1]ПРОГРОЗ 2022'!Q40</f>
        <v>1320</v>
      </c>
      <c r="E56" s="12">
        <f>'[1]ПРОГРОЗ 2022'!AA40</f>
        <v>5120</v>
      </c>
      <c r="F56" s="12">
        <f>'[1]ПРОГРОЗ 2022'!AK40</f>
        <v>7755</v>
      </c>
      <c r="G56" s="12">
        <f>'[1]ПРОГРОЗ 2022'!AU40</f>
        <v>458</v>
      </c>
      <c r="H56" s="5"/>
    </row>
    <row r="57" spans="1:8" x14ac:dyDescent="0.3">
      <c r="A57" s="25"/>
      <c r="B57" s="22" t="str">
        <f>'[1]Додаток до рішення 2025'!B57</f>
        <v>у т.ч.: навчальний корпус</v>
      </c>
      <c r="C57" s="12">
        <f>'[1]ПРОГРОЗ 2022'!G41</f>
        <v>128204</v>
      </c>
      <c r="D57" s="12">
        <f>'[1]ПРОГРОЗ 2022'!Q41</f>
        <v>620</v>
      </c>
      <c r="E57" s="12">
        <f>'[1]ПРОГРОЗ 2022'!AA41</f>
        <v>0</v>
      </c>
      <c r="F57" s="12">
        <f>'[1]ПРОГРОЗ 2022'!AK41</f>
        <v>2555</v>
      </c>
      <c r="G57" s="12">
        <f>'[1]ПРОГРОЗ 2022'!AU41</f>
        <v>0</v>
      </c>
      <c r="H57" s="5"/>
    </row>
    <row r="58" spans="1:8" x14ac:dyDescent="0.3">
      <c r="A58" s="25"/>
      <c r="B58" s="22" t="str">
        <f>'[1]Додаток до рішення 2025'!B58</f>
        <v>гуртожиток</v>
      </c>
      <c r="C58" s="12">
        <f>'[1]ПРОГРОЗ 2022'!G42</f>
        <v>168000</v>
      </c>
      <c r="D58" s="12">
        <f>'[1]ПРОГРОЗ 2022'!Q42</f>
        <v>700</v>
      </c>
      <c r="E58" s="12">
        <f>'[1]ПРОГРОЗ 2022'!AA42</f>
        <v>5120</v>
      </c>
      <c r="F58" s="12">
        <f>'[1]ПРОГРОЗ 2022'!AK42</f>
        <v>5200</v>
      </c>
      <c r="G58" s="12">
        <f>'[1]ПРОГРОЗ 2022'!AU42</f>
        <v>458</v>
      </c>
      <c r="H58" s="5"/>
    </row>
    <row r="59" spans="1:8" ht="37.5" x14ac:dyDescent="0.3">
      <c r="A59" s="25"/>
      <c r="B59" s="22" t="str">
        <f>'[1]Додаток до рішення 2025'!B59</f>
        <v>Державний професійно-технічний навчальний заклад «Чернігівське вище професійне училище» (№ 15)</v>
      </c>
      <c r="C59" s="12">
        <f>'[1]ПРОГРОЗ 2022'!G43</f>
        <v>46500</v>
      </c>
      <c r="D59" s="12">
        <f>'[1]ПРОГРОЗ 2022'!Q43</f>
        <v>451</v>
      </c>
      <c r="E59" s="12">
        <f>'[1]ПРОГРОЗ 2022'!AA43</f>
        <v>0</v>
      </c>
      <c r="F59" s="12">
        <f>'[1]ПРОГРОЗ 2022'!AK43</f>
        <v>870</v>
      </c>
      <c r="G59" s="12">
        <f>'[1]ПРОГРОЗ 2022'!AU43</f>
        <v>105</v>
      </c>
      <c r="H59" s="5"/>
    </row>
    <row r="60" spans="1:8" x14ac:dyDescent="0.3">
      <c r="A60" s="25"/>
      <c r="B60" s="22" t="str">
        <f>'[1]Додаток до рішення 2025'!B60</f>
        <v>у т.ч.: навчальний корпус</v>
      </c>
      <c r="C60" s="12">
        <f>'[1]ПРОГРОЗ 2022'!G44</f>
        <v>46500</v>
      </c>
      <c r="D60" s="12">
        <f>'[1]ПРОГРОЗ 2022'!Q44</f>
        <v>451</v>
      </c>
      <c r="E60" s="12">
        <f>'[1]ПРОГРОЗ 2022'!AA44</f>
        <v>0</v>
      </c>
      <c r="F60" s="12">
        <f>'[1]ПРОГРОЗ 2022'!AK44</f>
        <v>870</v>
      </c>
      <c r="G60" s="12">
        <f>'[1]ПРОГРОЗ 2022'!AU44</f>
        <v>105</v>
      </c>
      <c r="H60" s="5"/>
    </row>
    <row r="61" spans="1:8" hidden="1" x14ac:dyDescent="0.3">
      <c r="A61" s="25"/>
      <c r="B61" s="22" t="e">
        <f>'[1]Додаток до рішення 2025'!B61</f>
        <v>#REF!</v>
      </c>
      <c r="C61" s="12" t="e">
        <f>'[1]ПРОГРОЗ 2022'!#REF!</f>
        <v>#REF!</v>
      </c>
      <c r="D61" s="12" t="e">
        <f>'[1]ПРОГРОЗ 2022'!#REF!</f>
        <v>#REF!</v>
      </c>
      <c r="E61" s="12" t="e">
        <f>'[1]ПРОГРОЗ 2022'!#REF!</f>
        <v>#REF!</v>
      </c>
      <c r="F61" s="12" t="e">
        <f>'[1]ПРОГРОЗ 2022'!#REF!</f>
        <v>#REF!</v>
      </c>
      <c r="G61" s="12" t="e">
        <f>'[1]ПРОГРОЗ 2022'!#REF!</f>
        <v>#REF!</v>
      </c>
      <c r="H61" s="5"/>
    </row>
    <row r="62" spans="1:8" ht="37.5" x14ac:dyDescent="0.3">
      <c r="A62" s="25"/>
      <c r="B62" s="22" t="str">
        <f>'[1]Додаток до рішення 2025'!B62</f>
        <v>Державний професійно-технічний навчальний заклад «Чернігівський центр професійно-технічної освіти» (№ 16)</v>
      </c>
      <c r="C62" s="12">
        <f>'[1]ПРОГРОЗ 2022'!G45</f>
        <v>59500</v>
      </c>
      <c r="D62" s="12">
        <f>'[1]ПРОГРОЗ 2022'!Q45</f>
        <v>450</v>
      </c>
      <c r="E62" s="12">
        <f>'[1]ПРОГРОЗ 2022'!AA45</f>
        <v>0</v>
      </c>
      <c r="F62" s="12">
        <f>'[1]ПРОГРОЗ 2022'!AK45</f>
        <v>803</v>
      </c>
      <c r="G62" s="12">
        <f>'[1]ПРОГРОЗ 2022'!AU45</f>
        <v>172</v>
      </c>
      <c r="H62" s="5"/>
    </row>
    <row r="63" spans="1:8" ht="37.5" x14ac:dyDescent="0.3">
      <c r="A63" s="25"/>
      <c r="B63" s="22" t="str">
        <f>'[1]Додаток до рішення 2025'!B63</f>
        <v>Державний професійно-технічний навчальний заклад «Чернігівський професійний будівельний ліцей»  (№ 18)</v>
      </c>
      <c r="C63" s="12">
        <f>'[1]ПРОГРОЗ 2022'!G46</f>
        <v>238909</v>
      </c>
      <c r="D63" s="12">
        <f>'[1]ПРОГРОЗ 2022'!Q46</f>
        <v>1195</v>
      </c>
      <c r="E63" s="12">
        <f>'[1]ПРОГРОЗ 2022'!AA46</f>
        <v>0</v>
      </c>
      <c r="F63" s="12">
        <f>'[1]ПРОГРОЗ 2022'!AK46</f>
        <v>4706</v>
      </c>
      <c r="G63" s="12">
        <f>'[1]ПРОГРОЗ 2022'!AU46</f>
        <v>0</v>
      </c>
      <c r="H63" s="5"/>
    </row>
    <row r="64" spans="1:8" x14ac:dyDescent="0.3">
      <c r="A64" s="25"/>
      <c r="B64" s="22" t="str">
        <f>'[1]Додаток до рішення 2025'!B64</f>
        <v>у т.ч.: навчальний корпус</v>
      </c>
      <c r="C64" s="12">
        <f>'[1]ПРОГРОЗ 2022'!G47</f>
        <v>104000</v>
      </c>
      <c r="D64" s="12">
        <f>'[1]ПРОГРОЗ 2022'!Q47</f>
        <v>655</v>
      </c>
      <c r="E64" s="12">
        <f>'[1]ПРОГРОЗ 2022'!AA47</f>
        <v>0</v>
      </c>
      <c r="F64" s="12">
        <f>'[1]ПРОГРОЗ 2022'!AK47</f>
        <v>535</v>
      </c>
      <c r="G64" s="12">
        <f>'[1]ПРОГРОЗ 2022'!AU47</f>
        <v>0</v>
      </c>
      <c r="H64" s="5"/>
    </row>
    <row r="65" spans="1:8" x14ac:dyDescent="0.3">
      <c r="A65" s="25"/>
      <c r="B65" s="22" t="str">
        <f>'[1]Додаток до рішення 2025'!B65</f>
        <v>гуртожиток</v>
      </c>
      <c r="C65" s="12">
        <f>'[1]ПРОГРОЗ 2022'!G48</f>
        <v>134909</v>
      </c>
      <c r="D65" s="12">
        <f>'[1]ПРОГРОЗ 2022'!Q48</f>
        <v>540</v>
      </c>
      <c r="E65" s="12">
        <f>'[1]ПРОГРОЗ 2022'!AA48</f>
        <v>0</v>
      </c>
      <c r="F65" s="12">
        <f>'[1]ПРОГРОЗ 2022'!AK48</f>
        <v>4171</v>
      </c>
      <c r="G65" s="12">
        <f>'[1]ПРОГРОЗ 2022'!AU48</f>
        <v>0</v>
      </c>
      <c r="H65" s="5"/>
    </row>
    <row r="66" spans="1:8" ht="22.5" customHeight="1" x14ac:dyDescent="0.3">
      <c r="A66" s="16" t="s">
        <v>20</v>
      </c>
      <c r="B66" s="19" t="str">
        <f>'[1]Додаток до рішення 2025'!B66</f>
        <v>Управління культури та туризму Чернігівської міської ради, усього:</v>
      </c>
      <c r="C66" s="15">
        <f>SUM(C67:C75)</f>
        <v>122583</v>
      </c>
      <c r="D66" s="15">
        <f>SUM(D67:D75)</f>
        <v>1262</v>
      </c>
      <c r="E66" s="15">
        <f>SUM(E67:E75)</f>
        <v>12800</v>
      </c>
      <c r="F66" s="15">
        <f>SUM(F67:F75)</f>
        <v>2966</v>
      </c>
      <c r="G66" s="15">
        <f>SUM(G67:G75)</f>
        <v>0</v>
      </c>
      <c r="H66" s="5"/>
    </row>
    <row r="67" spans="1:8" x14ac:dyDescent="0.3">
      <c r="A67" s="31"/>
      <c r="B67" s="22" t="str">
        <f>'[1]Додаток до рішення 2025'!B67</f>
        <v>у т.ч. управління культури та туризму Чернігівської міської ради</v>
      </c>
      <c r="C67" s="12">
        <f>'[1]ПРОГРОЗ 2022'!G50</f>
        <v>15300</v>
      </c>
      <c r="D67" s="12">
        <f>'[1]ПРОГРОЗ 2022'!Q50</f>
        <v>70</v>
      </c>
      <c r="E67" s="12">
        <f>'[1]ПРОГРОЗ 2022'!AA50</f>
        <v>0</v>
      </c>
      <c r="F67" s="12">
        <f>'[1]ПРОГРОЗ 2022'!AK50</f>
        <v>108</v>
      </c>
      <c r="G67" s="12">
        <f>'[1]ПРОГРОЗ 2022'!AU50</f>
        <v>0</v>
      </c>
      <c r="H67" s="5"/>
    </row>
    <row r="68" spans="1:8" ht="21.75" customHeight="1" x14ac:dyDescent="0.3">
      <c r="A68" s="31"/>
      <c r="B68" s="22" t="str">
        <f>'[1]Додаток до рішення 2025'!B68</f>
        <v>КЗПМО «Чернігівська музична школа №1 імені Степана Вільконського»</v>
      </c>
      <c r="C68" s="12">
        <f>'[1]ПРОГРОЗ 2022'!G51</f>
        <v>11183</v>
      </c>
      <c r="D68" s="12">
        <f>'[1]ПРОГРОЗ 2022'!Q51</f>
        <v>270</v>
      </c>
      <c r="E68" s="12">
        <f>'[1]ПРОГРОЗ 2022'!AA51</f>
        <v>0</v>
      </c>
      <c r="F68" s="12">
        <f>'[1]ПРОГРОЗ 2022'!AK51</f>
        <v>470</v>
      </c>
      <c r="G68" s="12">
        <f>'[1]ПРОГРОЗ 2022'!AU51</f>
        <v>0</v>
      </c>
      <c r="H68" s="5"/>
    </row>
    <row r="69" spans="1:8" ht="21.75" customHeight="1" x14ac:dyDescent="0.3">
      <c r="A69" s="31"/>
      <c r="B69" s="22" t="str">
        <f>'[1]Додаток до рішення 2025'!B69</f>
        <v>КЗПМО «Чернігівська музична школа №2 імені Євгена Богословського»</v>
      </c>
      <c r="C69" s="12">
        <f>'[1]ПРОГРОЗ 2022'!G52</f>
        <v>7900</v>
      </c>
      <c r="D69" s="12">
        <f>'[1]ПРОГРОЗ 2022'!Q52</f>
        <v>90</v>
      </c>
      <c r="E69" s="12">
        <f>'[1]ПРОГРОЗ 2022'!AA52</f>
        <v>0</v>
      </c>
      <c r="F69" s="12">
        <f>'[1]ПРОГРОЗ 2022'!AK52</f>
        <v>199</v>
      </c>
      <c r="G69" s="12">
        <f>'[1]ПРОГРОЗ 2022'!AU52</f>
        <v>0</v>
      </c>
      <c r="H69" s="5"/>
    </row>
    <row r="70" spans="1:8" ht="24" customHeight="1" x14ac:dyDescent="0.3">
      <c r="A70" s="31"/>
      <c r="B70" s="22" t="str">
        <f>'[1]Додаток до рішення 2025'!B70</f>
        <v>КЗПМО «Чернігівська міська школа мистецтв імені Любомира Боднарука»</v>
      </c>
      <c r="C70" s="12">
        <f>'[1]ПРОГРОЗ 2022'!G53</f>
        <v>19800</v>
      </c>
      <c r="D70" s="12">
        <f>'[1]ПРОГРОЗ 2022'!Q53</f>
        <v>205</v>
      </c>
      <c r="E70" s="12">
        <f>'[1]ПРОГРОЗ 2022'!AA53</f>
        <v>0</v>
      </c>
      <c r="F70" s="12">
        <f>'[1]ПРОГРОЗ 2022'!AK53</f>
        <v>710</v>
      </c>
      <c r="G70" s="12">
        <f>'[1]ПРОГРОЗ 2022'!AU53</f>
        <v>0</v>
      </c>
      <c r="H70" s="5"/>
    </row>
    <row r="71" spans="1:8" x14ac:dyDescent="0.3">
      <c r="A71" s="31"/>
      <c r="B71" s="22" t="str">
        <f>'[1]Додаток до рішення 2025'!B71</f>
        <v>централізована бібліотечна система</v>
      </c>
      <c r="C71" s="12">
        <f>'[1]ПРОГРОЗ 2022'!G54</f>
        <v>27000</v>
      </c>
      <c r="D71" s="12">
        <f>'[1]ПРОГРОЗ 2022'!Q54</f>
        <v>220</v>
      </c>
      <c r="E71" s="12">
        <f>'[1]ПРОГРОЗ 2022'!AA54</f>
        <v>12800</v>
      </c>
      <c r="F71" s="12">
        <f>'[1]ПРОГРОЗ 2022'!AK54</f>
        <v>890</v>
      </c>
      <c r="G71" s="12">
        <f>'[1]ПРОГРОЗ 2022'!AU54</f>
        <v>0</v>
      </c>
      <c r="H71" s="5"/>
    </row>
    <row r="72" spans="1:8" x14ac:dyDescent="0.3">
      <c r="A72" s="31"/>
      <c r="B72" s="22" t="str">
        <f>'[1]Додаток до рішення 2025'!B72</f>
        <v>КЗПМО «Чернігівська художня школа»</v>
      </c>
      <c r="C72" s="12">
        <f>'[1]ПРОГРОЗ 2022'!G55</f>
        <v>24000</v>
      </c>
      <c r="D72" s="12">
        <f>'[1]ПРОГРОЗ 2022'!Q55</f>
        <v>92</v>
      </c>
      <c r="E72" s="12">
        <f>'[1]ПРОГРОЗ 2022'!AA55</f>
        <v>0</v>
      </c>
      <c r="F72" s="12">
        <f>'[1]ПРОГРОЗ 2022'!AK55</f>
        <v>190</v>
      </c>
      <c r="G72" s="12">
        <f>'[1]ПРОГРОЗ 2022'!AU55</f>
        <v>0</v>
      </c>
      <c r="H72" s="5"/>
    </row>
    <row r="73" spans="1:8" ht="24.75" customHeight="1" x14ac:dyDescent="0.3">
      <c r="A73" s="31"/>
      <c r="B73" s="22" t="str">
        <f>'[1]Додаток до рішення 2025'!B73</f>
        <v>ККЗ «Центр культури і мистецтв» Чернігівської міської ради</v>
      </c>
      <c r="C73" s="12">
        <f>'[1]ПРОГРОЗ 2022'!G56</f>
        <v>8900</v>
      </c>
      <c r="D73" s="12">
        <f>'[1]ПРОГРОЗ 2022'!Q56</f>
        <v>265</v>
      </c>
      <c r="E73" s="12">
        <f>'[1]ПРОГРОЗ 2022'!AA56</f>
        <v>0</v>
      </c>
      <c r="F73" s="12">
        <f>'[1]ПРОГРОЗ 2022'!AK56</f>
        <v>250</v>
      </c>
      <c r="G73" s="12">
        <f>'[1]ПРОГРОЗ 2022'!AU56</f>
        <v>0</v>
      </c>
      <c r="H73" s="5"/>
    </row>
    <row r="74" spans="1:8" ht="21.75" customHeight="1" x14ac:dyDescent="0.3">
      <c r="A74" s="31"/>
      <c r="B74" s="22" t="str">
        <f>'[1]Додаток до рішення 2025'!B74</f>
        <v>КУ «Туристично-інформаційний центр» Чернігівської міської ради</v>
      </c>
      <c r="C74" s="12">
        <f>'[1]ПРОГРОЗ 2022'!G57</f>
        <v>3400</v>
      </c>
      <c r="D74" s="12">
        <f>'[1]ПРОГРОЗ 2022'!Q57</f>
        <v>14</v>
      </c>
      <c r="E74" s="12">
        <f>'[1]ПРОГРОЗ 2022'!AA57</f>
        <v>0</v>
      </c>
      <c r="F74" s="12">
        <f>'[1]ПРОГРОЗ 2022'!AK57</f>
        <v>60</v>
      </c>
      <c r="G74" s="12">
        <f>'[1]ПРОГРОЗ 2022'!AU57</f>
        <v>0</v>
      </c>
      <c r="H74" s="5"/>
    </row>
    <row r="75" spans="1:8" x14ac:dyDescent="0.3">
      <c r="A75" s="31"/>
      <c r="B75" s="22" t="str">
        <f>'[1]Додаток до рішення 2025'!B75</f>
        <v>Центр історії Чернігова</v>
      </c>
      <c r="C75" s="12">
        <f>'[1]ПРОГРОЗ 2022'!G58</f>
        <v>5100</v>
      </c>
      <c r="D75" s="12">
        <f>'[1]ПРОГРОЗ 2022'!Q58</f>
        <v>36</v>
      </c>
      <c r="E75" s="12">
        <f>'[1]ПРОГРОЗ 2022'!AA58</f>
        <v>0</v>
      </c>
      <c r="F75" s="12">
        <f>'[1]ПРОГРОЗ 2022'!AK58</f>
        <v>89</v>
      </c>
      <c r="G75" s="12">
        <f>'[1]ПРОГРОЗ 2022'!AU58</f>
        <v>0</v>
      </c>
      <c r="H75" s="5"/>
    </row>
    <row r="76" spans="1:8" ht="21.75" customHeight="1" x14ac:dyDescent="0.3">
      <c r="A76" s="16" t="s">
        <v>21</v>
      </c>
      <c r="B76" s="19" t="str">
        <f>'[1]Додаток до рішення 2025'!B76</f>
        <v>Управління охорони здоров’я Чернігівської міської ради, усього:</v>
      </c>
      <c r="C76" s="15">
        <f>SUM(C77:C84)</f>
        <v>4001055</v>
      </c>
      <c r="D76" s="15">
        <f>SUM(D77:D84)</f>
        <v>11216</v>
      </c>
      <c r="E76" s="15">
        <f>SUM(E77:E84)</f>
        <v>161200</v>
      </c>
      <c r="F76" s="15">
        <f>SUM(F77:F84)</f>
        <v>128283</v>
      </c>
      <c r="G76" s="15">
        <f>SUM(G77:G84)</f>
        <v>44700</v>
      </c>
      <c r="H76" s="5"/>
    </row>
    <row r="77" spans="1:8" x14ac:dyDescent="0.3">
      <c r="A77" s="20"/>
      <c r="B77" s="22" t="str">
        <f>'[1]Додаток до рішення 2025'!B77</f>
        <v>у т. ч. управління охорони здоров’я Чернігівської міської ради</v>
      </c>
      <c r="C77" s="12">
        <f>'[1]ПРОГРОЗ 2022'!G60</f>
        <v>4000</v>
      </c>
      <c r="D77" s="12">
        <f>'[1]ПРОГРОЗ 2022'!Q60</f>
        <v>9</v>
      </c>
      <c r="E77" s="12">
        <f>'[1]ПРОГРОЗ 2022'!AA60</f>
        <v>0</v>
      </c>
      <c r="F77" s="12">
        <f>'[1]ПРОГРОЗ 2022'!AK60</f>
        <v>45</v>
      </c>
      <c r="G77" s="12">
        <f>'[1]ПРОГРОЗ 2022'!AU60</f>
        <v>0</v>
      </c>
      <c r="H77" s="5"/>
    </row>
    <row r="78" spans="1:8" ht="21.75" customHeight="1" x14ac:dyDescent="0.3">
      <c r="A78" s="20"/>
      <c r="B78" s="22" t="str">
        <f>'[1]Додаток до рішення 2025'!B78</f>
        <v>КНП  «Чернігівська міська лікарня № 2» Чернігівської міської ради</v>
      </c>
      <c r="C78" s="12">
        <f>'[1]ПРОГРОЗ 2022'!G61</f>
        <v>2254000</v>
      </c>
      <c r="D78" s="12">
        <f>'[1]ПРОГРОЗ 2022'!Q61</f>
        <v>6500</v>
      </c>
      <c r="E78" s="12">
        <f>'[1]ПРОГРОЗ 2022'!AA61</f>
        <v>0</v>
      </c>
      <c r="F78" s="12">
        <f>'[1]ПРОГРОЗ 2022'!AK61</f>
        <v>62000</v>
      </c>
      <c r="G78" s="12">
        <f>'[1]ПРОГРОЗ 2022'!AU61</f>
        <v>21000</v>
      </c>
      <c r="H78" s="5"/>
    </row>
    <row r="79" spans="1:8" ht="20.25" customHeight="1" x14ac:dyDescent="0.3">
      <c r="A79" s="20"/>
      <c r="B79" s="22" t="str">
        <f>'[1]Додаток до рішення 2025'!B79</f>
        <v>КНП  «Чернігівська міська лікарня № 3» Чернігівської міської ради</v>
      </c>
      <c r="C79" s="12">
        <f>'[1]ПРОГРОЗ 2022'!G62</f>
        <v>696000</v>
      </c>
      <c r="D79" s="12">
        <f>'[1]ПРОГРОЗ 2022'!Q62</f>
        <v>2160</v>
      </c>
      <c r="E79" s="12">
        <f>'[1]ПРОГРОЗ 2022'!AA62</f>
        <v>0</v>
      </c>
      <c r="F79" s="12">
        <f>'[1]ПРОГРОЗ 2022'!AK62</f>
        <v>25000</v>
      </c>
      <c r="G79" s="12">
        <f>'[1]ПРОГРОЗ 2022'!AU62</f>
        <v>10700</v>
      </c>
      <c r="H79" s="5"/>
    </row>
    <row r="80" spans="1:8" ht="18" customHeight="1" x14ac:dyDescent="0.3">
      <c r="A80" s="20"/>
      <c r="B80" s="22" t="str">
        <f>'[1]Додаток до рішення 2025'!B80</f>
        <v>КНП  «Чернігівська міська лікарня № 4» Чернігівської міської ради</v>
      </c>
      <c r="C80" s="12">
        <f>'[1]ПРОГРОЗ 2022'!G63</f>
        <v>200000</v>
      </c>
      <c r="D80" s="12">
        <f>'[1]ПРОГРОЗ 2022'!Q63</f>
        <v>480</v>
      </c>
      <c r="E80" s="12">
        <f>'[1]ПРОГРОЗ 2022'!AA63</f>
        <v>0</v>
      </c>
      <c r="F80" s="12">
        <f>'[1]ПРОГРОЗ 2022'!AK63</f>
        <v>5300</v>
      </c>
      <c r="G80" s="12">
        <f>'[1]ПРОГРОЗ 2022'!AU63</f>
        <v>3100</v>
      </c>
      <c r="H80" s="5"/>
    </row>
    <row r="81" spans="1:11" ht="18.75" customHeight="1" x14ac:dyDescent="0.3">
      <c r="A81" s="20"/>
      <c r="B81" s="22" t="str">
        <f>'[1]Додаток до рішення 2025'!B81</f>
        <v>КНП «Пологовий будинок» Чернігівської міської ради</v>
      </c>
      <c r="C81" s="12">
        <f>'[1]ПРОГРОЗ 2022'!G64</f>
        <v>400000</v>
      </c>
      <c r="D81" s="12">
        <f>'[1]ПРОГРОЗ 2022'!Q64</f>
        <v>1200</v>
      </c>
      <c r="E81" s="12">
        <f>'[1]ПРОГРОЗ 2022'!AA64</f>
        <v>0</v>
      </c>
      <c r="F81" s="12">
        <f>'[1]ПРОГРОЗ 2022'!AK64</f>
        <v>14000</v>
      </c>
      <c r="G81" s="12">
        <f>'[1]ПРОГРОЗ 2022'!AU64</f>
        <v>8000</v>
      </c>
      <c r="H81" s="5"/>
    </row>
    <row r="82" spans="1:11" ht="19.5" customHeight="1" x14ac:dyDescent="0.3">
      <c r="A82" s="20"/>
      <c r="B82" s="22" t="str">
        <f>'[1]Додаток до рішення 2025'!B82</f>
        <v>КНП «Сімейна поліклініка» Чернігівської міської ради</v>
      </c>
      <c r="C82" s="12">
        <f>'[1]ПРОГРОЗ 2022'!G65</f>
        <v>227000</v>
      </c>
      <c r="D82" s="12">
        <f>'[1]ПРОГРОЗ 2022'!Q65</f>
        <v>860</v>
      </c>
      <c r="E82" s="12">
        <f>'[1]ПРОГРОЗ 2022'!AA65</f>
        <v>120000</v>
      </c>
      <c r="F82" s="12">
        <f>'[1]ПРОГРОЗ 2022'!AK65</f>
        <v>15500</v>
      </c>
      <c r="G82" s="12">
        <f>'[1]ПРОГРОЗ 2022'!AU65</f>
        <v>1900</v>
      </c>
      <c r="H82" s="5"/>
    </row>
    <row r="83" spans="1:11" ht="17.25" customHeight="1" x14ac:dyDescent="0.3">
      <c r="A83" s="20"/>
      <c r="B83" s="22" t="str">
        <f>'[1]Додаток до рішення 2025'!B83</f>
        <v xml:space="preserve"> КНП «Міська стоматологічна поліклініка» Чернігівської міської ради </v>
      </c>
      <c r="C83" s="12">
        <f>'[1]ПРОГРОЗ 2022'!G66</f>
        <v>215500</v>
      </c>
      <c r="D83" s="12">
        <f>'[1]ПРОГРОЗ 2022'!Q66</f>
        <v>0</v>
      </c>
      <c r="E83" s="12">
        <f>'[1]ПРОГРОЗ 2022'!AA66</f>
        <v>41200</v>
      </c>
      <c r="F83" s="12">
        <f>'[1]ПРОГРОЗ 2022'!AK66</f>
        <v>6383</v>
      </c>
      <c r="G83" s="12">
        <f>'[1]ПРОГРОЗ 2022'!AU66</f>
        <v>0</v>
      </c>
      <c r="H83" s="5"/>
    </row>
    <row r="84" spans="1:11" ht="33.75" customHeight="1" x14ac:dyDescent="0.3">
      <c r="A84" s="20"/>
      <c r="B84" s="22" t="str">
        <f>'[1]Додаток до рішення 2025'!B84</f>
        <v xml:space="preserve">Інформаційно-аналітичний відділ при управлінні охорони здоров'я  Чернігівської міської ради </v>
      </c>
      <c r="C84" s="12">
        <f>'[1]ПРОГРОЗ 2022'!G67</f>
        <v>4555</v>
      </c>
      <c r="D84" s="12">
        <f>'[1]ПРОГРОЗ 2022'!Q67</f>
        <v>7</v>
      </c>
      <c r="E84" s="12">
        <f>'[1]ПРОГРОЗ 2022'!AA67</f>
        <v>0</v>
      </c>
      <c r="F84" s="12">
        <f>'[1]ПРОГРОЗ 2022'!AK67</f>
        <v>55</v>
      </c>
      <c r="G84" s="12">
        <f>'[1]ПРОГРОЗ 2022'!AU67</f>
        <v>0</v>
      </c>
      <c r="H84" s="5"/>
      <c r="K84" s="22"/>
    </row>
    <row r="85" spans="1:11" ht="37.5" x14ac:dyDescent="0.3">
      <c r="A85" s="16" t="s">
        <v>22</v>
      </c>
      <c r="B85" s="19" t="str">
        <f>'[1]Додаток до рішення 2025'!B85</f>
        <v>Управління у справах сім'ї, молоді та спорту  Чернігівської міської ради, усього:</v>
      </c>
      <c r="C85" s="15">
        <f>SUM(C86:C96)</f>
        <v>103900</v>
      </c>
      <c r="D85" s="15">
        <f>SUM(D86:D96)</f>
        <v>876</v>
      </c>
      <c r="E85" s="15">
        <f>SUM(E86:E96)</f>
        <v>0</v>
      </c>
      <c r="F85" s="15">
        <f>SUM(F86:F96)</f>
        <v>2921</v>
      </c>
      <c r="G85" s="15">
        <f>SUM(G86:G96)</f>
        <v>280</v>
      </c>
      <c r="H85" s="5"/>
    </row>
    <row r="86" spans="1:11" ht="16.5" customHeight="1" x14ac:dyDescent="0.3">
      <c r="A86" s="31"/>
      <c r="B86" s="22" t="str">
        <f>'[1]Додаток до рішення 2025'!B86</f>
        <v>у т.ч. управління у справах сім'ї, молоді та спорту  Чернігівської міської ради</v>
      </c>
      <c r="C86" s="12">
        <f>'[1]ПРОГРОЗ 2022'!G69</f>
        <v>3500</v>
      </c>
      <c r="D86" s="12">
        <f>'[1]ПРОГРОЗ 2022'!Q69</f>
        <v>20</v>
      </c>
      <c r="E86" s="12">
        <f>'[1]ПРОГРОЗ 2022'!AA69</f>
        <v>0</v>
      </c>
      <c r="F86" s="12">
        <f>'[1]ПРОГРОЗ 2022'!AK69</f>
        <v>60</v>
      </c>
      <c r="G86" s="12">
        <f>'[1]ПРОГРОЗ 2022'!AU69</f>
        <v>0</v>
      </c>
      <c r="H86" s="5"/>
    </row>
    <row r="87" spans="1:11" x14ac:dyDescent="0.3">
      <c r="A87" s="31"/>
      <c r="B87" s="22" t="str">
        <f>'[1]Додаток до рішення 2025'!B87</f>
        <v xml:space="preserve">КПНЗ ДЮСШ «Чернігів» Чернігівської міської ради </v>
      </c>
      <c r="C87" s="12">
        <f>'[1]ПРОГРОЗ 2022'!G70</f>
        <v>25000</v>
      </c>
      <c r="D87" s="12">
        <f>'[1]ПРОГРОЗ 2022'!Q70</f>
        <v>100</v>
      </c>
      <c r="E87" s="12">
        <f>'[1]ПРОГРОЗ 2022'!AA70</f>
        <v>0</v>
      </c>
      <c r="F87" s="12">
        <f>'[1]ПРОГРОЗ 2022'!AK70</f>
        <v>180</v>
      </c>
      <c r="G87" s="12">
        <f>'[1]ПРОГРОЗ 2022'!AU70</f>
        <v>0</v>
      </c>
      <c r="H87" s="5"/>
    </row>
    <row r="88" spans="1:11" x14ac:dyDescent="0.3">
      <c r="A88" s="31"/>
      <c r="B88" s="22" t="str">
        <f>'[1]Додаток до рішення 2025'!B88</f>
        <v>КПНЗ ДЮСШ «Атлет» Чернігівської міської ради</v>
      </c>
      <c r="C88" s="12">
        <f>'[1]ПРОГРОЗ 2022'!G71</f>
        <v>5700</v>
      </c>
      <c r="D88" s="12">
        <f>'[1]ПРОГРОЗ 2022'!Q71</f>
        <v>26</v>
      </c>
      <c r="E88" s="12">
        <f>'[1]ПРОГРОЗ 2022'!AA71</f>
        <v>0</v>
      </c>
      <c r="F88" s="12">
        <f>'[1]ПРОГРОЗ 2022'!AK71</f>
        <v>120</v>
      </c>
      <c r="G88" s="12">
        <f>'[1]ПРОГРОЗ 2022'!AU71</f>
        <v>0</v>
      </c>
      <c r="H88" s="5"/>
    </row>
    <row r="89" spans="1:11" x14ac:dyDescent="0.3">
      <c r="A89" s="31"/>
      <c r="B89" s="22" t="str">
        <f>'[1]Додаток до рішення 2025'!B89</f>
        <v>ЧМЦФЗН «Спорт для всіх»  Чернігівської міської ради</v>
      </c>
      <c r="C89" s="12">
        <f>'[1]ПРОГРОЗ 2022'!G72</f>
        <v>800</v>
      </c>
      <c r="D89" s="12">
        <f>'[1]ПРОГРОЗ 2022'!Q72</f>
        <v>10</v>
      </c>
      <c r="E89" s="12">
        <f>'[1]ПРОГРОЗ 2022'!AA72</f>
        <v>0</v>
      </c>
      <c r="F89" s="12">
        <f>'[1]ПРОГРОЗ 2022'!AK72</f>
        <v>30</v>
      </c>
      <c r="G89" s="12">
        <f>'[1]ПРОГРОЗ 2022'!AU72</f>
        <v>0</v>
      </c>
      <c r="H89" s="5"/>
    </row>
    <row r="90" spans="1:11" x14ac:dyDescent="0.3">
      <c r="A90" s="31"/>
      <c r="B90" s="22" t="str">
        <f>'[1]Додаток до рішення 2025'!B90</f>
        <v>КПНЗ СДЮШОР з футболу «Десна» Чернігівської міської ради</v>
      </c>
      <c r="C90" s="12">
        <f>'[1]ПРОГРОЗ 2022'!G73</f>
        <v>3800</v>
      </c>
      <c r="D90" s="12">
        <f>'[1]ПРОГРОЗ 2022'!Q73</f>
        <v>12</v>
      </c>
      <c r="E90" s="12">
        <f>'[1]ПРОГРОЗ 2022'!AA73</f>
        <v>0</v>
      </c>
      <c r="F90" s="12">
        <f>'[1]ПРОГРОЗ 2022'!AK73</f>
        <v>200</v>
      </c>
      <c r="G90" s="12">
        <f>'[1]ПРОГРОЗ 2022'!AU73</f>
        <v>0</v>
      </c>
      <c r="H90" s="5"/>
    </row>
    <row r="91" spans="1:11" x14ac:dyDescent="0.3">
      <c r="A91" s="31"/>
      <c r="B91" s="22" t="str">
        <f>'[1]Додаток до рішення 2025'!B91</f>
        <v>КПНЗ ДЮСШ «Фортуна» Чернігівської міської ради</v>
      </c>
      <c r="C91" s="12">
        <f>'[1]ПРОГРОЗ 2022'!G74</f>
        <v>8900</v>
      </c>
      <c r="D91" s="12">
        <f>'[1]ПРОГРОЗ 2022'!Q74</f>
        <v>50</v>
      </c>
      <c r="E91" s="12">
        <f>'[1]ПРОГРОЗ 2022'!AA74</f>
        <v>0</v>
      </c>
      <c r="F91" s="12">
        <f>'[1]ПРОГРОЗ 2022'!AK74</f>
        <v>200</v>
      </c>
      <c r="G91" s="12">
        <f>'[1]ПРОГРОЗ 2022'!AU74</f>
        <v>0</v>
      </c>
      <c r="H91" s="5"/>
    </row>
    <row r="92" spans="1:11" x14ac:dyDescent="0.3">
      <c r="A92" s="31"/>
      <c r="B92" s="22" t="str">
        <f>'[1]Додаток до рішення 2025'!B92</f>
        <v>КПНЗ ДЮСШ «Україна» Чернігівської міської ради</v>
      </c>
      <c r="C92" s="12">
        <f>'[1]ПРОГРОЗ 2022'!G75</f>
        <v>9700</v>
      </c>
      <c r="D92" s="12">
        <f>'[1]ПРОГРОЗ 2022'!Q75</f>
        <v>50</v>
      </c>
      <c r="E92" s="12">
        <f>'[1]ПРОГРОЗ 2022'!AA75</f>
        <v>0</v>
      </c>
      <c r="F92" s="12">
        <f>'[1]ПРОГРОЗ 2022'!AK75</f>
        <v>250</v>
      </c>
      <c r="G92" s="12">
        <f>'[1]ПРОГРОЗ 2022'!AU75</f>
        <v>40</v>
      </c>
      <c r="H92" s="5"/>
    </row>
    <row r="93" spans="1:11" x14ac:dyDescent="0.3">
      <c r="A93" s="31"/>
      <c r="B93" s="22" t="str">
        <f>'[1]Додаток до рішення 2025'!B93</f>
        <v>КПНЗ «КДЮСШ № 2» Чернігівської міської ради</v>
      </c>
      <c r="C93" s="12">
        <f>'[1]ПРОГРОЗ 2022'!G76</f>
        <v>15000</v>
      </c>
      <c r="D93" s="12">
        <f>'[1]ПРОГРОЗ 2022'!Q76</f>
        <v>303</v>
      </c>
      <c r="E93" s="12">
        <f>'[1]ПРОГРОЗ 2022'!AA76</f>
        <v>0</v>
      </c>
      <c r="F93" s="12">
        <f>'[1]ПРОГРОЗ 2022'!AK76</f>
        <v>450</v>
      </c>
      <c r="G93" s="12">
        <f>'[1]ПРОГРОЗ 2022'!AU76</f>
        <v>0</v>
      </c>
      <c r="H93" s="5"/>
    </row>
    <row r="94" spans="1:11" x14ac:dyDescent="0.3">
      <c r="A94" s="31"/>
      <c r="B94" s="22" t="str">
        <f>'[1]Додаток до рішення 2025'!B94</f>
        <v>КПНЗ ДЮСШ «Авангард» Чернігівської міської ради</v>
      </c>
      <c r="C94" s="12">
        <f>'[1]ПРОГРОЗ 2022'!G77</f>
        <v>9300</v>
      </c>
      <c r="D94" s="12">
        <f>'[1]ПРОГРОЗ 2022'!Q77</f>
        <v>80</v>
      </c>
      <c r="E94" s="12">
        <f>'[1]ПРОГРОЗ 2022'!AA77</f>
        <v>0</v>
      </c>
      <c r="F94" s="12">
        <f>'[1]ПРОГРОЗ 2022'!AK77</f>
        <v>250</v>
      </c>
      <c r="G94" s="12">
        <f>'[1]ПРОГРОЗ 2022'!AU77</f>
        <v>40</v>
      </c>
      <c r="H94" s="5"/>
    </row>
    <row r="95" spans="1:11" ht="37.5" x14ac:dyDescent="0.3">
      <c r="A95" s="31"/>
      <c r="B95" s="22" t="str">
        <f>'[1]Додаток до рішення 2025'!B95</f>
        <v>КЗ «ПНЗ «Центр по роботі з дітьми та молоддю за місцем проживання»  Чернігівської міської ради</v>
      </c>
      <c r="C95" s="12">
        <f>'[1]ПРОГРОЗ 2022'!G78</f>
        <v>20100</v>
      </c>
      <c r="D95" s="12">
        <f>'[1]ПРОГРОЗ 2022'!Q78</f>
        <v>225</v>
      </c>
      <c r="E95" s="12">
        <f>'[1]ПРОГРОЗ 2022'!AA78</f>
        <v>0</v>
      </c>
      <c r="F95" s="12">
        <f>'[1]ПРОГРОЗ 2022'!AK78</f>
        <v>1148</v>
      </c>
      <c r="G95" s="12">
        <f>'[1]ПРОГРОЗ 2022'!AU78</f>
        <v>200</v>
      </c>
      <c r="H95" s="5"/>
    </row>
    <row r="96" spans="1:11" x14ac:dyDescent="0.3">
      <c r="A96" s="31"/>
      <c r="B96" s="22" t="str">
        <f>'[1]Додаток до рішення 2025'!B96</f>
        <v>КНП «Центр спортивної боротьби» Чернігівської міської ради</v>
      </c>
      <c r="C96" s="12">
        <f>'[1]ПРОГРОЗ 2022'!G79</f>
        <v>2100</v>
      </c>
      <c r="D96" s="12">
        <f>'[1]ПРОГРОЗ 2022'!Q79</f>
        <v>0</v>
      </c>
      <c r="E96" s="12">
        <f>'[1]ПРОГРОЗ 2022'!AA79</f>
        <v>0</v>
      </c>
      <c r="F96" s="12">
        <f>'[1]ПРОГРОЗ 2022'!AK79</f>
        <v>33</v>
      </c>
      <c r="G96" s="12">
        <f>'[1]ПРОГРОЗ 2022'!AU79</f>
        <v>0</v>
      </c>
      <c r="H96" s="5"/>
    </row>
    <row r="97" spans="1:9" ht="21.75" customHeight="1" x14ac:dyDescent="0.3">
      <c r="A97" s="26" t="s">
        <v>23</v>
      </c>
      <c r="B97" s="19" t="str">
        <f>'[1]Додаток до рішення 2025'!B97</f>
        <v>Департамент соціальної політики  Чернігівської міської ради, усього:</v>
      </c>
      <c r="C97" s="15">
        <f>C98+C99</f>
        <v>101000</v>
      </c>
      <c r="D97" s="15">
        <f>D98+D99</f>
        <v>367</v>
      </c>
      <c r="E97" s="15">
        <f>E98+E99</f>
        <v>14000</v>
      </c>
      <c r="F97" s="15">
        <f>F98+F99</f>
        <v>1720</v>
      </c>
      <c r="G97" s="15">
        <f>G98+G99</f>
        <v>0</v>
      </c>
      <c r="H97" s="5"/>
    </row>
    <row r="98" spans="1:9" x14ac:dyDescent="0.3">
      <c r="A98" s="31"/>
      <c r="B98" s="22" t="str">
        <f>'[1]Додаток до рішення 2025'!B98</f>
        <v>у т.ч.:Департамент соціальної політики Чернігівської міської ради</v>
      </c>
      <c r="C98" s="12">
        <f>'[1]ПРОГРОЗ 2022'!G81</f>
        <v>85000</v>
      </c>
      <c r="D98" s="12">
        <f>'[1]ПРОГРОЗ 2022'!Q81</f>
        <v>302</v>
      </c>
      <c r="E98" s="12">
        <f>'[1]ПРОГРОЗ 2022'!AA81</f>
        <v>0</v>
      </c>
      <c r="F98" s="12">
        <f>'[1]ПРОГРОЗ 2022'!AK81</f>
        <v>1320</v>
      </c>
      <c r="G98" s="12">
        <f>'[1]ПРОГРОЗ 2022'!AU81</f>
        <v>0</v>
      </c>
      <c r="H98" s="5"/>
    </row>
    <row r="99" spans="1:9" ht="36" customHeight="1" x14ac:dyDescent="0.3">
      <c r="A99" s="31"/>
      <c r="B99" s="22" t="str">
        <f>'[1]Додаток до рішення 2025'!B99</f>
        <v xml:space="preserve">Чернігівський міський територіальний центр соціального обслуговування (надання соціальних послуг) Чернігівської міської ради </v>
      </c>
      <c r="C99" s="12">
        <f>'[1]ПРОГРОЗ 2022'!G82</f>
        <v>16000</v>
      </c>
      <c r="D99" s="12">
        <f>'[1]ПРОГРОЗ 2022'!Q82</f>
        <v>65</v>
      </c>
      <c r="E99" s="12">
        <f>'[1]ПРОГРОЗ 2022'!AA82</f>
        <v>14000</v>
      </c>
      <c r="F99" s="12">
        <f>'[1]ПРОГРОЗ 2022'!AK82</f>
        <v>400</v>
      </c>
      <c r="G99" s="12">
        <f>'[1]ПРОГРОЗ 2022'!AU82</f>
        <v>0</v>
      </c>
      <c r="H99" s="5"/>
    </row>
    <row r="100" spans="1:9" x14ac:dyDescent="0.3">
      <c r="A100" s="26" t="s">
        <v>24</v>
      </c>
      <c r="B100" s="19" t="str">
        <f>'[1]Додаток до рішення 2025'!B100</f>
        <v>Міські центри:</v>
      </c>
      <c r="C100" s="15">
        <f>SUM(C101:C101)</f>
        <v>5200</v>
      </c>
      <c r="D100" s="15">
        <f>SUM(D101:D101)</f>
        <v>35</v>
      </c>
      <c r="E100" s="15">
        <f>SUM(E101:E101)</f>
        <v>0</v>
      </c>
      <c r="F100" s="15">
        <f>SUM(F101:F101)</f>
        <v>130</v>
      </c>
      <c r="G100" s="15">
        <f>SUM(G101:G101)</f>
        <v>0</v>
      </c>
      <c r="H100" s="5"/>
    </row>
    <row r="101" spans="1:9" x14ac:dyDescent="0.3">
      <c r="A101" s="16" t="s">
        <v>25</v>
      </c>
      <c r="B101" s="27" t="str">
        <f>'[1]Додаток до рішення 2025'!B101</f>
        <v xml:space="preserve">Чернігівський міський центр соціальних служб </v>
      </c>
      <c r="C101" s="12">
        <f>'[1]ПРОГРОЗ 2022'!G84</f>
        <v>5200</v>
      </c>
      <c r="D101" s="12">
        <f>'[1]ПРОГРОЗ 2022'!Q84</f>
        <v>35</v>
      </c>
      <c r="E101" s="12">
        <f>'[1]ПРОГРОЗ 2022'!AA84</f>
        <v>0</v>
      </c>
      <c r="F101" s="12">
        <f>'[1]ПРОГРОЗ 2022'!AK84</f>
        <v>130</v>
      </c>
      <c r="G101" s="12">
        <f>'[1]ПРОГРОЗ 2022'!AU84</f>
        <v>0</v>
      </c>
      <c r="H101" s="5"/>
    </row>
    <row r="102" spans="1:9" x14ac:dyDescent="0.3">
      <c r="A102" s="26" t="s">
        <v>26</v>
      </c>
      <c r="B102" s="28" t="str">
        <f>'[1]Додаток до рішення 2025'!B102</f>
        <v>Міські палаци культури Чернігівської міської ради, усього:</v>
      </c>
      <c r="C102" s="15">
        <f>C103</f>
        <v>174000</v>
      </c>
      <c r="D102" s="15">
        <f>D103</f>
        <v>550</v>
      </c>
      <c r="E102" s="15">
        <f>E103</f>
        <v>0</v>
      </c>
      <c r="F102" s="15">
        <f>F103</f>
        <v>2080</v>
      </c>
      <c r="G102" s="15">
        <f>G103</f>
        <v>0</v>
      </c>
      <c r="H102" s="5"/>
    </row>
    <row r="103" spans="1:9" ht="35.25" customHeight="1" x14ac:dyDescent="0.3">
      <c r="A103" s="16" t="s">
        <v>27</v>
      </c>
      <c r="B103" s="22" t="str">
        <f>'[1]Додаток до рішення 2025'!B103</f>
        <v xml:space="preserve">КП «Міський Палац культури імені В'ячеслава Радченка» Чернігівської міської ради </v>
      </c>
      <c r="C103" s="12">
        <f>'[1]ПРОГРОЗ 2022'!G86</f>
        <v>174000</v>
      </c>
      <c r="D103" s="12">
        <f>'[1]ПРОГРОЗ 2022'!Q86</f>
        <v>550</v>
      </c>
      <c r="E103" s="12">
        <f>'[1]ПРОГРОЗ 2022'!AA86</f>
        <v>0</v>
      </c>
      <c r="F103" s="12">
        <f>'[1]ПРОГРОЗ 2022'!AK86</f>
        <v>2080</v>
      </c>
      <c r="G103" s="12">
        <f>'[1]ПРОГРОЗ 2022'!AU86</f>
        <v>0</v>
      </c>
      <c r="H103" s="5"/>
    </row>
    <row r="104" spans="1:9" x14ac:dyDescent="0.3">
      <c r="A104" s="26" t="s">
        <v>28</v>
      </c>
      <c r="B104" s="28" t="str">
        <f>'[1]Додаток до рішення 2025'!B104</f>
        <v>Комунальні підприємства  Чернігівської міської ради усього:</v>
      </c>
      <c r="C104" s="15">
        <f>SUM(C105:C109)</f>
        <v>115678.88</v>
      </c>
      <c r="D104" s="15">
        <f t="shared" ref="D104:G104" si="0">SUM(D105:D109)</f>
        <v>168</v>
      </c>
      <c r="E104" s="15">
        <f t="shared" si="0"/>
        <v>0</v>
      </c>
      <c r="F104" s="15">
        <f t="shared" si="0"/>
        <v>2780</v>
      </c>
      <c r="G104" s="15">
        <f t="shared" si="0"/>
        <v>51</v>
      </c>
      <c r="H104" s="5"/>
    </row>
    <row r="105" spans="1:9" ht="23.25" customHeight="1" x14ac:dyDescent="0.3">
      <c r="A105" s="16" t="s">
        <v>29</v>
      </c>
      <c r="B105" s="22" t="str">
        <f>'[1]Додаток до рішення 2025'!B105</f>
        <v>КП «Центральний парк культури і відпочинку» Чернігівської міської ради</v>
      </c>
      <c r="C105" s="12">
        <f>'[1]ПРОГРОЗ 2022'!G88</f>
        <v>35000</v>
      </c>
      <c r="D105" s="12">
        <f>'[1]ПРОГРОЗ 2022'!Q88</f>
        <v>0</v>
      </c>
      <c r="E105" s="12">
        <f>'[1]ПРОГРОЗ 2022'!AA88</f>
        <v>0</v>
      </c>
      <c r="F105" s="12">
        <f>'[1]ПРОГРОЗ 2022'!AK88</f>
        <v>1180</v>
      </c>
      <c r="G105" s="12">
        <f>'[1]ПРОГРОЗ 2022'!AU88</f>
        <v>0</v>
      </c>
      <c r="H105" s="5"/>
    </row>
    <row r="106" spans="1:9" ht="22.5" customHeight="1" x14ac:dyDescent="0.3">
      <c r="A106" s="16" t="s">
        <v>30</v>
      </c>
      <c r="B106" s="22" t="str">
        <f>'[1]Додаток до рішення 2025'!B106</f>
        <v>КП «Муніципальна варта» Чернігівської міської ради</v>
      </c>
      <c r="C106" s="12">
        <f>'[1]ПРОГРОЗ 2022'!G89</f>
        <v>14000</v>
      </c>
      <c r="D106" s="12">
        <f>'[1]ПРОГРОЗ 2022'!Q89</f>
        <v>60</v>
      </c>
      <c r="E106" s="12">
        <f>'[1]ПРОГРОЗ 2022'!AA89</f>
        <v>0</v>
      </c>
      <c r="F106" s="12">
        <f>'[1]ПРОГРОЗ 2022'!AK89</f>
        <v>220</v>
      </c>
      <c r="G106" s="12">
        <f>'[1]ПРОГРОЗ 2022'!AU89</f>
        <v>51</v>
      </c>
      <c r="H106" s="5"/>
    </row>
    <row r="107" spans="1:9" ht="29.25" customHeight="1" x14ac:dyDescent="0.3">
      <c r="A107" s="16" t="s">
        <v>31</v>
      </c>
      <c r="B107" s="22" t="str">
        <f>'[1]Додаток до рішення 2025'!B107</f>
        <v>КП «Телерадіоагенство» Новий Чернігів» Чернігівської міської ради</v>
      </c>
      <c r="C107" s="12">
        <f>'[1]ПРОГРОЗ 2022'!G90</f>
        <v>39800</v>
      </c>
      <c r="D107" s="12">
        <f>'[1]ПРОГРОЗ 2022'!Q90</f>
        <v>70</v>
      </c>
      <c r="E107" s="12">
        <f>'[1]ПРОГРОЗ 2022'!AA90</f>
        <v>0</v>
      </c>
      <c r="F107" s="12">
        <f>'[1]ПРОГРОЗ 2022'!AK90</f>
        <v>0</v>
      </c>
      <c r="G107" s="12">
        <f>'[1]ПРОГРОЗ 2022'!AU90</f>
        <v>0</v>
      </c>
      <c r="H107" s="5"/>
    </row>
    <row r="108" spans="1:9" ht="37.5" x14ac:dyDescent="0.3">
      <c r="A108" s="16" t="s">
        <v>32</v>
      </c>
      <c r="B108" s="22" t="str">
        <f>'[1]Додаток до рішення 2025'!B108</f>
        <v>КП  «Ветеринарно-стерилізаційний центр «Крок до тварин» Чернігівської міської ради</v>
      </c>
      <c r="C108" s="12">
        <f>'[1]ПРОГРОЗ 2022'!G91</f>
        <v>22100</v>
      </c>
      <c r="D108" s="12">
        <f>'[1]ПРОГРОЗ 2022'!Q91</f>
        <v>0</v>
      </c>
      <c r="E108" s="12">
        <f>'[1]ПРОГРОЗ 2022'!AA91</f>
        <v>0</v>
      </c>
      <c r="F108" s="12">
        <f>'[1]ПРОГРОЗ 2022'!AK91</f>
        <v>1320</v>
      </c>
      <c r="G108" s="12">
        <f>'[1]ПРОГРОЗ 2022'!AU91</f>
        <v>0</v>
      </c>
      <c r="H108" s="5"/>
    </row>
    <row r="109" spans="1:9" ht="26.25" customHeight="1" x14ac:dyDescent="0.3">
      <c r="A109" s="22" t="s">
        <v>33</v>
      </c>
      <c r="B109" s="22" t="str">
        <f>'[1]Додаток до рішення 2025'!B109</f>
        <v>КНП  «Ветеранський простір» Чернігівської міської ради</v>
      </c>
      <c r="C109" s="12">
        <f>'[1]ПРОГРОЗ 2022'!G92</f>
        <v>4778.88</v>
      </c>
      <c r="D109" s="12">
        <f>'[1]ПРОГРОЗ 2022'!Q92</f>
        <v>38</v>
      </c>
      <c r="E109" s="12">
        <f>'[1]ПРОГРОЗ 2022'!AA92</f>
        <v>0</v>
      </c>
      <c r="F109" s="12">
        <f>'[1]ПРОГРОЗ 2022'!AK92</f>
        <v>60</v>
      </c>
      <c r="G109" s="12">
        <f>'[1]ПРОГРОЗ 2022'!AU92</f>
        <v>0</v>
      </c>
    </row>
    <row r="110" spans="1:9" ht="45.75" customHeight="1" x14ac:dyDescent="0.3">
      <c r="A110" s="32" t="str">
        <f>'[1]Додаток до рішення 2025'!A110:B110</f>
        <v xml:space="preserve">                              Заступник міського голови -</v>
      </c>
      <c r="B110" s="32"/>
      <c r="D110" s="29"/>
      <c r="E110" s="30"/>
      <c r="F110" s="14"/>
    </row>
    <row r="111" spans="1:9" ht="18.75" customHeight="1" x14ac:dyDescent="0.3">
      <c r="A111" s="32" t="str">
        <f>'[1]Додаток до рішення 2025'!A111:B111</f>
        <v xml:space="preserve">                              керуючий справами виконкому</v>
      </c>
      <c r="B111" s="32"/>
      <c r="C111" s="5"/>
      <c r="D111" s="5"/>
      <c r="F111" s="32" t="str">
        <f>'[1]Додаток до рішення 2025'!F111:G111</f>
        <v>Сергій ФЕСЕНКО</v>
      </c>
      <c r="G111" s="32"/>
      <c r="H111" s="1"/>
      <c r="I111" s="1"/>
    </row>
  </sheetData>
  <sheetProtection formatCells="0"/>
  <mergeCells count="20">
    <mergeCell ref="D1:G4"/>
    <mergeCell ref="A6:G6"/>
    <mergeCell ref="A7:G7"/>
    <mergeCell ref="A8:G8"/>
    <mergeCell ref="A9:G9"/>
    <mergeCell ref="A98:A99"/>
    <mergeCell ref="A110:B110"/>
    <mergeCell ref="A111:B111"/>
    <mergeCell ref="F111:G111"/>
    <mergeCell ref="F11:F13"/>
    <mergeCell ref="G11:G13"/>
    <mergeCell ref="A16:A20"/>
    <mergeCell ref="A22:A26"/>
    <mergeCell ref="A67:A75"/>
    <mergeCell ref="A86:A96"/>
    <mergeCell ref="A11:A14"/>
    <mergeCell ref="B11:B13"/>
    <mergeCell ref="C11:C13"/>
    <mergeCell ref="D11:D13"/>
    <mergeCell ref="E11:E13"/>
  </mergeCells>
  <pageMargins left="1.0236220472440944" right="0.23622047244094491" top="0.70866141732283472" bottom="0.27559055118110237" header="0.19685039370078741" footer="0.19685039370078741"/>
  <pageSetup paperSize="9" scale="82" fitToHeight="1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 до рішення 2024 (ЗМІНИ)</vt:lpstr>
      <vt:lpstr>'Додаток до рішення 2024 (ЗМІНИ)'!Заголовки_для_печати</vt:lpstr>
      <vt:lpstr>'Додаток до рішення 2024 (ЗМІНИ)'!Область_печати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Econom1</dc:creator>
  <cp:lastModifiedBy>Econom1</cp:lastModifiedBy>
  <cp:lastPrinted>2024-12-24T14:52:49Z</cp:lastPrinted>
  <dcterms:created xsi:type="dcterms:W3CDTF">2024-12-24T13:35:01Z</dcterms:created>
  <dcterms:modified xsi:type="dcterms:W3CDTF">2024-12-24T14:53:02Z</dcterms:modified>
</cp:coreProperties>
</file>