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паспорти\2019\ЗВІТИ\0712145\"/>
    </mc:Choice>
  </mc:AlternateContent>
  <bookViews>
    <workbookView xWindow="0" yWindow="0" windowWidth="20616" windowHeight="9192"/>
  </bookViews>
  <sheets>
    <sheet name="Звіт Паспорт 2145 за 201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1" l="1"/>
  <c r="L62" i="1"/>
  <c r="J62" i="1"/>
  <c r="I62" i="1"/>
  <c r="L61" i="1"/>
  <c r="M61" i="1"/>
  <c r="K61" i="1"/>
  <c r="L60" i="1"/>
  <c r="M60" i="1"/>
  <c r="K60" i="1"/>
  <c r="M56" i="1"/>
  <c r="L56" i="1"/>
  <c r="L54" i="1"/>
  <c r="M54" i="1"/>
  <c r="K54" i="1"/>
  <c r="L55" i="1" l="1"/>
  <c r="M55" i="1"/>
  <c r="K55" i="1"/>
  <c r="L52" i="1" l="1"/>
  <c r="M52" i="1"/>
  <c r="K52" i="1"/>
  <c r="K48" i="1" l="1"/>
  <c r="J49" i="1"/>
  <c r="M49" i="1" s="1"/>
  <c r="J48" i="1"/>
  <c r="G49" i="1"/>
  <c r="L49" i="1" s="1"/>
  <c r="G48" i="1"/>
  <c r="M48" i="1" s="1"/>
  <c r="J40" i="1"/>
  <c r="I40" i="1"/>
  <c r="H40" i="1"/>
  <c r="E40" i="1"/>
  <c r="J33" i="1"/>
  <c r="I33" i="1"/>
  <c r="J31" i="1"/>
  <c r="I31" i="1"/>
  <c r="K31" i="1" s="1"/>
  <c r="H33" i="1"/>
  <c r="H32" i="1"/>
  <c r="H31" i="1"/>
  <c r="E33" i="1"/>
  <c r="E31" i="1"/>
  <c r="K40" i="1" l="1"/>
  <c r="K33" i="1"/>
</calcChain>
</file>

<file path=xl/sharedStrings.xml><?xml version="1.0" encoding="utf-8"?>
<sst xmlns="http://schemas.openxmlformats.org/spreadsheetml/2006/main" count="142" uniqueCount="90">
  <si>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</si>
  <si>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</si>
  <si>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</si>
  <si>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</si>
  <si>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</si>
  <si>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</si>
  <si>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про виконання паспорта бюджетної програми місцевого бюджету на _2019____ рік</t>
  </si>
  <si>
    <t>1.</t>
  </si>
  <si>
    <t>(код)</t>
  </si>
  <si>
    <t>(найменування головного розпорядника)</t>
  </si>
  <si>
    <t>2.</t>
  </si>
  <si>
    <t>(найменування відповідального виконавця)</t>
  </si>
  <si>
    <t>3.</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</si>
  <si>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</si>
  <si>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</si>
  <si>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</si>
  <si>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</si>
  <si>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</si>
  <si>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</si>
  <si>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</si>
  <si>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</si>
  <si>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</si>
  <si>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</si>
  <si>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</si>
  <si>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</si>
  <si>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</si>
  <si>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</si>
  <si>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</si>
  <si>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</si>
  <si>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</si>
  <si>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</si>
  <si>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</si>
  <si>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</si>
  <si>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</si>
  <si>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</si>
  <si>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</si>
  <si>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</si>
  <si>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</si>
  <si>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</si>
  <si>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</si>
  <si>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</si>
  <si>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</si>
  <si>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</si>
  <si>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r>
      <t xml:space="preserve">* </t>
    </r>
    <r>
      <rPr>
        <sz val="10"/>
        <color theme="1"/>
        <rFont val="Times New Roman"/>
        <family val="1"/>
        <charset val="204"/>
      </rPr>
      <t>Зазначаються всі напрями використання бюджетних коштів, затверджені у паспорті бюджетної програми.</t>
    </r>
  </si>
  <si>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</si>
  <si>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</si>
  <si>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</si>
  <si>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</si>
  <si>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Начальник управління охорони здоров'я Чернігівської міської ради</t>
  </si>
  <si>
    <t>В.В Кухар</t>
  </si>
  <si>
    <t>Начальник відділу-головний бухгалтер</t>
  </si>
  <si>
    <t>С.М.Пекарчук</t>
  </si>
  <si>
    <t>0712145</t>
  </si>
  <si>
    <t>0763</t>
  </si>
  <si>
    <t>Централізовані заходи з лікування онкологічних хворих</t>
  </si>
  <si>
    <r>
      <t xml:space="preserve">5. Мета бюджетної програми  </t>
    </r>
    <r>
      <rPr>
        <sz val="14"/>
        <color theme="1"/>
        <rFont val="Times New Roman"/>
        <family val="1"/>
        <charset val="204"/>
      </rPr>
      <t>Забезпечення епідемічного благополуччя населення, зниження рівня захворюваності та смертності населення, надання медичної допомоги окремим категоріям хворих</t>
    </r>
  </si>
  <si>
    <t>Підвищення ефективності заходів з профілактики, раннього виявлення онкопатології, покращення рівня надання медичної допомоги хворим на злоякісні новоутворення, зниження інвалідизації онкологічних хворих, рівня смертності від раку, підтримка у реабілітаційний період, створення умов для продовження та поліпшення якості життя онкологічних хворих</t>
  </si>
  <si>
    <t>у тому числі погашення кредиторської заборгованості 2018 року</t>
  </si>
  <si>
    <t>Програма боротьби з онкологічними захворюваннями у м. Чернігові на 2018-2021 роки, затверджена рішенням Чернігівської міської ради від 31.05.2018 № 31/УІІ-1 (зі змінами)</t>
  </si>
  <si>
    <t>видатки на забезпечення  заходів з профілактики, раннього виявлення онкопатології, зниження рівня смертності від раку, створення умов для родовження та поліпшення якості життя огкологічних хворих</t>
  </si>
  <si>
    <t>грн</t>
  </si>
  <si>
    <t>кошторис</t>
  </si>
  <si>
    <t>обсяг видатків на придбання обладнання</t>
  </si>
  <si>
    <t>статформа № 003/о "Медична карта стаціонарного хворого" Звіт "Структура захворюваності по нозологіях"</t>
  </si>
  <si>
    <t>осіб</t>
  </si>
  <si>
    <t>кількість дітей, які отримують паліативну допомогу вдома спеціалістами мобільної служби</t>
  </si>
  <si>
    <t>од</t>
  </si>
  <si>
    <t>форма № 025/о</t>
  </si>
  <si>
    <t>форма № 112/о "Історія розвитку дитини" форма №025/о "Медична карта амбулаторного хворого"</t>
  </si>
  <si>
    <t>кількість онкохворих, які забезпечуються лікарськими засобами для знеболення через мережу аптечниз закладів на пільгових умовах</t>
  </si>
  <si>
    <t>кількість онкохворих, яких забезпечують невідкладною медичною допомогою вдома спеціалісти пункту невідкладної медичної допомоги КНП Чернігівська міська лікарня № 1 ЧМР</t>
  </si>
  <si>
    <t>кількість одиниць придбання обладнання</t>
  </si>
  <si>
    <t>витрати на одного хворого дитячого та підліткового віку, які отримують паліативну допомогу вдома</t>
  </si>
  <si>
    <t>розрахунок (передбачена сума коштів/к-сть хворих)</t>
  </si>
  <si>
    <t>вартість лікарських засобів для знеболення на одного онкохворого при амбулаторному лікуванні</t>
  </si>
  <si>
    <t>витрати на одного хворого, яким надаєься  невідкладна медична допомога вдома спеціалістами пункту невідкладної медичної допомоги КНП Чернігівська міська лікарня № 1 ЧМР</t>
  </si>
  <si>
    <t xml:space="preserve">середні видатки на придбання одиниці обладнання </t>
  </si>
  <si>
    <t xml:space="preserve">розрахунок </t>
  </si>
  <si>
    <t>забезпеченість онкохворих знеболювальними препаратами</t>
  </si>
  <si>
    <t>%</t>
  </si>
  <si>
    <t xml:space="preserve">статформа № 003/о "Медична карта стаціонарного хворого" </t>
  </si>
  <si>
    <t>динаміка кількості придбаного обладнання порівняно з попереднім роком</t>
  </si>
  <si>
    <t>кількість онкохворих пацієнтів у відділенні "Хоспіс" КНП Чернігівська міська лікарня № 4 ЧМР, що отримують лікарські засоби для знеболення</t>
  </si>
  <si>
    <t>Показники виконані повністю</t>
  </si>
  <si>
    <t>Відхилення касових видатків загального фонду  від обсягу, затвердженого в паспорті  становить 70362грн (4,7%).  Невикористані кошти, призначені для забезпечення дітей, які отримують паліативну допомогу вдома спеціалістами мобільної служби  в сумі 28 500 грн, так як серед таких пацієнтів онкохворі відсутні, і потреби у прийнятті відповідних медпрепаратів немає. Залишок невикористаної суми 29480 грн, що складає 2,3% від призначень для забезпечення  невідкладною медичною допомогою вдома спеціалістами пункту невідкладної медичної допомоги КНП Чернігівська міська лікарня № 1 ЧМР хворих, хоча всі хворі були протягом року забезпечені по потребі, Також залишилось невикористані 11326грн, призначені для забезпечення лікарськими засобами для знеболення через мережу аптечних закладів на пільгових умовах, При цьому всі виписані хворим лікарями у 2019 році  рецепти були отоварені і відшкодовані.</t>
  </si>
  <si>
    <t>Всі необхідні виплати були проведені в повному обсязі . Залишок невикористаних коштів склав 70 290грн. Проведена закупівля обладнання на всю суму (99,999%) призначених коштів спеціального фонду</t>
  </si>
  <si>
    <t xml:space="preserve">Протягом року змвнювалась кількість хворих у порівнянні з прогнозованою кількістю. При цьому потреби в обезболенні препаратами для онкохворих, я серед дітей, яким необхідна паліативна допомога  не було.   По спеціальному фонду планували придбати 7 одиниць обладнання. В результаті придбано 9. </t>
  </si>
  <si>
    <t>Так як кількість хворих було менше прогнозованої кількості, була можливість виділення коштів на одного пацієнта у сумі, що перевищує планові.  Середня вартість одиниці придбаного обладнання зменшилась, у зв'язку зі зміною придбання окремого обладнання, та придбання 3-х одиницт=ь  не надто вартісного обладнання (мікроскопи)</t>
  </si>
  <si>
    <t>Результативні показники затрат  виконані з мінусовим результатом, але при цьому всі хворі, які звертались по допомогу при потребі були забезпечені необхідною допомогою, всі виписані рецепти отоварені в аптечній мережі і відшкодовані.  Кошти спеціального фоеду використані повністю. Показники продукту мають як мінусові та к додаткові відхилення. що пов'язано зі зміною кількості хворих протягом року, Прийнято рішення щодо заміни придбання окремого обладнання. що покликало зміну кількості самого обладнання на 2 од. Показники ефективності перевищують планові у зв'язку зі зменшенням кількості хворих. що дозволило збільшити видатки на одного хворого. Середня вартість обладнання зменшена, так як фактично придбано обладнання на 2 од більше. Показники якості виконані повністю.</t>
  </si>
  <si>
    <r>
      <t xml:space="preserve">10. Узагальнений висновок про виконання бюджетної програми. </t>
    </r>
    <r>
      <rPr>
        <sz val="12"/>
        <color theme="1"/>
        <rFont val="Times New Roman"/>
        <family val="1"/>
        <charset val="204"/>
      </rPr>
      <t>У виконанні даної бюджетної програми задіяні КНП "Чернігвська міська лікарня № " ЧМР, яка організовує забезпечення невідкладною медичною допомогою вдома спеціалістами пункту невідкладної медичної допомоги онкохворих(план видатків 1250000 грн, фактично використано 1220520 грн, КНП "Чернігівська міська лікарня № 4" - для обезболення хворих пацієнтів у відділенні "Хоспіс" (80700грн, використано 79716 грн), та відшкодування через аптечну мережу виписаних рецептів для  на пільгових умовах (план 126000грн, використано 114674 грн). передбачено для КНП "Дитяча поліклініка № 1" ЧМР для обезболення дітей, які отримують паліативну допомогу вдома спеціалістами мобільної служби 28500грн не використані , так як не було такої потреби. Кошти спеціального фонду використані для придбання КНП "Чернігівська міська лікарня № 1"  ЧМР апарату УЗД експертного класу, цистоскопа. набору ендоскопічного для отоларингологічних втручань, комплекту ендоскопічного інструментарію для отоларингологічних втручань. всього на суму 7313199 грн. Також КНП "Чернігівська міська лікарня № 2"  ЧМР придбано  бронхоскоп. таракоско. та три мікроскопи "БІОМЕД" на суму 3686729 грн.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</si>
</sst>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Alignment="1">
      <alignment vertical="top" wrapText="1"/>
    </xf>
    <xf numFmtId="0" fontId="6" fillId="0" borderId="0" xfId="0" applyFont="1"/>
    <xf numFmtId="0" fontId="5" fillId="0" borderId="12" xfId="0" applyFont="1" applyBorder="1" applyAlignment="1">
      <alignment horizontal="center" vertical="center" wrapText="1"/>
    </xf>
    <xf numFmtId="0" fontId="1" fillId="0" borderId="12" xfId="0" applyFont="1" applyBorder="1" applyAlignment="1">
      <alignment horizontal="center" vertical="center" wrapText="1"/>
    </xf>
    <xf numFmtId="49" fontId="7" fillId="0" borderId="0" xfId="0" applyNumberFormat="1" applyFont="1"/>
    <xf numFmtId="164" fontId="1"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164"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0" fillId="0" borderId="14" xfId="0" applyBorder="1" applyAlignment="1">
      <alignment vertical="center"/>
    </xf>
    <xf numFmtId="165" fontId="5" fillId="0" borderId="13" xfId="0" applyNumberFormat="1"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0" xfId="0" applyFont="1" applyAlignment="1">
      <alignment horizontal="left" vertical="center" wrapText="1"/>
    </xf>
    <xf numFmtId="0" fontId="5" fillId="0" borderId="13" xfId="0" applyFont="1" applyFill="1" applyBorder="1" applyAlignment="1">
      <alignment horizontal="center" vertical="center" wrapText="1"/>
    </xf>
    <xf numFmtId="165" fontId="5" fillId="0" borderId="13"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77"/>
  <sheetViews>
    <sheetView tabSelected="1" topLeftCell="A61" workbookViewId="0">
      <selection activeCell="E76" sqref="E76"/>
    </sheetView>
  </sheetViews>
  <sheetFormatPr defaultRowHeight="14.4" x14ac:dyDescent="0.3"/>
  <cols>
    <col min="1" max="1" width="3.88671875" customWidth="1"/>
    <col min="2" max="2" width="26.44140625" customWidth="1"/>
    <col min="3" max="3" width="13.6640625" customWidth="1"/>
    <col min="4" max="4" width="19.88671875" customWidth="1"/>
    <col min="5" max="5" width="13.109375" customWidth="1"/>
    <col min="6" max="8" width="12.6640625" customWidth="1"/>
    <col min="9" max="9" width="14.33203125" customWidth="1"/>
    <col min="10" max="10" width="13.6640625" customWidth="1"/>
    <col min="11" max="11" width="11.6640625" customWidth="1"/>
    <col min="12" max="12" width="10.6640625" customWidth="1"/>
    <col min="13" max="13" width="11.21875" customWidth="1"/>
  </cols>
  <sheetData>
    <row r="1" spans="1:13" ht="24.6" customHeight="1" x14ac:dyDescent="0.3">
      <c r="I1" s="29" t="s">
        <v>0</v>
      </c>
      <c r="J1" s="29"/>
      <c r="K1" s="29"/>
      <c r="L1" s="29"/>
    </row>
    <row r="2" spans="1:13" ht="15.6" x14ac:dyDescent="0.3">
      <c r="A2" s="1"/>
      <c r="I2" s="30" t="s">
        <v>1</v>
      </c>
      <c r="J2" s="30"/>
      <c r="K2" s="30"/>
      <c r="L2" s="30"/>
      <c r="M2" s="2"/>
    </row>
    <row r="3" spans="1:13" ht="21.6" customHeight="1" x14ac:dyDescent="0.3">
      <c r="A3" s="1"/>
      <c r="I3" s="30" t="s">
        <v>2</v>
      </c>
      <c r="J3" s="30"/>
      <c r="K3" s="30"/>
      <c r="L3" s="30"/>
    </row>
    <row r="4" spans="1:13" ht="30" customHeight="1" x14ac:dyDescent="0.3">
      <c r="I4" s="30" t="s">
        <v>3</v>
      </c>
      <c r="J4" s="30"/>
      <c r="K4" s="30"/>
      <c r="L4" s="30"/>
    </row>
    <row r="5" spans="1:13" ht="21" customHeight="1" x14ac:dyDescent="0.3">
      <c r="I5" s="30" t="s">
        <v>4</v>
      </c>
      <c r="J5" s="30"/>
      <c r="K5" s="30"/>
      <c r="L5" s="30"/>
    </row>
    <row r="7" spans="1:13" ht="17.399999999999999" x14ac:dyDescent="0.3">
      <c r="F7" s="3" t="s">
        <v>5</v>
      </c>
    </row>
    <row r="8" spans="1:13" ht="30" customHeight="1" x14ac:dyDescent="0.3">
      <c r="C8" s="26" t="s">
        <v>6</v>
      </c>
      <c r="D8" s="26"/>
      <c r="E8" s="26"/>
      <c r="F8" s="26"/>
      <c r="G8" s="26"/>
      <c r="H8" s="26"/>
      <c r="I8" s="26"/>
      <c r="J8" s="26"/>
      <c r="K8" s="26"/>
      <c r="L8" s="26"/>
    </row>
    <row r="9" spans="1:13" ht="26.4" customHeight="1" x14ac:dyDescent="0.35">
      <c r="A9" s="30" t="s">
        <v>7</v>
      </c>
      <c r="B9" s="19" t="s">
        <v>44</v>
      </c>
      <c r="C9" s="38" t="s">
        <v>46</v>
      </c>
      <c r="D9" s="38"/>
      <c r="E9" s="38"/>
      <c r="F9" s="38"/>
      <c r="G9" s="38"/>
      <c r="H9" s="38"/>
      <c r="I9" s="38"/>
      <c r="J9" s="38"/>
      <c r="K9" s="38"/>
      <c r="L9" s="38"/>
      <c r="M9" s="38"/>
    </row>
    <row r="10" spans="1:13" ht="16.95" customHeight="1" x14ac:dyDescent="0.3">
      <c r="A10" s="30"/>
      <c r="B10" s="4" t="s">
        <v>8</v>
      </c>
      <c r="C10" s="39" t="s">
        <v>9</v>
      </c>
      <c r="D10" s="39"/>
      <c r="E10" s="39"/>
      <c r="F10" s="39"/>
      <c r="G10" s="39"/>
      <c r="H10" s="39"/>
      <c r="I10" s="39"/>
      <c r="J10" s="39"/>
      <c r="K10" s="39"/>
      <c r="L10" s="39"/>
    </row>
    <row r="11" spans="1:13" ht="21.6" customHeight="1" x14ac:dyDescent="0.35">
      <c r="A11" s="30" t="s">
        <v>10</v>
      </c>
      <c r="B11" s="19" t="s">
        <v>45</v>
      </c>
      <c r="C11" s="38" t="s">
        <v>46</v>
      </c>
      <c r="D11" s="38"/>
      <c r="E11" s="38"/>
      <c r="F11" s="38"/>
      <c r="G11" s="38"/>
      <c r="H11" s="38"/>
      <c r="I11" s="38"/>
      <c r="J11" s="38"/>
      <c r="K11" s="38"/>
      <c r="L11" s="38"/>
      <c r="M11" s="38"/>
    </row>
    <row r="12" spans="1:13" ht="13.2" customHeight="1" x14ac:dyDescent="0.3">
      <c r="A12" s="30"/>
      <c r="B12" s="5" t="s">
        <v>8</v>
      </c>
      <c r="C12" s="40" t="s">
        <v>11</v>
      </c>
      <c r="D12" s="40"/>
      <c r="E12" s="40"/>
      <c r="F12" s="40"/>
      <c r="G12" s="40"/>
      <c r="H12" s="40"/>
      <c r="I12" s="40"/>
      <c r="J12" s="40"/>
      <c r="K12" s="40"/>
      <c r="L12" s="40"/>
    </row>
    <row r="13" spans="1:13" ht="18" customHeight="1" x14ac:dyDescent="0.35">
      <c r="A13" s="30" t="s">
        <v>12</v>
      </c>
      <c r="B13" s="19" t="s">
        <v>52</v>
      </c>
      <c r="C13" s="19" t="s">
        <v>53</v>
      </c>
      <c r="D13" s="38" t="s">
        <v>54</v>
      </c>
      <c r="E13" s="38"/>
      <c r="F13" s="38"/>
      <c r="G13" s="38"/>
      <c r="H13" s="38"/>
      <c r="I13" s="38"/>
      <c r="J13" s="38"/>
      <c r="K13" s="38"/>
      <c r="L13" s="38"/>
      <c r="M13" s="38"/>
    </row>
    <row r="14" spans="1:13" ht="18" customHeight="1" x14ac:dyDescent="0.3">
      <c r="A14" s="30"/>
      <c r="B14" s="5" t="s">
        <v>8</v>
      </c>
      <c r="C14" s="5" t="s">
        <v>13</v>
      </c>
      <c r="D14" s="40" t="s">
        <v>14</v>
      </c>
      <c r="E14" s="40"/>
      <c r="F14" s="40"/>
      <c r="G14" s="40"/>
      <c r="H14" s="40"/>
      <c r="I14" s="40"/>
      <c r="J14" s="40"/>
      <c r="K14" s="40"/>
      <c r="L14" s="40"/>
      <c r="M14" s="40"/>
    </row>
    <row r="15" spans="1:13" ht="17.399999999999999" customHeight="1" thickBot="1" x14ac:dyDescent="0.35">
      <c r="A15" s="35" t="s">
        <v>15</v>
      </c>
      <c r="B15" s="35"/>
      <c r="C15" s="35"/>
      <c r="D15" s="35"/>
      <c r="E15" s="35"/>
      <c r="F15" s="35"/>
      <c r="G15" s="35"/>
      <c r="H15" s="35"/>
      <c r="I15" s="35"/>
      <c r="J15" s="35"/>
      <c r="K15" s="35"/>
      <c r="L15" s="35"/>
      <c r="M15" s="35"/>
    </row>
    <row r="16" spans="1:13" ht="14.4" customHeight="1" thickBot="1" x14ac:dyDescent="0.35">
      <c r="A16" s="6" t="s">
        <v>16</v>
      </c>
      <c r="B16" s="36" t="s">
        <v>17</v>
      </c>
      <c r="C16" s="36"/>
      <c r="D16" s="36"/>
      <c r="E16" s="36"/>
      <c r="F16" s="36"/>
      <c r="G16" s="36"/>
      <c r="H16" s="36"/>
      <c r="I16" s="36"/>
      <c r="J16" s="36"/>
      <c r="K16" s="36"/>
      <c r="L16" s="36"/>
      <c r="M16" s="37"/>
    </row>
    <row r="17" spans="1:13" ht="33" customHeight="1" thickBot="1" x14ac:dyDescent="0.35">
      <c r="A17" s="7"/>
      <c r="B17" s="31" t="s">
        <v>47</v>
      </c>
      <c r="C17" s="31"/>
      <c r="D17" s="31"/>
      <c r="E17" s="31"/>
      <c r="F17" s="31"/>
      <c r="G17" s="31"/>
      <c r="H17" s="31"/>
      <c r="I17" s="31"/>
      <c r="J17" s="31"/>
      <c r="K17" s="31"/>
      <c r="L17" s="31"/>
      <c r="M17" s="32"/>
    </row>
    <row r="18" spans="1:13" ht="16.2" thickBot="1" x14ac:dyDescent="0.35">
      <c r="A18" s="7"/>
      <c r="B18" s="33"/>
      <c r="C18" s="33"/>
      <c r="D18" s="33"/>
      <c r="E18" s="33"/>
      <c r="F18" s="33"/>
      <c r="G18" s="33"/>
      <c r="H18" s="33"/>
      <c r="I18" s="33"/>
      <c r="J18" s="33"/>
      <c r="K18" s="33"/>
      <c r="L18" s="33"/>
      <c r="M18" s="34"/>
    </row>
    <row r="19" spans="1:13" ht="34.5" customHeight="1" x14ac:dyDescent="0.3">
      <c r="A19" s="35" t="s">
        <v>55</v>
      </c>
      <c r="B19" s="35"/>
      <c r="C19" s="35"/>
      <c r="D19" s="35"/>
      <c r="E19" s="35"/>
      <c r="F19" s="35"/>
      <c r="G19" s="35"/>
      <c r="H19" s="35"/>
      <c r="I19" s="35"/>
      <c r="J19" s="35"/>
      <c r="K19" s="35"/>
    </row>
    <row r="20" spans="1:13" ht="12" customHeight="1" x14ac:dyDescent="0.3">
      <c r="A20" s="30"/>
      <c r="B20" s="30"/>
      <c r="C20" s="30"/>
      <c r="D20" s="30"/>
      <c r="E20" s="30"/>
      <c r="F20" s="30"/>
      <c r="G20" s="30"/>
      <c r="H20" s="30"/>
      <c r="I20" s="30"/>
      <c r="J20" s="30"/>
      <c r="K20" s="30"/>
      <c r="L20" s="30"/>
      <c r="M20" s="30"/>
    </row>
    <row r="21" spans="1:13" ht="19.2" customHeight="1" thickBot="1" x14ac:dyDescent="0.35">
      <c r="A21" s="35" t="s">
        <v>18</v>
      </c>
      <c r="B21" s="35"/>
      <c r="C21" s="35"/>
      <c r="D21" s="35"/>
      <c r="E21" s="35"/>
      <c r="F21" s="35"/>
      <c r="G21" s="35"/>
      <c r="H21" s="35"/>
      <c r="I21" s="35"/>
      <c r="J21" s="35"/>
      <c r="K21" s="35"/>
    </row>
    <row r="22" spans="1:13" ht="31.95" customHeight="1" thickBot="1" x14ac:dyDescent="0.35">
      <c r="A22" s="6" t="s">
        <v>16</v>
      </c>
      <c r="B22" s="36" t="s">
        <v>19</v>
      </c>
      <c r="C22" s="36"/>
      <c r="D22" s="36"/>
      <c r="E22" s="36"/>
      <c r="F22" s="36"/>
      <c r="G22" s="36"/>
      <c r="H22" s="36"/>
      <c r="I22" s="36"/>
      <c r="J22" s="36"/>
      <c r="K22" s="36"/>
      <c r="L22" s="36"/>
      <c r="M22" s="37"/>
    </row>
    <row r="23" spans="1:13" ht="57" customHeight="1" thickBot="1" x14ac:dyDescent="0.35">
      <c r="A23" s="7">
        <v>1</v>
      </c>
      <c r="B23" s="31" t="s">
        <v>56</v>
      </c>
      <c r="C23" s="31"/>
      <c r="D23" s="31"/>
      <c r="E23" s="31"/>
      <c r="F23" s="31"/>
      <c r="G23" s="31"/>
      <c r="H23" s="31"/>
      <c r="I23" s="31"/>
      <c r="J23" s="31"/>
      <c r="K23" s="31"/>
      <c r="L23" s="31"/>
      <c r="M23" s="32"/>
    </row>
    <row r="24" spans="1:13" ht="16.2" thickBot="1" x14ac:dyDescent="0.35">
      <c r="A24" s="7"/>
      <c r="B24" s="33"/>
      <c r="C24" s="33"/>
      <c r="D24" s="33"/>
      <c r="E24" s="33"/>
      <c r="F24" s="33"/>
      <c r="G24" s="33"/>
      <c r="H24" s="33"/>
      <c r="I24" s="33"/>
      <c r="J24" s="33"/>
      <c r="K24" s="33"/>
      <c r="L24" s="33"/>
      <c r="M24" s="34"/>
    </row>
    <row r="25" spans="1:13" ht="15.6" x14ac:dyDescent="0.3">
      <c r="A25" s="8"/>
    </row>
    <row r="26" spans="1:13" ht="15.6" customHeight="1" x14ac:dyDescent="0.3">
      <c r="A26" s="35" t="s">
        <v>20</v>
      </c>
      <c r="B26" s="35"/>
      <c r="C26" s="35"/>
      <c r="D26" s="35"/>
      <c r="E26" s="35"/>
      <c r="F26" s="35"/>
      <c r="G26" s="35"/>
      <c r="H26" s="35"/>
      <c r="I26" s="35"/>
      <c r="J26" s="35"/>
      <c r="K26" s="35"/>
      <c r="L26" s="35"/>
    </row>
    <row r="27" spans="1:13" ht="16.2" thickBot="1" x14ac:dyDescent="0.35">
      <c r="A27" s="8"/>
      <c r="K27" s="9" t="s">
        <v>21</v>
      </c>
    </row>
    <row r="28" spans="1:13" ht="61.95" customHeight="1" thickBot="1" x14ac:dyDescent="0.35">
      <c r="A28" s="10" t="s">
        <v>22</v>
      </c>
      <c r="B28" s="41" t="s">
        <v>23</v>
      </c>
      <c r="C28" s="43" t="s">
        <v>24</v>
      </c>
      <c r="D28" s="44"/>
      <c r="E28" s="45"/>
      <c r="F28" s="43" t="s">
        <v>25</v>
      </c>
      <c r="G28" s="44"/>
      <c r="H28" s="45"/>
      <c r="I28" s="43" t="s">
        <v>26</v>
      </c>
      <c r="J28" s="44"/>
      <c r="K28" s="45"/>
    </row>
    <row r="29" spans="1:13" ht="31.8" thickBot="1" x14ac:dyDescent="0.35">
      <c r="A29" s="11" t="s">
        <v>27</v>
      </c>
      <c r="B29" s="42"/>
      <c r="C29" s="12" t="s">
        <v>28</v>
      </c>
      <c r="D29" s="12" t="s">
        <v>29</v>
      </c>
      <c r="E29" s="12" t="s">
        <v>30</v>
      </c>
      <c r="F29" s="12" t="s">
        <v>28</v>
      </c>
      <c r="G29" s="12" t="s">
        <v>29</v>
      </c>
      <c r="H29" s="12" t="s">
        <v>30</v>
      </c>
      <c r="I29" s="12" t="s">
        <v>28</v>
      </c>
      <c r="J29" s="12" t="s">
        <v>29</v>
      </c>
      <c r="K29" s="12" t="s">
        <v>30</v>
      </c>
    </row>
    <row r="30" spans="1:13" ht="16.2" thickBot="1" x14ac:dyDescent="0.35">
      <c r="A30" s="11">
        <v>1</v>
      </c>
      <c r="B30" s="12">
        <v>2</v>
      </c>
      <c r="C30" s="12">
        <v>3</v>
      </c>
      <c r="D30" s="12">
        <v>4</v>
      </c>
      <c r="E30" s="12">
        <v>5</v>
      </c>
      <c r="F30" s="12">
        <v>6</v>
      </c>
      <c r="G30" s="12">
        <v>7</v>
      </c>
      <c r="H30" s="12">
        <v>8</v>
      </c>
      <c r="I30" s="12">
        <v>9</v>
      </c>
      <c r="J30" s="12">
        <v>10</v>
      </c>
      <c r="K30" s="12">
        <v>11</v>
      </c>
    </row>
    <row r="31" spans="1:13" ht="47.4" thickBot="1" x14ac:dyDescent="0.35">
      <c r="A31" s="11"/>
      <c r="B31" s="12" t="s">
        <v>54</v>
      </c>
      <c r="C31" s="20">
        <v>1485200</v>
      </c>
      <c r="D31" s="20">
        <v>11000000</v>
      </c>
      <c r="E31" s="20">
        <f>SUM(C31:D31)</f>
        <v>12485200</v>
      </c>
      <c r="F31" s="20">
        <v>1414910</v>
      </c>
      <c r="G31" s="20">
        <v>10999928</v>
      </c>
      <c r="H31" s="20">
        <f>SUM(F31:G31)</f>
        <v>12414838</v>
      </c>
      <c r="I31" s="20">
        <f>F31-C31</f>
        <v>-70290</v>
      </c>
      <c r="J31" s="20">
        <f>G31-D31</f>
        <v>-72</v>
      </c>
      <c r="K31" s="20">
        <f>SUM(I31:J31)</f>
        <v>-70362</v>
      </c>
    </row>
    <row r="32" spans="1:13" ht="47.4" thickBot="1" x14ac:dyDescent="0.35">
      <c r="A32" s="18"/>
      <c r="B32" s="12" t="s">
        <v>57</v>
      </c>
      <c r="C32" s="20">
        <v>11036</v>
      </c>
      <c r="D32" s="20"/>
      <c r="E32" s="20">
        <v>11036</v>
      </c>
      <c r="F32" s="20">
        <v>11036</v>
      </c>
      <c r="G32" s="20"/>
      <c r="H32" s="20">
        <f>SUM(F32:G32)</f>
        <v>11036</v>
      </c>
      <c r="I32" s="12">
        <v>0</v>
      </c>
      <c r="J32" s="12">
        <v>0</v>
      </c>
      <c r="K32" s="12">
        <v>0</v>
      </c>
    </row>
    <row r="33" spans="1:13" ht="16.2" thickBot="1" x14ac:dyDescent="0.35">
      <c r="A33" s="11"/>
      <c r="B33" s="12" t="s">
        <v>31</v>
      </c>
      <c r="C33" s="20">
        <v>1485200</v>
      </c>
      <c r="D33" s="20">
        <v>11000000</v>
      </c>
      <c r="E33" s="20">
        <f>SUM(C33:D33)</f>
        <v>12485200</v>
      </c>
      <c r="F33" s="20">
        <v>1414910</v>
      </c>
      <c r="G33" s="20">
        <v>10999928</v>
      </c>
      <c r="H33" s="20">
        <f>SUM(F33:G33)</f>
        <v>12414838</v>
      </c>
      <c r="I33" s="20">
        <f>F33-C33</f>
        <v>-70290</v>
      </c>
      <c r="J33" s="20">
        <f>G33-D33</f>
        <v>-72</v>
      </c>
      <c r="K33" s="20">
        <f>SUM(I33:J33)</f>
        <v>-70362</v>
      </c>
    </row>
    <row r="34" spans="1:13" ht="108" customHeight="1" thickBot="1" x14ac:dyDescent="0.35">
      <c r="A34" s="55" t="s">
        <v>84</v>
      </c>
      <c r="B34" s="56"/>
      <c r="C34" s="56"/>
      <c r="D34" s="56"/>
      <c r="E34" s="56"/>
      <c r="F34" s="56"/>
      <c r="G34" s="56"/>
      <c r="H34" s="56"/>
      <c r="I34" s="56"/>
      <c r="J34" s="56"/>
      <c r="K34" s="57"/>
    </row>
    <row r="35" spans="1:13" ht="28.2" customHeight="1" x14ac:dyDescent="0.3">
      <c r="A35" s="35" t="s">
        <v>32</v>
      </c>
      <c r="B35" s="35"/>
      <c r="C35" s="35"/>
      <c r="D35" s="35"/>
      <c r="E35" s="35"/>
      <c r="F35" s="35"/>
      <c r="G35" s="35"/>
      <c r="H35" s="35"/>
      <c r="I35" s="35"/>
      <c r="J35" s="35"/>
      <c r="K35" s="35"/>
    </row>
    <row r="36" spans="1:13" ht="16.2" thickBot="1" x14ac:dyDescent="0.35">
      <c r="A36" s="8"/>
      <c r="K36" s="9" t="s">
        <v>21</v>
      </c>
    </row>
    <row r="37" spans="1:13" ht="43.95" customHeight="1" thickBot="1" x14ac:dyDescent="0.35">
      <c r="A37" s="41" t="s">
        <v>16</v>
      </c>
      <c r="B37" s="41" t="s">
        <v>33</v>
      </c>
      <c r="C37" s="43" t="s">
        <v>24</v>
      </c>
      <c r="D37" s="44"/>
      <c r="E37" s="45"/>
      <c r="F37" s="43" t="s">
        <v>25</v>
      </c>
      <c r="G37" s="44"/>
      <c r="H37" s="45"/>
      <c r="I37" s="43" t="s">
        <v>26</v>
      </c>
      <c r="J37" s="44"/>
      <c r="K37" s="45"/>
    </row>
    <row r="38" spans="1:13" ht="31.8" thickBot="1" x14ac:dyDescent="0.35">
      <c r="A38" s="42"/>
      <c r="B38" s="42"/>
      <c r="C38" s="12" t="s">
        <v>28</v>
      </c>
      <c r="D38" s="12" t="s">
        <v>29</v>
      </c>
      <c r="E38" s="12" t="s">
        <v>30</v>
      </c>
      <c r="F38" s="12" t="s">
        <v>28</v>
      </c>
      <c r="G38" s="12" t="s">
        <v>29</v>
      </c>
      <c r="H38" s="12" t="s">
        <v>30</v>
      </c>
      <c r="I38" s="12" t="s">
        <v>28</v>
      </c>
      <c r="J38" s="12" t="s">
        <v>29</v>
      </c>
      <c r="K38" s="12" t="s">
        <v>30</v>
      </c>
    </row>
    <row r="39" spans="1:13" ht="16.2" thickBot="1" x14ac:dyDescent="0.35">
      <c r="A39" s="11">
        <v>1</v>
      </c>
      <c r="B39" s="12">
        <v>2</v>
      </c>
      <c r="C39" s="12">
        <v>3</v>
      </c>
      <c r="D39" s="12">
        <v>4</v>
      </c>
      <c r="E39" s="12">
        <v>5</v>
      </c>
      <c r="F39" s="12">
        <v>6</v>
      </c>
      <c r="G39" s="12">
        <v>7</v>
      </c>
      <c r="H39" s="12">
        <v>8</v>
      </c>
      <c r="I39" s="12">
        <v>9</v>
      </c>
      <c r="J39" s="12">
        <v>10</v>
      </c>
      <c r="K39" s="12">
        <v>11</v>
      </c>
    </row>
    <row r="40" spans="1:13" ht="141" thickBot="1" x14ac:dyDescent="0.35">
      <c r="A40" s="11"/>
      <c r="B40" s="12" t="s">
        <v>58</v>
      </c>
      <c r="C40" s="20">
        <v>1485200</v>
      </c>
      <c r="D40" s="20">
        <v>11000000</v>
      </c>
      <c r="E40" s="20">
        <f>SUM(C40:D40)</f>
        <v>12485200</v>
      </c>
      <c r="F40" s="20">
        <v>1414910</v>
      </c>
      <c r="G40" s="20">
        <v>10999928</v>
      </c>
      <c r="H40" s="20">
        <f>SUM(F40:G40)</f>
        <v>12414838</v>
      </c>
      <c r="I40" s="20">
        <f>F40-C40</f>
        <v>-70290</v>
      </c>
      <c r="J40" s="20">
        <f t="shared" ref="J40:K40" si="0">G40-D40</f>
        <v>-72</v>
      </c>
      <c r="K40" s="20">
        <f t="shared" si="0"/>
        <v>-70362</v>
      </c>
    </row>
    <row r="41" spans="1:13" ht="15.6" x14ac:dyDescent="0.3">
      <c r="A41" s="8"/>
    </row>
    <row r="42" spans="1:13" ht="21" customHeight="1" x14ac:dyDescent="0.3">
      <c r="A42" s="35" t="s">
        <v>34</v>
      </c>
      <c r="B42" s="35"/>
      <c r="C42" s="35"/>
      <c r="D42" s="35"/>
      <c r="E42" s="35"/>
      <c r="F42" s="35"/>
      <c r="G42" s="35"/>
      <c r="H42" s="35"/>
      <c r="I42" s="35"/>
      <c r="J42" s="35"/>
      <c r="K42" s="35"/>
      <c r="L42" s="35"/>
    </row>
    <row r="43" spans="1:13" ht="16.2" thickBot="1" x14ac:dyDescent="0.35">
      <c r="A43" s="8"/>
    </row>
    <row r="44" spans="1:13" ht="55.2" customHeight="1" thickBot="1" x14ac:dyDescent="0.35">
      <c r="A44" s="46" t="s">
        <v>16</v>
      </c>
      <c r="B44" s="46" t="s">
        <v>35</v>
      </c>
      <c r="C44" s="46" t="s">
        <v>36</v>
      </c>
      <c r="D44" s="46" t="s">
        <v>37</v>
      </c>
      <c r="E44" s="48" t="s">
        <v>24</v>
      </c>
      <c r="F44" s="49"/>
      <c r="G44" s="50"/>
      <c r="H44" s="48" t="s">
        <v>38</v>
      </c>
      <c r="I44" s="49"/>
      <c r="J44" s="50"/>
      <c r="K44" s="48" t="s">
        <v>26</v>
      </c>
      <c r="L44" s="49"/>
      <c r="M44" s="50"/>
    </row>
    <row r="45" spans="1:13" ht="42" thickBot="1" x14ac:dyDescent="0.35">
      <c r="A45" s="47"/>
      <c r="B45" s="47"/>
      <c r="C45" s="47"/>
      <c r="D45" s="47"/>
      <c r="E45" s="13" t="s">
        <v>28</v>
      </c>
      <c r="F45" s="13" t="s">
        <v>29</v>
      </c>
      <c r="G45" s="13" t="s">
        <v>30</v>
      </c>
      <c r="H45" s="13" t="s">
        <v>28</v>
      </c>
      <c r="I45" s="13" t="s">
        <v>29</v>
      </c>
      <c r="J45" s="13" t="s">
        <v>30</v>
      </c>
      <c r="K45" s="13" t="s">
        <v>28</v>
      </c>
      <c r="L45" s="13" t="s">
        <v>29</v>
      </c>
      <c r="M45" s="13" t="s">
        <v>30</v>
      </c>
    </row>
    <row r="46" spans="1:13" ht="15" thickBot="1" x14ac:dyDescent="0.35">
      <c r="A46" s="14">
        <v>1</v>
      </c>
      <c r="B46" s="13">
        <v>2</v>
      </c>
      <c r="C46" s="13">
        <v>3</v>
      </c>
      <c r="D46" s="13">
        <v>4</v>
      </c>
      <c r="E46" s="13">
        <v>5</v>
      </c>
      <c r="F46" s="13">
        <v>6</v>
      </c>
      <c r="G46" s="13">
        <v>7</v>
      </c>
      <c r="H46" s="13">
        <v>8</v>
      </c>
      <c r="I46" s="13">
        <v>9</v>
      </c>
      <c r="J46" s="13">
        <v>10</v>
      </c>
      <c r="K46" s="13">
        <v>11</v>
      </c>
      <c r="L46" s="13">
        <v>12</v>
      </c>
      <c r="M46" s="13">
        <v>13</v>
      </c>
    </row>
    <row r="47" spans="1:13" ht="15" thickBot="1" x14ac:dyDescent="0.35">
      <c r="A47" s="14">
        <v>1</v>
      </c>
      <c r="B47" s="21" t="s">
        <v>39</v>
      </c>
      <c r="C47" s="13"/>
      <c r="D47" s="13"/>
      <c r="E47" s="13"/>
      <c r="F47" s="13"/>
      <c r="G47" s="13"/>
      <c r="H47" s="13"/>
      <c r="I47" s="13"/>
      <c r="J47" s="13"/>
      <c r="K47" s="13"/>
      <c r="L47" s="13"/>
      <c r="M47" s="13"/>
    </row>
    <row r="48" spans="1:13" ht="124.8" thickBot="1" x14ac:dyDescent="0.35">
      <c r="A48" s="14"/>
      <c r="B48" s="13" t="s">
        <v>59</v>
      </c>
      <c r="C48" s="13" t="s">
        <v>60</v>
      </c>
      <c r="D48" s="13" t="s">
        <v>61</v>
      </c>
      <c r="E48" s="20">
        <v>1485200</v>
      </c>
      <c r="F48" s="13">
        <v>0</v>
      </c>
      <c r="G48" s="22">
        <f>E48+F48</f>
        <v>1485200</v>
      </c>
      <c r="H48" s="20">
        <v>1414910</v>
      </c>
      <c r="I48" s="13">
        <v>0</v>
      </c>
      <c r="J48" s="22">
        <f>H48+I48</f>
        <v>1414910</v>
      </c>
      <c r="K48" s="22">
        <f>H48-E48</f>
        <v>-70290</v>
      </c>
      <c r="L48" s="13"/>
      <c r="M48" s="22">
        <f>J48-G48</f>
        <v>-70290</v>
      </c>
    </row>
    <row r="49" spans="1:13" ht="28.2" thickBot="1" x14ac:dyDescent="0.35">
      <c r="A49" s="14"/>
      <c r="B49" s="13" t="s">
        <v>62</v>
      </c>
      <c r="C49" s="13" t="s">
        <v>60</v>
      </c>
      <c r="D49" s="13" t="s">
        <v>61</v>
      </c>
      <c r="E49" s="13">
        <v>0</v>
      </c>
      <c r="F49" s="20">
        <v>11000000</v>
      </c>
      <c r="G49" s="22">
        <f>E49+F49</f>
        <v>11000000</v>
      </c>
      <c r="H49" s="13">
        <v>0</v>
      </c>
      <c r="I49" s="20">
        <v>10999928</v>
      </c>
      <c r="J49" s="20">
        <f>SUM(H49:I49)</f>
        <v>10999928</v>
      </c>
      <c r="K49" s="13"/>
      <c r="L49" s="22">
        <f>I49-G49</f>
        <v>-72</v>
      </c>
      <c r="M49" s="22">
        <f>J49-G49</f>
        <v>-72</v>
      </c>
    </row>
    <row r="50" spans="1:13" ht="29.4" customHeight="1" thickBot="1" x14ac:dyDescent="0.35">
      <c r="A50" s="58" t="s">
        <v>85</v>
      </c>
      <c r="B50" s="59"/>
      <c r="C50" s="59"/>
      <c r="D50" s="59"/>
      <c r="E50" s="59"/>
      <c r="F50" s="59"/>
      <c r="G50" s="59"/>
      <c r="H50" s="59"/>
      <c r="I50" s="59"/>
      <c r="J50" s="59"/>
      <c r="K50" s="59"/>
      <c r="L50" s="59"/>
      <c r="M50" s="60"/>
    </row>
    <row r="51" spans="1:13" ht="15" thickBot="1" x14ac:dyDescent="0.35">
      <c r="A51" s="14">
        <v>2</v>
      </c>
      <c r="B51" s="21" t="s">
        <v>40</v>
      </c>
      <c r="C51" s="13"/>
      <c r="D51" s="13"/>
      <c r="E51" s="13"/>
      <c r="F51" s="13"/>
      <c r="G51" s="13"/>
      <c r="H51" s="13"/>
      <c r="I51" s="13"/>
      <c r="J51" s="13"/>
      <c r="K51" s="13"/>
      <c r="L51" s="13"/>
      <c r="M51" s="13"/>
    </row>
    <row r="52" spans="1:13" ht="111.75" customHeight="1" thickBot="1" x14ac:dyDescent="0.35">
      <c r="A52" s="14"/>
      <c r="B52" s="13" t="s">
        <v>82</v>
      </c>
      <c r="C52" s="24" t="s">
        <v>64</v>
      </c>
      <c r="D52" s="23" t="s">
        <v>63</v>
      </c>
      <c r="E52" s="13">
        <v>37</v>
      </c>
      <c r="F52" s="13"/>
      <c r="G52" s="13">
        <v>37</v>
      </c>
      <c r="H52" s="52">
        <v>52</v>
      </c>
      <c r="I52" s="52">
        <v>0</v>
      </c>
      <c r="J52" s="52">
        <v>52</v>
      </c>
      <c r="K52" s="13">
        <f>H52-E52</f>
        <v>15</v>
      </c>
      <c r="L52" s="13">
        <f t="shared" ref="L52:M52" si="1">I52-F52</f>
        <v>0</v>
      </c>
      <c r="M52" s="13">
        <f t="shared" si="1"/>
        <v>15</v>
      </c>
    </row>
    <row r="53" spans="1:13" ht="87" customHeight="1" thickBot="1" x14ac:dyDescent="0.35">
      <c r="A53" s="17"/>
      <c r="B53" s="13" t="s">
        <v>65</v>
      </c>
      <c r="C53" s="13" t="s">
        <v>66</v>
      </c>
      <c r="D53" s="13" t="s">
        <v>68</v>
      </c>
      <c r="E53" s="13">
        <v>27</v>
      </c>
      <c r="F53" s="13"/>
      <c r="G53" s="13">
        <v>27</v>
      </c>
      <c r="H53" s="52">
        <v>0</v>
      </c>
      <c r="I53" s="52">
        <v>0</v>
      </c>
      <c r="J53" s="52">
        <v>0</v>
      </c>
      <c r="K53" s="13">
        <v>-27</v>
      </c>
      <c r="L53" s="13">
        <v>0</v>
      </c>
      <c r="M53" s="13">
        <v>-27</v>
      </c>
    </row>
    <row r="54" spans="1:13" ht="69.599999999999994" thickBot="1" x14ac:dyDescent="0.35">
      <c r="A54" s="17"/>
      <c r="B54" s="13" t="s">
        <v>69</v>
      </c>
      <c r="C54" s="13" t="s">
        <v>66</v>
      </c>
      <c r="D54" s="13" t="s">
        <v>67</v>
      </c>
      <c r="E54" s="13">
        <v>103</v>
      </c>
      <c r="F54" s="13"/>
      <c r="G54" s="13">
        <v>103</v>
      </c>
      <c r="H54" s="52">
        <v>105</v>
      </c>
      <c r="I54" s="52">
        <v>0</v>
      </c>
      <c r="J54" s="52">
        <v>105</v>
      </c>
      <c r="K54" s="13">
        <f>H54-E54</f>
        <v>2</v>
      </c>
      <c r="L54" s="13">
        <f t="shared" ref="L54:M54" si="2">I54-F54</f>
        <v>0</v>
      </c>
      <c r="M54" s="13">
        <f t="shared" si="2"/>
        <v>2</v>
      </c>
    </row>
    <row r="55" spans="1:13" ht="99.6" customHeight="1" thickBot="1" x14ac:dyDescent="0.35">
      <c r="A55" s="17"/>
      <c r="B55" s="13" t="s">
        <v>70</v>
      </c>
      <c r="C55" s="13" t="s">
        <v>64</v>
      </c>
      <c r="D55" s="13" t="s">
        <v>67</v>
      </c>
      <c r="E55" s="13">
        <v>190</v>
      </c>
      <c r="F55" s="13"/>
      <c r="G55" s="13">
        <v>190</v>
      </c>
      <c r="H55" s="52">
        <v>170</v>
      </c>
      <c r="I55" s="52">
        <v>0</v>
      </c>
      <c r="J55" s="52">
        <v>170</v>
      </c>
      <c r="K55" s="13">
        <f>H55-E55</f>
        <v>-20</v>
      </c>
      <c r="L55" s="13">
        <f t="shared" ref="L55:M55" si="3">I55-F55</f>
        <v>0</v>
      </c>
      <c r="M55" s="13">
        <f t="shared" si="3"/>
        <v>-20</v>
      </c>
    </row>
    <row r="56" spans="1:13" ht="28.2" thickBot="1" x14ac:dyDescent="0.35">
      <c r="A56" s="14"/>
      <c r="B56" s="13" t="s">
        <v>71</v>
      </c>
      <c r="C56" s="13" t="s">
        <v>66</v>
      </c>
      <c r="D56" s="13" t="s">
        <v>61</v>
      </c>
      <c r="E56" s="13"/>
      <c r="F56" s="13">
        <v>7</v>
      </c>
      <c r="G56" s="13">
        <v>7</v>
      </c>
      <c r="H56" s="13"/>
      <c r="I56" s="13">
        <v>9</v>
      </c>
      <c r="J56" s="13">
        <v>9</v>
      </c>
      <c r="K56" s="13"/>
      <c r="L56" s="13">
        <f>I56-F56</f>
        <v>2</v>
      </c>
      <c r="M56" s="13">
        <f>J56-G56</f>
        <v>2</v>
      </c>
    </row>
    <row r="57" spans="1:13" ht="46.8" customHeight="1" thickBot="1" x14ac:dyDescent="0.35">
      <c r="A57" s="58" t="s">
        <v>86</v>
      </c>
      <c r="B57" s="59"/>
      <c r="C57" s="59"/>
      <c r="D57" s="59"/>
      <c r="E57" s="59"/>
      <c r="F57" s="59"/>
      <c r="G57" s="59"/>
      <c r="H57" s="59"/>
      <c r="I57" s="59"/>
      <c r="J57" s="59"/>
      <c r="K57" s="59"/>
      <c r="L57" s="59"/>
      <c r="M57" s="60"/>
    </row>
    <row r="58" spans="1:13" ht="15" thickBot="1" x14ac:dyDescent="0.35">
      <c r="A58" s="14">
        <v>3</v>
      </c>
      <c r="B58" s="21" t="s">
        <v>41</v>
      </c>
      <c r="C58" s="13"/>
      <c r="D58" s="13"/>
      <c r="E58" s="13"/>
      <c r="F58" s="13"/>
      <c r="G58" s="13"/>
      <c r="H58" s="13"/>
      <c r="I58" s="13"/>
      <c r="J58" s="13"/>
      <c r="K58" s="13"/>
      <c r="L58" s="13"/>
      <c r="M58" s="13"/>
    </row>
    <row r="59" spans="1:13" ht="55.8" thickBot="1" x14ac:dyDescent="0.35">
      <c r="A59" s="14"/>
      <c r="B59" s="13" t="s">
        <v>72</v>
      </c>
      <c r="C59" s="13" t="s">
        <v>60</v>
      </c>
      <c r="D59" s="13" t="s">
        <v>73</v>
      </c>
      <c r="E59" s="20">
        <v>2222</v>
      </c>
      <c r="F59" s="13"/>
      <c r="G59" s="20">
        <v>2222</v>
      </c>
      <c r="H59" s="52">
        <v>0</v>
      </c>
      <c r="I59" s="52">
        <v>0</v>
      </c>
      <c r="J59" s="52">
        <v>0</v>
      </c>
      <c r="K59" s="52">
        <v>0</v>
      </c>
      <c r="L59" s="52">
        <v>0</v>
      </c>
      <c r="M59" s="52">
        <v>0</v>
      </c>
    </row>
    <row r="60" spans="1:13" ht="55.8" thickBot="1" x14ac:dyDescent="0.35">
      <c r="A60" s="17"/>
      <c r="B60" s="13" t="s">
        <v>74</v>
      </c>
      <c r="C60" s="13" t="s">
        <v>60</v>
      </c>
      <c r="D60" s="13" t="s">
        <v>73</v>
      </c>
      <c r="E60" s="25">
        <v>917</v>
      </c>
      <c r="F60" s="13"/>
      <c r="G60" s="25">
        <v>917</v>
      </c>
      <c r="H60" s="52">
        <v>1092</v>
      </c>
      <c r="I60" s="52">
        <v>0</v>
      </c>
      <c r="J60" s="52">
        <v>1092</v>
      </c>
      <c r="K60" s="53">
        <f>H60-E60</f>
        <v>175</v>
      </c>
      <c r="L60" s="53">
        <f t="shared" ref="L60:M61" si="4">I60-F60</f>
        <v>0</v>
      </c>
      <c r="M60" s="53">
        <f t="shared" si="4"/>
        <v>175</v>
      </c>
    </row>
    <row r="61" spans="1:13" ht="97.2" thickBot="1" x14ac:dyDescent="0.35">
      <c r="A61" s="17"/>
      <c r="B61" s="13" t="s">
        <v>75</v>
      </c>
      <c r="C61" s="13" t="s">
        <v>60</v>
      </c>
      <c r="D61" s="13" t="s">
        <v>73</v>
      </c>
      <c r="E61" s="20">
        <v>6580</v>
      </c>
      <c r="F61" s="13"/>
      <c r="G61" s="20">
        <v>6580</v>
      </c>
      <c r="H61" s="52">
        <v>7179</v>
      </c>
      <c r="I61" s="52">
        <v>0</v>
      </c>
      <c r="J61" s="52">
        <v>7179</v>
      </c>
      <c r="K61" s="54">
        <f>H61-E61</f>
        <v>599</v>
      </c>
      <c r="L61" s="54">
        <f t="shared" si="4"/>
        <v>0</v>
      </c>
      <c r="M61" s="54">
        <f t="shared" si="4"/>
        <v>599</v>
      </c>
    </row>
    <row r="62" spans="1:13" ht="42" thickBot="1" x14ac:dyDescent="0.35">
      <c r="A62" s="14"/>
      <c r="B62" s="13" t="s">
        <v>76</v>
      </c>
      <c r="C62" s="13" t="s">
        <v>60</v>
      </c>
      <c r="D62" s="13" t="s">
        <v>77</v>
      </c>
      <c r="E62" s="13"/>
      <c r="F62" s="20">
        <v>1571429</v>
      </c>
      <c r="G62" s="20">
        <v>1571429</v>
      </c>
      <c r="H62" s="13"/>
      <c r="I62" s="20">
        <f>I49/I56</f>
        <v>1222214.2222222222</v>
      </c>
      <c r="J62" s="20">
        <f>J49/J56</f>
        <v>1222214.2222222222</v>
      </c>
      <c r="K62" s="22"/>
      <c r="L62" s="22">
        <f>I62-F62</f>
        <v>-349214.77777777775</v>
      </c>
      <c r="M62" s="22">
        <f>J62-G62</f>
        <v>-349214.77777777775</v>
      </c>
    </row>
    <row r="63" spans="1:13" ht="34.799999999999997" customHeight="1" thickBot="1" x14ac:dyDescent="0.35">
      <c r="A63" s="48" t="s">
        <v>87</v>
      </c>
      <c r="B63" s="49"/>
      <c r="C63" s="49"/>
      <c r="D63" s="49"/>
      <c r="E63" s="49"/>
      <c r="F63" s="49"/>
      <c r="G63" s="49"/>
      <c r="H63" s="49"/>
      <c r="I63" s="49"/>
      <c r="J63" s="49"/>
      <c r="K63" s="49"/>
      <c r="L63" s="49"/>
      <c r="M63" s="50"/>
    </row>
    <row r="64" spans="1:13" ht="15" thickBot="1" x14ac:dyDescent="0.35">
      <c r="A64" s="14">
        <v>4</v>
      </c>
      <c r="B64" s="21" t="s">
        <v>42</v>
      </c>
      <c r="C64" s="13"/>
      <c r="D64" s="13"/>
      <c r="E64" s="13"/>
      <c r="F64" s="13"/>
      <c r="G64" s="13"/>
      <c r="H64" s="13"/>
      <c r="I64" s="13"/>
      <c r="J64" s="13"/>
      <c r="K64" s="13"/>
      <c r="L64" s="13"/>
      <c r="M64" s="13"/>
    </row>
    <row r="65" spans="1:13" ht="55.8" thickBot="1" x14ac:dyDescent="0.35">
      <c r="A65" s="14"/>
      <c r="B65" s="13" t="s">
        <v>78</v>
      </c>
      <c r="C65" s="13" t="s">
        <v>79</v>
      </c>
      <c r="D65" s="13" t="s">
        <v>80</v>
      </c>
      <c r="E65" s="13">
        <v>100</v>
      </c>
      <c r="F65" s="13"/>
      <c r="G65" s="13">
        <v>100</v>
      </c>
      <c r="H65" s="13">
        <v>100</v>
      </c>
      <c r="I65" s="13"/>
      <c r="J65" s="13">
        <v>100</v>
      </c>
      <c r="K65" s="13">
        <v>0</v>
      </c>
      <c r="L65" s="13"/>
      <c r="M65" s="13">
        <v>0</v>
      </c>
    </row>
    <row r="66" spans="1:13" ht="55.8" thickBot="1" x14ac:dyDescent="0.35">
      <c r="A66" s="14"/>
      <c r="B66" s="13" t="s">
        <v>81</v>
      </c>
      <c r="C66" s="13" t="s">
        <v>79</v>
      </c>
      <c r="D66" s="13" t="s">
        <v>77</v>
      </c>
      <c r="E66" s="13"/>
      <c r="F66" s="13">
        <v>100</v>
      </c>
      <c r="G66" s="13">
        <v>100</v>
      </c>
      <c r="H66" s="13"/>
      <c r="I66" s="13">
        <v>100</v>
      </c>
      <c r="J66" s="13">
        <v>100</v>
      </c>
      <c r="K66" s="13">
        <v>0</v>
      </c>
      <c r="L66" s="13"/>
      <c r="M66" s="13">
        <v>0</v>
      </c>
    </row>
    <row r="67" spans="1:13" ht="15" thickBot="1" x14ac:dyDescent="0.35">
      <c r="A67" s="48" t="s">
        <v>83</v>
      </c>
      <c r="B67" s="49"/>
      <c r="C67" s="49"/>
      <c r="D67" s="49"/>
      <c r="E67" s="49"/>
      <c r="F67" s="49"/>
      <c r="G67" s="49"/>
      <c r="H67" s="49"/>
      <c r="I67" s="49"/>
      <c r="J67" s="49"/>
      <c r="K67" s="49"/>
      <c r="L67" s="49"/>
      <c r="M67" s="50"/>
    </row>
    <row r="68" spans="1:13" ht="67.2" customHeight="1" thickBot="1" x14ac:dyDescent="0.35">
      <c r="A68" s="58" t="s">
        <v>88</v>
      </c>
      <c r="B68" s="59"/>
      <c r="C68" s="59"/>
      <c r="D68" s="59"/>
      <c r="E68" s="59"/>
      <c r="F68" s="59"/>
      <c r="G68" s="59"/>
      <c r="H68" s="59"/>
      <c r="I68" s="59"/>
      <c r="J68" s="59"/>
      <c r="K68" s="59"/>
      <c r="L68" s="59"/>
      <c r="M68" s="60"/>
    </row>
    <row r="69" spans="1:13" ht="15.6" x14ac:dyDescent="0.3">
      <c r="A69" s="8"/>
    </row>
    <row r="70" spans="1:13" ht="136.19999999999999" customHeight="1" x14ac:dyDescent="0.3">
      <c r="A70" s="35" t="s">
        <v>89</v>
      </c>
      <c r="B70" s="35"/>
      <c r="C70" s="35"/>
      <c r="D70" s="35"/>
      <c r="E70" s="35"/>
      <c r="F70" s="35"/>
      <c r="G70" s="35"/>
      <c r="H70" s="35"/>
      <c r="I70" s="35"/>
      <c r="J70" s="35"/>
      <c r="K70" s="35"/>
      <c r="L70" s="35"/>
      <c r="M70" s="35"/>
    </row>
    <row r="71" spans="1:13" x14ac:dyDescent="0.3">
      <c r="A71" s="15"/>
    </row>
    <row r="72" spans="1:13" ht="15.6" x14ac:dyDescent="0.3">
      <c r="A72" s="1"/>
    </row>
    <row r="73" spans="1:13" ht="22.95" customHeight="1" x14ac:dyDescent="0.3">
      <c r="A73" s="51" t="s">
        <v>43</v>
      </c>
      <c r="B73" s="51"/>
      <c r="C73" s="51"/>
      <c r="D73" s="51"/>
      <c r="E73" s="51"/>
      <c r="F73" s="51"/>
      <c r="G73" s="51"/>
      <c r="H73" s="51"/>
      <c r="I73" s="51"/>
      <c r="J73" s="51"/>
      <c r="K73" s="51"/>
      <c r="L73" s="51"/>
      <c r="M73" s="51"/>
    </row>
    <row r="75" spans="1:13" ht="30" customHeight="1" x14ac:dyDescent="0.3">
      <c r="B75" s="27" t="s">
        <v>48</v>
      </c>
      <c r="C75" s="27"/>
      <c r="J75" s="16" t="s">
        <v>49</v>
      </c>
    </row>
    <row r="76" spans="1:13" x14ac:dyDescent="0.3">
      <c r="B76" s="16"/>
    </row>
    <row r="77" spans="1:13" x14ac:dyDescent="0.3">
      <c r="B77" s="28" t="s">
        <v>50</v>
      </c>
      <c r="C77" s="28"/>
      <c r="J77" s="16" t="s">
        <v>51</v>
      </c>
    </row>
  </sheetData>
  <mergeCells count="54">
    <mergeCell ref="A73:M73"/>
    <mergeCell ref="A50:M50"/>
    <mergeCell ref="A57:M57"/>
    <mergeCell ref="A63:M63"/>
    <mergeCell ref="A67:M67"/>
    <mergeCell ref="A68:M68"/>
    <mergeCell ref="A70:M70"/>
    <mergeCell ref="A42:L42"/>
    <mergeCell ref="A44:A45"/>
    <mergeCell ref="B44:B45"/>
    <mergeCell ref="C44:C45"/>
    <mergeCell ref="D44:D45"/>
    <mergeCell ref="E44:G44"/>
    <mergeCell ref="H44:J44"/>
    <mergeCell ref="K44:M44"/>
    <mergeCell ref="A34:K34"/>
    <mergeCell ref="A35:K35"/>
    <mergeCell ref="A37:A38"/>
    <mergeCell ref="B37:B38"/>
    <mergeCell ref="C37:E37"/>
    <mergeCell ref="F37:H37"/>
    <mergeCell ref="I37:K37"/>
    <mergeCell ref="A26:L26"/>
    <mergeCell ref="B28:B29"/>
    <mergeCell ref="C28:E28"/>
    <mergeCell ref="F28:H28"/>
    <mergeCell ref="I28:K28"/>
    <mergeCell ref="A13:A14"/>
    <mergeCell ref="D13:M13"/>
    <mergeCell ref="D14:M14"/>
    <mergeCell ref="A15:M15"/>
    <mergeCell ref="B16:M16"/>
    <mergeCell ref="A9:A10"/>
    <mergeCell ref="C9:M9"/>
    <mergeCell ref="C10:L10"/>
    <mergeCell ref="A11:A12"/>
    <mergeCell ref="C11:M11"/>
    <mergeCell ref="C12:L12"/>
    <mergeCell ref="C8:L8"/>
    <mergeCell ref="B75:C75"/>
    <mergeCell ref="B77:C77"/>
    <mergeCell ref="I1:L1"/>
    <mergeCell ref="I2:L2"/>
    <mergeCell ref="I3:L3"/>
    <mergeCell ref="I4:L4"/>
    <mergeCell ref="I5:L5"/>
    <mergeCell ref="B23:M23"/>
    <mergeCell ref="B17:M17"/>
    <mergeCell ref="B18:M18"/>
    <mergeCell ref="A19:K19"/>
    <mergeCell ref="A20:M20"/>
    <mergeCell ref="A21:K21"/>
    <mergeCell ref="B22:M22"/>
    <mergeCell ref="B24:M24"/>
  </mergeCells>
  <pageMargins left="0.70866141732283472" right="0.70866141732283472" top="0.74803149606299213" bottom="0.74803149606299213" header="0.31496062992125984" footer="0.31496062992125984"/>
  <pageSetup paperSize="9" scale="75" fitToHeight="0"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2145 за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2020-02-04T18:41:43Z</cp:lastPrinted>
  <dcterms:created xsi:type="dcterms:W3CDTF">2020-01-30T08:58:47Z</dcterms:created>
  <dcterms:modified xsi:type="dcterms:W3CDTF">2020-02-04T18:41:48Z</dcterms:modified>
</cp:coreProperties>
</file>