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титул'!$9:$9</definedName>
    <definedName name="_xlnm.Print_Titles" localSheetId="1">'Лист1'!$9:$9</definedName>
    <definedName name="_xlnm.Print_Area" localSheetId="0">'В титул'!$A$2:$I$63</definedName>
  </definedNames>
  <calcPr fullCalcOnLoad="1"/>
</workbook>
</file>

<file path=xl/sharedStrings.xml><?xml version="1.0" encoding="utf-8"?>
<sst xmlns="http://schemas.openxmlformats.org/spreadsheetml/2006/main" count="332" uniqueCount="141">
  <si>
    <t>Рік початку і закінчення робіт</t>
  </si>
  <si>
    <t>Закінчення робіт</t>
  </si>
  <si>
    <t>Кошто-рисна вартість, грн.</t>
  </si>
  <si>
    <t>І кв.</t>
  </si>
  <si>
    <t>Поча-ток робіт</t>
  </si>
  <si>
    <t>3</t>
  </si>
  <si>
    <t>Наяв-ність доку-мен-тації</t>
  </si>
  <si>
    <t>Підрядник</t>
  </si>
  <si>
    <t>Згідно із Законом України "Про здійснення   державних закупівель"</t>
  </si>
  <si>
    <t>№ з/п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</si>
  <si>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</si>
  <si>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</si>
  <si>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Найменування об’єкта</t>
  </si>
  <si>
    <t xml:space="preserve">Комунальному підприємству "Деснянське" Чернігівської міської ради </t>
  </si>
  <si>
    <t>2</t>
  </si>
  <si>
    <t xml:space="preserve">Проектні роботи на будівництво  об’єктів благоустрою міста   </t>
  </si>
  <si>
    <t>Комунальному підприємству "ЖЕК-13" Чернігівської міської ради</t>
  </si>
  <si>
    <t>Спец. фонд (бюджет розвитку), грн</t>
  </si>
  <si>
    <t>4</t>
  </si>
  <si>
    <t>1</t>
  </si>
  <si>
    <t>Джерело фінансування (міський бюджет)</t>
  </si>
  <si>
    <t xml:space="preserve">Додаток 3
до рішення виконавчого комітету міської ради
 _______________ 2016 р. № ___    </t>
  </si>
  <si>
    <t>Річний титульний список 
на реконструкцію об’єктів благоустрою міста Чернігова на 2016 рік
за рахунок коштів бюджету розвитку міського бюджету міста Чернігова</t>
  </si>
  <si>
    <t>2016</t>
  </si>
  <si>
    <t>Проектні роботи на реконструкцію об"єктів благоустрою міста</t>
  </si>
  <si>
    <t>Реконструкція шаф управління зовнішнім освітленням міста Чернігова (закінчення)</t>
  </si>
  <si>
    <t>Реконструкція бульвару по проспекту Миру від проспекту Перемоги до вул. Щорса (в межах існуючого об"єкту)</t>
  </si>
  <si>
    <t>Технічний та авторський нагляд на реконструкцію бульвару по проспекту Миру від проспекту Перемоги до вул. Щорса (в межах існуючого об"єкту)</t>
  </si>
  <si>
    <t xml:space="preserve">5. Капітальні вкладення </t>
  </si>
  <si>
    <t>5.1</t>
  </si>
  <si>
    <t>5.2</t>
  </si>
  <si>
    <t>Влаштування спортивних майданчиків на території міста</t>
  </si>
  <si>
    <r>
      <t>Разом у  розділі 5.1</t>
    </r>
    <r>
      <rPr>
        <b/>
        <sz val="14"/>
        <rFont val="Times New Roman"/>
        <family val="1"/>
      </rPr>
      <t>:</t>
    </r>
  </si>
  <si>
    <t>5.1.1</t>
  </si>
  <si>
    <t>5.1.2</t>
  </si>
  <si>
    <t>5.1.3</t>
  </si>
  <si>
    <t>5.1.4</t>
  </si>
  <si>
    <r>
      <t>Разом у  розділах 1-4 (КЕКВ 3142)</t>
    </r>
    <r>
      <rPr>
        <b/>
        <sz val="14"/>
        <rFont val="Times New Roman"/>
        <family val="1"/>
      </rPr>
      <t>:</t>
    </r>
  </si>
  <si>
    <t>Разом у  розділі 5.2 (КЕКВ 3210):</t>
  </si>
  <si>
    <t>Разом у  розділах 5.1-5.2</t>
  </si>
  <si>
    <t>6</t>
  </si>
  <si>
    <t>Усього у розділах 1-6:</t>
  </si>
  <si>
    <r>
      <t>Разом у  розділі 6 (КЕКВ 3122)</t>
    </r>
    <r>
      <rPr>
        <b/>
        <sz val="14"/>
        <rFont val="Times New Roman"/>
        <family val="1"/>
      </rPr>
      <t>:</t>
    </r>
  </si>
  <si>
    <t>Влаштування дитячих майданчиків на території міста</t>
  </si>
  <si>
    <t xml:space="preserve">Секретар міської ради </t>
  </si>
  <si>
    <t>В. Е. Бистров</t>
  </si>
  <si>
    <t>IІ кв.</t>
  </si>
  <si>
    <t>ІІ кв.</t>
  </si>
  <si>
    <t>IV кв.</t>
  </si>
  <si>
    <t>ІV кв.</t>
  </si>
  <si>
    <t>Перелік  об’єктів благоустрою міста Чернігова на 2016 рік,                                                                                            реконструкція яких передбачається за рахунок коштів бюджету розвитку міського бюджету міста Чернігова</t>
  </si>
  <si>
    <t>Кошторисна вартість, грн.</t>
  </si>
  <si>
    <t>5</t>
  </si>
  <si>
    <r>
      <t>Разом у  розділах 1-5 (КЕКВ 3142)</t>
    </r>
    <r>
      <rPr>
        <b/>
        <sz val="14"/>
        <rFont val="Times New Roman"/>
        <family val="1"/>
      </rPr>
      <t>:</t>
    </r>
  </si>
  <si>
    <t xml:space="preserve">6. Капітальні вкладення </t>
  </si>
  <si>
    <t>6.1</t>
  </si>
  <si>
    <t>7</t>
  </si>
  <si>
    <t>6.2</t>
  </si>
  <si>
    <t>Згідно Програми енергоефективної модернізації мереж зовнішнього освітлення міста Чернігова на 2016-2017 роки</t>
  </si>
  <si>
    <t>в тому числі:</t>
  </si>
  <si>
    <t>Розробка проектно- кошторисної документації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</si>
  <si>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</si>
  <si>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</si>
  <si>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</si>
  <si>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</si>
  <si>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</si>
  <si>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</si>
  <si>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</si>
  <si>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</si>
  <si>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</si>
  <si>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</si>
  <si>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</si>
  <si>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</si>
  <si>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</si>
  <si>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</si>
  <si>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</si>
  <si>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</si>
  <si>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</si>
  <si>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</si>
  <si>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</si>
  <si>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</si>
  <si>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</si>
  <si>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</si>
  <si>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</si>
  <si>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</si>
  <si>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</si>
  <si>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</si>
  <si>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</si>
  <si>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</si>
  <si>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</si>
  <si>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Відновлення дитячих ігрових майданчиків (згідно Програми відновлення дитячих ігрових та спортивних майданчиків на 2016 рік)</t>
  </si>
  <si>
    <t>Відновлення дитячих ігрових майданчиків  по вул. Чорновола,17</t>
  </si>
  <si>
    <t>Відновлення дитячих ігрових майданчиків по просп..Миру,207</t>
  </si>
  <si>
    <t xml:space="preserve">Відновлення дитячих ігрових майданчиків по вул. Рокоссовського,22 </t>
  </si>
  <si>
    <t xml:space="preserve">Відновлення дитячих ігрових майданчиків по вул. Чайковського,5 </t>
  </si>
  <si>
    <t xml:space="preserve">Відновлення дитячих ігрових майданчиків по вул. Слобідська,77 </t>
  </si>
  <si>
    <t xml:space="preserve">Відновлення дитячих ігрових майданчиків по вул. Пухова,140 </t>
  </si>
  <si>
    <t xml:space="preserve">Відновлення дитячих ігрових майданчиків по вул. Льотна,22  </t>
  </si>
  <si>
    <t xml:space="preserve">Відновлення дитячих ігрових майданчиків по просп.Миру,35 </t>
  </si>
  <si>
    <t>Відновлення дитячих ігрових майданчиків по вул. Елеваторна,1</t>
  </si>
  <si>
    <t>Відновлення дитячих ігрових майданчиків між вул. Кленова і вул. Сагайдак (Бобровиця)</t>
  </si>
  <si>
    <t xml:space="preserve">Відновлення дитячих ігрових майданчиків по просп. Перемоги,42  </t>
  </si>
  <si>
    <t xml:space="preserve">Відновлення дитячих ігрових майданчиків по вул. Рокоссовського,51 </t>
  </si>
  <si>
    <t xml:space="preserve">Відновлення дитячих ігрових майданчиків по вул. Незалежності, 72 </t>
  </si>
  <si>
    <t xml:space="preserve">Відновлення дитячих ігрових майданчиків в Центральному парку культури та відпочинку </t>
  </si>
  <si>
    <t>Відновлення спортивних майданчиків (згідно Програми відновлення дитячих ігрових та спортивних майданчиків на 2016 рік)</t>
  </si>
  <si>
    <t>Відновлення спортивного майданчика в парку «Березовий гай» по  вул. Пухова (1)</t>
  </si>
  <si>
    <t xml:space="preserve">Відновлення спортивного майданчика по вул. Г. Полуботка, 84 </t>
  </si>
  <si>
    <t>Відновлення спортивного майданчика по вул. Бланка, 27</t>
  </si>
  <si>
    <t xml:space="preserve">Відновлення спортивного майданчика по вул. Рокоссовського, 60 </t>
  </si>
  <si>
    <t xml:space="preserve">Відновлення спортивного майданчика по вул. П’ятницька, 63  </t>
  </si>
  <si>
    <t>Відновлення спортивного майданчика по вул. Старобілоуська, 47</t>
  </si>
  <si>
    <t xml:space="preserve">Відновлення спортивного майданчика по вул. Тичини, 47  </t>
  </si>
  <si>
    <t xml:space="preserve">Відновлення спортивного майданчика по вул. Пухова, 142  </t>
  </si>
  <si>
    <t xml:space="preserve">Відновлення спортивного майданчика по вул. Зеньковецької, 28  </t>
  </si>
  <si>
    <t>Відновлення спортивного майданчика в парку «Березовий гай» по вул. Пухова (2)</t>
  </si>
  <si>
    <t>Відновлення спортивного майданчика по вул. 50 років Перемоги (Бобровиця)</t>
  </si>
  <si>
    <t>Відновлення спортивного майданчика по вул. Гагаріна (зелена зона між ЗНЗ№ 18 і ЗНЗ№ 34)</t>
  </si>
  <si>
    <t>Відновлення спортивного майданчика по вул. Текстильників (зелена зона поряд ЗНЗ№ 34)</t>
  </si>
  <si>
    <t>Відновлення спортивного майданчика в парку «Березовий гай» по вул. Пухова (3)</t>
  </si>
  <si>
    <t>Відновлення спортивного майданчика на пляжі «Золотий берег»</t>
  </si>
  <si>
    <r>
      <t>Разом у  розділі 6.1 (КЕКВ 3142)</t>
    </r>
    <r>
      <rPr>
        <b/>
        <sz val="14"/>
        <rFont val="Times New Roman"/>
        <family val="1"/>
      </rPr>
      <t>:</t>
    </r>
  </si>
  <si>
    <t>Разом у  розділі 6.2 (КЕКВ 3142):</t>
  </si>
  <si>
    <t>Разом у  розділах 6.1-6.2</t>
  </si>
  <si>
    <r>
      <t>Д</t>
    </r>
    <r>
      <rPr>
        <sz val="18"/>
        <rFont val="Times New Roman"/>
        <family val="1"/>
      </rPr>
      <t xml:space="preserve">одаток 3
до рішення виконавчого комітету міської ради                           4 лютого 2016 року №39                                                              ( у редакції рішення виконавчого комітету                              міської ради)
 _______________ 2016 р. № ___ </t>
    </r>
  </si>
  <si>
    <t>Реконструкція фонтанів в м.Чернігові</t>
  </si>
  <si>
    <t>8</t>
  </si>
  <si>
    <t>Будівництво фонтанів в м.Чернігові</t>
  </si>
  <si>
    <t>9</t>
  </si>
  <si>
    <t>Будівництво паркової та підїзної дороги на міському пляжі "Золотий берег"</t>
  </si>
  <si>
    <t>Влаштування волейбольного майданчика на міському пляжі "Золотий берег"</t>
  </si>
  <si>
    <t>Влаштування дитячого майданчика на міському пляжі "Золотий берег"</t>
  </si>
  <si>
    <t>6.3</t>
  </si>
  <si>
    <t>6.4</t>
  </si>
  <si>
    <t>6.5</t>
  </si>
  <si>
    <t>6.6</t>
  </si>
  <si>
    <t>Влаштування об’єктів благоустрою та малих архітектурних форм на міському пляжі "Золотий берег"</t>
  </si>
  <si>
    <r>
      <t>Разом у  розділі 7-9(КЕКВ 3122)</t>
    </r>
    <r>
      <rPr>
        <b/>
        <sz val="14"/>
        <rFont val="Times New Roman"/>
        <family val="1"/>
      </rPr>
      <t>:</t>
    </r>
  </si>
  <si>
    <t>Усього у розділах 1-9:</t>
  </si>
  <si>
    <t>Заступник міського голови  – керуючий справами виконкому</t>
  </si>
  <si>
    <t>С. І. Фесенко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</si>
</sst>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0" fontId="30" fillId="25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0" fontId="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/>
    </xf>
    <xf numFmtId="4" fontId="3" fillId="25" borderId="10" xfId="0" applyNumberFormat="1" applyFont="1" applyFill="1" applyBorder="1" applyAlignment="1">
      <alignment horizontal="right" vertical="center" wrapText="1"/>
    </xf>
    <xf numFmtId="4" fontId="3" fillId="25" borderId="16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tabSelected="1" view="pageBreakPreview" zoomScaleSheetLayoutView="100" zoomScalePageLayoutView="0" workbookViewId="0" topLeftCell="A54">
      <selection activeCell="B63" sqref="B63"/>
    </sheetView>
  </sheetViews>
  <sheetFormatPr defaultColWidth="9.00390625" defaultRowHeight="12.75"/>
  <cols>
    <col min="1" max="1" width="7.875" style="0" customWidth="1"/>
    <col min="2" max="2" width="54.625" style="0" customWidth="1"/>
    <col min="3" max="3" width="10.75390625" style="0" customWidth="1"/>
    <col min="4" max="4" width="18.375" style="15" customWidth="1"/>
    <col min="5" max="5" width="18.25390625" style="15" customWidth="1"/>
    <col min="6" max="6" width="8.875" style="0" customWidth="1"/>
    <col min="7" max="7" width="9.625" style="0" customWidth="1"/>
    <col min="8" max="8" width="14.125" style="0" customWidth="1"/>
    <col min="9" max="9" width="10.375" style="0" customWidth="1"/>
  </cols>
  <sheetData>
    <row r="1" ht="24.75" customHeight="1" hidden="1"/>
    <row r="2" spans="1:10" s="7" customFormat="1" ht="144" customHeight="1">
      <c r="A2" s="6"/>
      <c r="B2" s="6"/>
      <c r="C2" s="6"/>
      <c r="D2" s="60" t="s">
        <v>124</v>
      </c>
      <c r="E2" s="61"/>
      <c r="F2" s="61"/>
      <c r="G2" s="61"/>
      <c r="H2" s="61"/>
      <c r="I2" s="61"/>
      <c r="J2" s="61"/>
    </row>
    <row r="3" spans="1:9" s="9" customFormat="1" ht="56.25" customHeight="1">
      <c r="A3" s="8"/>
      <c r="B3" s="8"/>
      <c r="C3" s="8"/>
      <c r="D3" s="17"/>
      <c r="E3" s="36"/>
      <c r="F3" s="36"/>
      <c r="G3" s="36"/>
      <c r="H3" s="36"/>
      <c r="I3" s="36"/>
    </row>
    <row r="4" spans="1:9" s="9" customFormat="1" ht="69.75" customHeight="1">
      <c r="A4" s="8"/>
      <c r="B4" s="62" t="s">
        <v>50</v>
      </c>
      <c r="C4" s="62"/>
      <c r="D4" s="62"/>
      <c r="E4" s="62"/>
      <c r="F4" s="62"/>
      <c r="G4" s="62"/>
      <c r="H4" s="62"/>
      <c r="I4" s="8"/>
    </row>
    <row r="5" spans="1:9" s="9" customFormat="1" ht="15.75" customHeight="1">
      <c r="A5" s="8"/>
      <c r="B5" s="21"/>
      <c r="C5" s="21"/>
      <c r="D5" s="21"/>
      <c r="E5" s="21"/>
      <c r="F5" s="21"/>
      <c r="G5" s="21"/>
      <c r="H5" s="21"/>
      <c r="I5" s="8"/>
    </row>
    <row r="6" spans="1:9" s="8" customFormat="1" ht="34.5" customHeight="1">
      <c r="A6" s="55" t="s">
        <v>9</v>
      </c>
      <c r="B6" s="55" t="s">
        <v>12</v>
      </c>
      <c r="C6" s="55" t="s">
        <v>0</v>
      </c>
      <c r="D6" s="58" t="s">
        <v>51</v>
      </c>
      <c r="E6" s="56" t="s">
        <v>20</v>
      </c>
      <c r="F6" s="55" t="s">
        <v>4</v>
      </c>
      <c r="G6" s="55" t="s">
        <v>1</v>
      </c>
      <c r="H6" s="55" t="s">
        <v>7</v>
      </c>
      <c r="I6" s="55" t="s">
        <v>6</v>
      </c>
    </row>
    <row r="7" spans="1:9" s="8" customFormat="1" ht="41.25" customHeight="1">
      <c r="A7" s="55"/>
      <c r="B7" s="55"/>
      <c r="C7" s="55"/>
      <c r="D7" s="58"/>
      <c r="E7" s="59"/>
      <c r="F7" s="55"/>
      <c r="G7" s="55"/>
      <c r="H7" s="55"/>
      <c r="I7" s="55"/>
    </row>
    <row r="8" spans="1:9" s="8" customFormat="1" ht="66.75" customHeight="1">
      <c r="A8" s="55"/>
      <c r="B8" s="55"/>
      <c r="C8" s="55"/>
      <c r="D8" s="58"/>
      <c r="E8" s="18" t="s">
        <v>17</v>
      </c>
      <c r="F8" s="55"/>
      <c r="G8" s="55"/>
      <c r="H8" s="55"/>
      <c r="I8" s="55"/>
    </row>
    <row r="9" spans="1:9" s="9" customFormat="1" ht="18.75">
      <c r="A9" s="11">
        <v>1</v>
      </c>
      <c r="B9" s="11">
        <v>2</v>
      </c>
      <c r="C9" s="11">
        <v>3</v>
      </c>
      <c r="D9" s="20">
        <v>4</v>
      </c>
      <c r="E9" s="20">
        <v>5</v>
      </c>
      <c r="F9" s="11">
        <v>6</v>
      </c>
      <c r="G9" s="11">
        <v>7</v>
      </c>
      <c r="H9" s="11">
        <v>8</v>
      </c>
      <c r="I9" s="11">
        <v>9</v>
      </c>
    </row>
    <row r="10" spans="1:9" s="9" customFormat="1" ht="51.75" customHeight="1">
      <c r="A10" s="14" t="s">
        <v>19</v>
      </c>
      <c r="B10" s="24" t="s">
        <v>24</v>
      </c>
      <c r="C10" s="14" t="s">
        <v>23</v>
      </c>
      <c r="D10" s="28">
        <v>199991</v>
      </c>
      <c r="E10" s="28">
        <f aca="true" t="shared" si="0" ref="E10:E17">D10</f>
        <v>199991</v>
      </c>
      <c r="F10" s="10" t="s">
        <v>3</v>
      </c>
      <c r="G10" s="10" t="s">
        <v>48</v>
      </c>
      <c r="H10" s="56" t="s">
        <v>8</v>
      </c>
      <c r="I10" s="22"/>
    </row>
    <row r="11" spans="1:9" s="9" customFormat="1" ht="57.75" customHeight="1">
      <c r="A11" s="14" t="s">
        <v>14</v>
      </c>
      <c r="B11" s="25" t="s">
        <v>26</v>
      </c>
      <c r="C11" s="14" t="s">
        <v>23</v>
      </c>
      <c r="D11" s="28">
        <v>1966961</v>
      </c>
      <c r="E11" s="28">
        <f t="shared" si="0"/>
        <v>1966961</v>
      </c>
      <c r="F11" s="10" t="s">
        <v>47</v>
      </c>
      <c r="G11" s="10" t="s">
        <v>48</v>
      </c>
      <c r="H11" s="57"/>
      <c r="I11" s="22"/>
    </row>
    <row r="12" spans="1:9" s="9" customFormat="1" ht="75.75" customHeight="1">
      <c r="A12" s="14" t="s">
        <v>5</v>
      </c>
      <c r="B12" s="25" t="s">
        <v>27</v>
      </c>
      <c r="C12" s="14" t="s">
        <v>23</v>
      </c>
      <c r="D12" s="28">
        <v>35648</v>
      </c>
      <c r="E12" s="28">
        <f t="shared" si="0"/>
        <v>35648</v>
      </c>
      <c r="F12" s="10" t="s">
        <v>47</v>
      </c>
      <c r="G12" s="10" t="s">
        <v>48</v>
      </c>
      <c r="H12" s="57"/>
      <c r="I12" s="22"/>
    </row>
    <row r="13" spans="1:9" s="9" customFormat="1" ht="42.75" customHeight="1">
      <c r="A13" s="14" t="s">
        <v>18</v>
      </c>
      <c r="B13" s="25" t="s">
        <v>25</v>
      </c>
      <c r="C13" s="14" t="s">
        <v>23</v>
      </c>
      <c r="D13" s="28">
        <v>500000</v>
      </c>
      <c r="E13" s="28">
        <f t="shared" si="0"/>
        <v>500000</v>
      </c>
      <c r="F13" s="10" t="s">
        <v>47</v>
      </c>
      <c r="G13" s="10" t="s">
        <v>48</v>
      </c>
      <c r="H13" s="57"/>
      <c r="I13" s="22"/>
    </row>
    <row r="14" spans="1:9" s="42" customFormat="1" ht="64.5" customHeight="1">
      <c r="A14" s="37" t="s">
        <v>52</v>
      </c>
      <c r="B14" s="25" t="s">
        <v>58</v>
      </c>
      <c r="C14" s="37" t="s">
        <v>23</v>
      </c>
      <c r="D14" s="38">
        <v>9197790</v>
      </c>
      <c r="E14" s="38">
        <f t="shared" si="0"/>
        <v>9197790</v>
      </c>
      <c r="F14" s="39" t="s">
        <v>47</v>
      </c>
      <c r="G14" s="39" t="s">
        <v>48</v>
      </c>
      <c r="H14" s="40"/>
      <c r="I14" s="41"/>
    </row>
    <row r="15" spans="1:9" s="42" customFormat="1" ht="21" customHeight="1">
      <c r="A15" s="37"/>
      <c r="B15" s="25" t="s">
        <v>59</v>
      </c>
      <c r="C15" s="37"/>
      <c r="D15" s="38"/>
      <c r="E15" s="38"/>
      <c r="F15" s="39"/>
      <c r="G15" s="39"/>
      <c r="H15" s="40"/>
      <c r="I15" s="41"/>
    </row>
    <row r="16" spans="1:9" s="42" customFormat="1" ht="23.25" customHeight="1">
      <c r="A16" s="37" t="s">
        <v>29</v>
      </c>
      <c r="B16" s="25" t="s">
        <v>60</v>
      </c>
      <c r="C16" s="37" t="s">
        <v>23</v>
      </c>
      <c r="D16" s="38">
        <v>121630</v>
      </c>
      <c r="E16" s="38">
        <v>121630</v>
      </c>
      <c r="F16" s="39" t="s">
        <v>47</v>
      </c>
      <c r="G16" s="39" t="s">
        <v>47</v>
      </c>
      <c r="H16" s="40"/>
      <c r="I16" s="41"/>
    </row>
    <row r="17" spans="1:9" s="9" customFormat="1" ht="23.25" customHeight="1">
      <c r="A17" s="4"/>
      <c r="B17" s="12" t="s">
        <v>53</v>
      </c>
      <c r="C17" s="10"/>
      <c r="D17" s="33">
        <f>SUM(D10:D14)</f>
        <v>11900390</v>
      </c>
      <c r="E17" s="28">
        <f t="shared" si="0"/>
        <v>11900390</v>
      </c>
      <c r="F17" s="10"/>
      <c r="G17" s="10"/>
      <c r="H17" s="23"/>
      <c r="I17" s="22"/>
    </row>
    <row r="18" spans="1:9" s="9" customFormat="1" ht="21" customHeight="1">
      <c r="A18" s="52" t="s">
        <v>54</v>
      </c>
      <c r="B18" s="53"/>
      <c r="C18" s="53"/>
      <c r="D18" s="53"/>
      <c r="E18" s="53"/>
      <c r="F18" s="53"/>
      <c r="G18" s="53"/>
      <c r="H18" s="53"/>
      <c r="I18" s="54"/>
    </row>
    <row r="19" spans="1:9" s="9" customFormat="1" ht="70.5" customHeight="1">
      <c r="A19" s="14" t="s">
        <v>55</v>
      </c>
      <c r="B19" s="45" t="s">
        <v>105</v>
      </c>
      <c r="C19" s="37" t="s">
        <v>23</v>
      </c>
      <c r="D19" s="33"/>
      <c r="E19" s="28"/>
      <c r="F19" s="10" t="s">
        <v>3</v>
      </c>
      <c r="G19" s="10" t="s">
        <v>47</v>
      </c>
      <c r="H19" s="14"/>
      <c r="I19" s="14"/>
    </row>
    <row r="20" spans="1:9" s="9" customFormat="1" ht="42.75" customHeight="1">
      <c r="A20" s="14" t="s">
        <v>75</v>
      </c>
      <c r="B20" s="43" t="s">
        <v>106</v>
      </c>
      <c r="C20" s="37" t="s">
        <v>23</v>
      </c>
      <c r="D20" s="33">
        <v>71400</v>
      </c>
      <c r="E20" s="28">
        <f>D20</f>
        <v>71400</v>
      </c>
      <c r="F20" s="10" t="s">
        <v>3</v>
      </c>
      <c r="G20" s="10" t="s">
        <v>47</v>
      </c>
      <c r="H20" s="14"/>
      <c r="I20" s="14"/>
    </row>
    <row r="21" spans="1:9" s="9" customFormat="1" ht="42.75" customHeight="1">
      <c r="A21" s="14" t="s">
        <v>76</v>
      </c>
      <c r="B21" s="43" t="s">
        <v>107</v>
      </c>
      <c r="C21" s="37" t="s">
        <v>23</v>
      </c>
      <c r="D21" s="33">
        <v>71400</v>
      </c>
      <c r="E21" s="28">
        <f aca="true" t="shared" si="1" ref="E21:E34">D21</f>
        <v>71400</v>
      </c>
      <c r="F21" s="10" t="s">
        <v>3</v>
      </c>
      <c r="G21" s="10" t="s">
        <v>47</v>
      </c>
      <c r="H21" s="14"/>
      <c r="I21" s="14"/>
    </row>
    <row r="22" spans="1:9" s="9" customFormat="1" ht="42.75" customHeight="1">
      <c r="A22" s="14" t="s">
        <v>77</v>
      </c>
      <c r="B22" s="43" t="s">
        <v>108</v>
      </c>
      <c r="C22" s="37" t="s">
        <v>23</v>
      </c>
      <c r="D22" s="33">
        <v>71400</v>
      </c>
      <c r="E22" s="28">
        <f t="shared" si="1"/>
        <v>71400</v>
      </c>
      <c r="F22" s="10" t="s">
        <v>3</v>
      </c>
      <c r="G22" s="10" t="s">
        <v>47</v>
      </c>
      <c r="H22" s="14"/>
      <c r="I22" s="14"/>
    </row>
    <row r="23" spans="1:9" s="9" customFormat="1" ht="42.75" customHeight="1">
      <c r="A23" s="14" t="s">
        <v>78</v>
      </c>
      <c r="B23" s="43" t="s">
        <v>109</v>
      </c>
      <c r="C23" s="37" t="s">
        <v>23</v>
      </c>
      <c r="D23" s="33">
        <v>71400</v>
      </c>
      <c r="E23" s="28">
        <f t="shared" si="1"/>
        <v>71400</v>
      </c>
      <c r="F23" s="10" t="s">
        <v>3</v>
      </c>
      <c r="G23" s="10" t="s">
        <v>47</v>
      </c>
      <c r="H23" s="14"/>
      <c r="I23" s="14"/>
    </row>
    <row r="24" spans="1:9" s="9" customFormat="1" ht="42.75" customHeight="1">
      <c r="A24" s="14" t="s">
        <v>79</v>
      </c>
      <c r="B24" s="43" t="s">
        <v>110</v>
      </c>
      <c r="C24" s="37" t="s">
        <v>23</v>
      </c>
      <c r="D24" s="33">
        <v>71400</v>
      </c>
      <c r="E24" s="28">
        <f t="shared" si="1"/>
        <v>71400</v>
      </c>
      <c r="F24" s="10" t="s">
        <v>3</v>
      </c>
      <c r="G24" s="10" t="s">
        <v>47</v>
      </c>
      <c r="H24" s="14"/>
      <c r="I24" s="14"/>
    </row>
    <row r="25" spans="1:9" s="9" customFormat="1" ht="42.75" customHeight="1">
      <c r="A25" s="14" t="s">
        <v>80</v>
      </c>
      <c r="B25" s="43" t="s">
        <v>111</v>
      </c>
      <c r="C25" s="37" t="s">
        <v>23</v>
      </c>
      <c r="D25" s="33">
        <v>71400</v>
      </c>
      <c r="E25" s="28">
        <f t="shared" si="1"/>
        <v>71400</v>
      </c>
      <c r="F25" s="10" t="s">
        <v>3</v>
      </c>
      <c r="G25" s="10" t="s">
        <v>47</v>
      </c>
      <c r="H25" s="14"/>
      <c r="I25" s="14"/>
    </row>
    <row r="26" spans="1:9" s="9" customFormat="1" ht="42.75" customHeight="1">
      <c r="A26" s="14" t="s">
        <v>81</v>
      </c>
      <c r="B26" s="43" t="s">
        <v>112</v>
      </c>
      <c r="C26" s="37" t="s">
        <v>23</v>
      </c>
      <c r="D26" s="33">
        <v>71400</v>
      </c>
      <c r="E26" s="28">
        <f t="shared" si="1"/>
        <v>71400</v>
      </c>
      <c r="F26" s="10" t="s">
        <v>3</v>
      </c>
      <c r="G26" s="10" t="s">
        <v>47</v>
      </c>
      <c r="H26" s="14"/>
      <c r="I26" s="14"/>
    </row>
    <row r="27" spans="1:9" s="9" customFormat="1" ht="42.75" customHeight="1">
      <c r="A27" s="14" t="s">
        <v>82</v>
      </c>
      <c r="B27" s="43" t="s">
        <v>113</v>
      </c>
      <c r="C27" s="37" t="s">
        <v>23</v>
      </c>
      <c r="D27" s="33">
        <v>71400</v>
      </c>
      <c r="E27" s="28">
        <f t="shared" si="1"/>
        <v>71400</v>
      </c>
      <c r="F27" s="10" t="s">
        <v>3</v>
      </c>
      <c r="G27" s="10" t="s">
        <v>47</v>
      </c>
      <c r="H27" s="14"/>
      <c r="I27" s="14"/>
    </row>
    <row r="28" spans="1:9" s="9" customFormat="1" ht="42.75" customHeight="1">
      <c r="A28" s="14" t="s">
        <v>83</v>
      </c>
      <c r="B28" s="43" t="s">
        <v>114</v>
      </c>
      <c r="C28" s="37" t="s">
        <v>23</v>
      </c>
      <c r="D28" s="33">
        <v>71400</v>
      </c>
      <c r="E28" s="28">
        <f t="shared" si="1"/>
        <v>71400</v>
      </c>
      <c r="F28" s="10" t="s">
        <v>3</v>
      </c>
      <c r="G28" s="10" t="s">
        <v>47</v>
      </c>
      <c r="H28" s="14"/>
      <c r="I28" s="14"/>
    </row>
    <row r="29" spans="1:9" s="9" customFormat="1" ht="42.75" customHeight="1">
      <c r="A29" s="14" t="s">
        <v>84</v>
      </c>
      <c r="B29" s="43" t="s">
        <v>115</v>
      </c>
      <c r="C29" s="37" t="s">
        <v>23</v>
      </c>
      <c r="D29" s="33">
        <v>71400</v>
      </c>
      <c r="E29" s="28">
        <f t="shared" si="1"/>
        <v>71400</v>
      </c>
      <c r="F29" s="10" t="s">
        <v>3</v>
      </c>
      <c r="G29" s="10" t="s">
        <v>47</v>
      </c>
      <c r="H29" s="14"/>
      <c r="I29" s="14"/>
    </row>
    <row r="30" spans="1:9" s="9" customFormat="1" ht="42.75" customHeight="1">
      <c r="A30" s="14" t="s">
        <v>85</v>
      </c>
      <c r="B30" s="43" t="s">
        <v>116</v>
      </c>
      <c r="C30" s="37" t="s">
        <v>23</v>
      </c>
      <c r="D30" s="33">
        <v>71400</v>
      </c>
      <c r="E30" s="28">
        <f t="shared" si="1"/>
        <v>71400</v>
      </c>
      <c r="F30" s="10" t="s">
        <v>3</v>
      </c>
      <c r="G30" s="10" t="s">
        <v>47</v>
      </c>
      <c r="H30" s="14"/>
      <c r="I30" s="14"/>
    </row>
    <row r="31" spans="1:9" s="9" customFormat="1" ht="42.75" customHeight="1">
      <c r="A31" s="14" t="s">
        <v>86</v>
      </c>
      <c r="B31" s="43" t="s">
        <v>117</v>
      </c>
      <c r="C31" s="37" t="s">
        <v>23</v>
      </c>
      <c r="D31" s="33">
        <v>71400</v>
      </c>
      <c r="E31" s="28">
        <f t="shared" si="1"/>
        <v>71400</v>
      </c>
      <c r="F31" s="10" t="s">
        <v>3</v>
      </c>
      <c r="G31" s="10" t="s">
        <v>47</v>
      </c>
      <c r="H31" s="14"/>
      <c r="I31" s="14"/>
    </row>
    <row r="32" spans="1:9" s="9" customFormat="1" ht="42.75" customHeight="1">
      <c r="A32" s="14" t="s">
        <v>87</v>
      </c>
      <c r="B32" s="43" t="s">
        <v>118</v>
      </c>
      <c r="C32" s="37" t="s">
        <v>23</v>
      </c>
      <c r="D32" s="33">
        <v>71400</v>
      </c>
      <c r="E32" s="28">
        <f t="shared" si="1"/>
        <v>71400</v>
      </c>
      <c r="F32" s="10" t="s">
        <v>3</v>
      </c>
      <c r="G32" s="10" t="s">
        <v>47</v>
      </c>
      <c r="H32" s="14"/>
      <c r="I32" s="14"/>
    </row>
    <row r="33" spans="1:9" s="9" customFormat="1" ht="42.75" customHeight="1">
      <c r="A33" s="14" t="s">
        <v>88</v>
      </c>
      <c r="B33" s="43" t="s">
        <v>119</v>
      </c>
      <c r="C33" s="37" t="s">
        <v>23</v>
      </c>
      <c r="D33" s="33">
        <v>71400</v>
      </c>
      <c r="E33" s="28">
        <f t="shared" si="1"/>
        <v>71400</v>
      </c>
      <c r="F33" s="10" t="s">
        <v>3</v>
      </c>
      <c r="G33" s="10" t="s">
        <v>47</v>
      </c>
      <c r="H33" s="14"/>
      <c r="I33" s="14"/>
    </row>
    <row r="34" spans="1:9" s="9" customFormat="1" ht="42.75" customHeight="1">
      <c r="A34" s="14" t="s">
        <v>89</v>
      </c>
      <c r="B34" s="43" t="s">
        <v>120</v>
      </c>
      <c r="C34" s="37" t="s">
        <v>23</v>
      </c>
      <c r="D34" s="33">
        <v>142800</v>
      </c>
      <c r="E34" s="28">
        <f t="shared" si="1"/>
        <v>142800</v>
      </c>
      <c r="F34" s="10" t="s">
        <v>3</v>
      </c>
      <c r="G34" s="10" t="s">
        <v>47</v>
      </c>
      <c r="H34" s="14"/>
      <c r="I34" s="14"/>
    </row>
    <row r="35" spans="1:9" s="9" customFormat="1" ht="30" customHeight="1">
      <c r="A35" s="1"/>
      <c r="B35" s="12" t="s">
        <v>121</v>
      </c>
      <c r="C35" s="14"/>
      <c r="D35" s="33">
        <f>SUM(D20:D34)</f>
        <v>1142400</v>
      </c>
      <c r="E35" s="28">
        <f>D35</f>
        <v>1142400</v>
      </c>
      <c r="F35" s="10"/>
      <c r="G35" s="10"/>
      <c r="H35" s="12"/>
      <c r="I35" s="5"/>
    </row>
    <row r="36" spans="1:9" s="9" customFormat="1" ht="69.75" customHeight="1">
      <c r="A36" s="14" t="s">
        <v>57</v>
      </c>
      <c r="B36" s="44" t="s">
        <v>90</v>
      </c>
      <c r="C36" s="37" t="s">
        <v>23</v>
      </c>
      <c r="D36" s="28"/>
      <c r="E36" s="28"/>
      <c r="F36" s="10" t="s">
        <v>3</v>
      </c>
      <c r="G36" s="10" t="s">
        <v>47</v>
      </c>
      <c r="H36" s="19"/>
      <c r="I36" s="5"/>
    </row>
    <row r="37" spans="1:9" s="9" customFormat="1" ht="41.25" customHeight="1">
      <c r="A37" s="14" t="s">
        <v>61</v>
      </c>
      <c r="B37" s="43" t="s">
        <v>91</v>
      </c>
      <c r="C37" s="37" t="s">
        <v>23</v>
      </c>
      <c r="D37" s="28">
        <v>104000</v>
      </c>
      <c r="E37" s="28">
        <f aca="true" t="shared" si="2" ref="E37:E54">D37</f>
        <v>104000</v>
      </c>
      <c r="F37" s="10" t="s">
        <v>3</v>
      </c>
      <c r="G37" s="10" t="s">
        <v>47</v>
      </c>
      <c r="H37" s="19"/>
      <c r="I37" s="5"/>
    </row>
    <row r="38" spans="1:9" s="9" customFormat="1" ht="41.25" customHeight="1">
      <c r="A38" s="14" t="s">
        <v>62</v>
      </c>
      <c r="B38" s="43" t="s">
        <v>92</v>
      </c>
      <c r="C38" s="37" t="s">
        <v>23</v>
      </c>
      <c r="D38" s="28">
        <v>104000</v>
      </c>
      <c r="E38" s="28">
        <f t="shared" si="2"/>
        <v>104000</v>
      </c>
      <c r="F38" s="10" t="s">
        <v>3</v>
      </c>
      <c r="G38" s="10" t="s">
        <v>47</v>
      </c>
      <c r="H38" s="19"/>
      <c r="I38" s="5"/>
    </row>
    <row r="39" spans="1:9" s="9" customFormat="1" ht="41.25" customHeight="1">
      <c r="A39" s="14" t="s">
        <v>63</v>
      </c>
      <c r="B39" s="43" t="s">
        <v>93</v>
      </c>
      <c r="C39" s="37" t="s">
        <v>23</v>
      </c>
      <c r="D39" s="28">
        <v>104000</v>
      </c>
      <c r="E39" s="28">
        <f t="shared" si="2"/>
        <v>104000</v>
      </c>
      <c r="F39" s="10" t="s">
        <v>3</v>
      </c>
      <c r="G39" s="10" t="s">
        <v>47</v>
      </c>
      <c r="H39" s="19"/>
      <c r="I39" s="5"/>
    </row>
    <row r="40" spans="1:9" s="9" customFormat="1" ht="41.25" customHeight="1">
      <c r="A40" s="14" t="s">
        <v>64</v>
      </c>
      <c r="B40" s="43" t="s">
        <v>94</v>
      </c>
      <c r="C40" s="37" t="s">
        <v>23</v>
      </c>
      <c r="D40" s="28">
        <v>104000</v>
      </c>
      <c r="E40" s="28">
        <f t="shared" si="2"/>
        <v>104000</v>
      </c>
      <c r="F40" s="10" t="s">
        <v>3</v>
      </c>
      <c r="G40" s="10" t="s">
        <v>47</v>
      </c>
      <c r="H40" s="19"/>
      <c r="I40" s="5"/>
    </row>
    <row r="41" spans="1:9" s="9" customFormat="1" ht="41.25" customHeight="1">
      <c r="A41" s="14" t="s">
        <v>65</v>
      </c>
      <c r="B41" s="43" t="s">
        <v>95</v>
      </c>
      <c r="C41" s="37" t="s">
        <v>23</v>
      </c>
      <c r="D41" s="28">
        <v>104000</v>
      </c>
      <c r="E41" s="28">
        <f t="shared" si="2"/>
        <v>104000</v>
      </c>
      <c r="F41" s="10" t="s">
        <v>3</v>
      </c>
      <c r="G41" s="10" t="s">
        <v>47</v>
      </c>
      <c r="H41" s="19"/>
      <c r="I41" s="5"/>
    </row>
    <row r="42" spans="1:9" s="9" customFormat="1" ht="41.25" customHeight="1">
      <c r="A42" s="14" t="s">
        <v>66</v>
      </c>
      <c r="B42" s="43" t="s">
        <v>96</v>
      </c>
      <c r="C42" s="37" t="s">
        <v>23</v>
      </c>
      <c r="D42" s="28">
        <v>104000</v>
      </c>
      <c r="E42" s="28">
        <f t="shared" si="2"/>
        <v>104000</v>
      </c>
      <c r="F42" s="10" t="s">
        <v>3</v>
      </c>
      <c r="G42" s="10" t="s">
        <v>47</v>
      </c>
      <c r="H42" s="19"/>
      <c r="I42" s="5"/>
    </row>
    <row r="43" spans="1:9" s="9" customFormat="1" ht="41.25" customHeight="1">
      <c r="A43" s="14" t="s">
        <v>67</v>
      </c>
      <c r="B43" s="43" t="s">
        <v>97</v>
      </c>
      <c r="C43" s="37" t="s">
        <v>23</v>
      </c>
      <c r="D43" s="28">
        <v>104000</v>
      </c>
      <c r="E43" s="28">
        <f t="shared" si="2"/>
        <v>104000</v>
      </c>
      <c r="F43" s="10" t="s">
        <v>3</v>
      </c>
      <c r="G43" s="10" t="s">
        <v>47</v>
      </c>
      <c r="H43" s="19"/>
      <c r="I43" s="5"/>
    </row>
    <row r="44" spans="1:9" s="9" customFormat="1" ht="41.25" customHeight="1">
      <c r="A44" s="14" t="s">
        <v>68</v>
      </c>
      <c r="B44" s="43" t="s">
        <v>98</v>
      </c>
      <c r="C44" s="37" t="s">
        <v>23</v>
      </c>
      <c r="D44" s="28">
        <v>104000</v>
      </c>
      <c r="E44" s="28">
        <f t="shared" si="2"/>
        <v>104000</v>
      </c>
      <c r="F44" s="10" t="s">
        <v>3</v>
      </c>
      <c r="G44" s="10" t="s">
        <v>47</v>
      </c>
      <c r="H44" s="19"/>
      <c r="I44" s="5"/>
    </row>
    <row r="45" spans="1:9" s="9" customFormat="1" ht="41.25" customHeight="1">
      <c r="A45" s="14" t="s">
        <v>69</v>
      </c>
      <c r="B45" s="43" t="s">
        <v>99</v>
      </c>
      <c r="C45" s="37" t="s">
        <v>23</v>
      </c>
      <c r="D45" s="28">
        <v>104000</v>
      </c>
      <c r="E45" s="28">
        <f t="shared" si="2"/>
        <v>104000</v>
      </c>
      <c r="F45" s="10" t="s">
        <v>3</v>
      </c>
      <c r="G45" s="10" t="s">
        <v>47</v>
      </c>
      <c r="H45" s="19"/>
      <c r="I45" s="5"/>
    </row>
    <row r="46" spans="1:9" s="9" customFormat="1" ht="39" customHeight="1">
      <c r="A46" s="14" t="s">
        <v>70</v>
      </c>
      <c r="B46" s="43" t="s">
        <v>100</v>
      </c>
      <c r="C46" s="37" t="s">
        <v>23</v>
      </c>
      <c r="D46" s="28">
        <v>104000</v>
      </c>
      <c r="E46" s="28">
        <f t="shared" si="2"/>
        <v>104000</v>
      </c>
      <c r="F46" s="10" t="s">
        <v>3</v>
      </c>
      <c r="G46" s="10" t="s">
        <v>47</v>
      </c>
      <c r="H46" s="19"/>
      <c r="I46" s="5"/>
    </row>
    <row r="47" spans="1:9" s="9" customFormat="1" ht="41.25" customHeight="1">
      <c r="A47" s="14" t="s">
        <v>71</v>
      </c>
      <c r="B47" s="43" t="s">
        <v>101</v>
      </c>
      <c r="C47" s="37" t="s">
        <v>23</v>
      </c>
      <c r="D47" s="28">
        <v>104000</v>
      </c>
      <c r="E47" s="28">
        <f t="shared" si="2"/>
        <v>104000</v>
      </c>
      <c r="F47" s="10" t="s">
        <v>3</v>
      </c>
      <c r="G47" s="10" t="s">
        <v>47</v>
      </c>
      <c r="H47" s="19"/>
      <c r="I47" s="5"/>
    </row>
    <row r="48" spans="1:9" s="9" customFormat="1" ht="41.25" customHeight="1">
      <c r="A48" s="14" t="s">
        <v>72</v>
      </c>
      <c r="B48" s="43" t="s">
        <v>102</v>
      </c>
      <c r="C48" s="37" t="s">
        <v>23</v>
      </c>
      <c r="D48" s="28">
        <v>104000</v>
      </c>
      <c r="E48" s="28">
        <f t="shared" si="2"/>
        <v>104000</v>
      </c>
      <c r="F48" s="10" t="s">
        <v>3</v>
      </c>
      <c r="G48" s="10" t="s">
        <v>47</v>
      </c>
      <c r="H48" s="19"/>
      <c r="I48" s="5"/>
    </row>
    <row r="49" spans="1:9" s="9" customFormat="1" ht="41.25" customHeight="1">
      <c r="A49" s="14" t="s">
        <v>73</v>
      </c>
      <c r="B49" s="43" t="s">
        <v>103</v>
      </c>
      <c r="C49" s="37" t="s">
        <v>23</v>
      </c>
      <c r="D49" s="28">
        <v>148000</v>
      </c>
      <c r="E49" s="28">
        <f t="shared" si="2"/>
        <v>148000</v>
      </c>
      <c r="F49" s="10" t="s">
        <v>3</v>
      </c>
      <c r="G49" s="10" t="s">
        <v>47</v>
      </c>
      <c r="H49" s="19"/>
      <c r="I49" s="5"/>
    </row>
    <row r="50" spans="1:9" s="9" customFormat="1" ht="44.25" customHeight="1">
      <c r="A50" s="14" t="s">
        <v>74</v>
      </c>
      <c r="B50" s="43" t="s">
        <v>104</v>
      </c>
      <c r="C50" s="37" t="s">
        <v>23</v>
      </c>
      <c r="D50" s="28">
        <v>148000</v>
      </c>
      <c r="E50" s="28">
        <f t="shared" si="2"/>
        <v>148000</v>
      </c>
      <c r="F50" s="10" t="s">
        <v>3</v>
      </c>
      <c r="G50" s="10" t="s">
        <v>47</v>
      </c>
      <c r="H50" s="19"/>
      <c r="I50" s="5"/>
    </row>
    <row r="51" spans="1:9" s="9" customFormat="1" ht="24.75" customHeight="1">
      <c r="A51" s="46" t="s">
        <v>132</v>
      </c>
      <c r="B51" s="47" t="s">
        <v>125</v>
      </c>
      <c r="C51" s="46" t="s">
        <v>23</v>
      </c>
      <c r="D51" s="33">
        <v>1400000</v>
      </c>
      <c r="E51" s="33">
        <f t="shared" si="2"/>
        <v>1400000</v>
      </c>
      <c r="F51" s="48" t="s">
        <v>47</v>
      </c>
      <c r="G51" s="48" t="s">
        <v>49</v>
      </c>
      <c r="H51" s="49"/>
      <c r="I51" s="50"/>
    </row>
    <row r="52" spans="1:9" s="9" customFormat="1" ht="36" customHeight="1">
      <c r="A52" s="46" t="s">
        <v>133</v>
      </c>
      <c r="B52" s="47" t="s">
        <v>130</v>
      </c>
      <c r="C52" s="46"/>
      <c r="D52" s="33">
        <v>126000</v>
      </c>
      <c r="E52" s="33">
        <f t="shared" si="2"/>
        <v>126000</v>
      </c>
      <c r="F52" s="48" t="s">
        <v>47</v>
      </c>
      <c r="G52" s="48" t="s">
        <v>49</v>
      </c>
      <c r="H52" s="49"/>
      <c r="I52" s="50"/>
    </row>
    <row r="53" spans="1:9" s="9" customFormat="1" ht="38.25" customHeight="1">
      <c r="A53" s="46" t="s">
        <v>134</v>
      </c>
      <c r="B53" s="47" t="s">
        <v>131</v>
      </c>
      <c r="C53" s="46"/>
      <c r="D53" s="33">
        <v>150000</v>
      </c>
      <c r="E53" s="33">
        <f t="shared" si="2"/>
        <v>150000</v>
      </c>
      <c r="F53" s="48" t="s">
        <v>47</v>
      </c>
      <c r="G53" s="48" t="s">
        <v>49</v>
      </c>
      <c r="H53" s="49"/>
      <c r="I53" s="50"/>
    </row>
    <row r="54" spans="1:9" s="9" customFormat="1" ht="54.75" customHeight="1">
      <c r="A54" s="46" t="s">
        <v>135</v>
      </c>
      <c r="B54" s="47" t="s">
        <v>136</v>
      </c>
      <c r="C54" s="46"/>
      <c r="D54" s="33">
        <v>924000</v>
      </c>
      <c r="E54" s="33">
        <f t="shared" si="2"/>
        <v>924000</v>
      </c>
      <c r="F54" s="48" t="s">
        <v>47</v>
      </c>
      <c r="G54" s="48" t="s">
        <v>49</v>
      </c>
      <c r="H54" s="49"/>
      <c r="I54" s="50"/>
    </row>
    <row r="55" spans="1:9" s="9" customFormat="1" ht="30.75" customHeight="1">
      <c r="A55" s="14"/>
      <c r="B55" s="12" t="s">
        <v>122</v>
      </c>
      <c r="C55" s="37"/>
      <c r="D55" s="28">
        <f>SUM(D37:D54)</f>
        <v>4144000</v>
      </c>
      <c r="E55" s="28">
        <f aca="true" t="shared" si="3" ref="E55:E61">D55</f>
        <v>4144000</v>
      </c>
      <c r="F55" s="10"/>
      <c r="G55" s="10"/>
      <c r="H55" s="12"/>
      <c r="I55" s="5"/>
    </row>
    <row r="56" spans="1:9" s="9" customFormat="1" ht="42.75" customHeight="1">
      <c r="A56" s="14"/>
      <c r="B56" s="12" t="s">
        <v>123</v>
      </c>
      <c r="C56" s="14"/>
      <c r="D56" s="33">
        <f>D55+D35</f>
        <v>5286400</v>
      </c>
      <c r="E56" s="28">
        <f t="shared" si="3"/>
        <v>5286400</v>
      </c>
      <c r="F56" s="10"/>
      <c r="G56" s="10"/>
      <c r="H56" s="12"/>
      <c r="I56" s="5"/>
    </row>
    <row r="57" spans="1:9" s="9" customFormat="1" ht="40.5" customHeight="1">
      <c r="A57" s="14" t="s">
        <v>56</v>
      </c>
      <c r="B57" s="26" t="s">
        <v>15</v>
      </c>
      <c r="C57" s="14" t="s">
        <v>23</v>
      </c>
      <c r="D57" s="33">
        <v>100000</v>
      </c>
      <c r="E57" s="28">
        <f t="shared" si="3"/>
        <v>100000</v>
      </c>
      <c r="F57" s="10" t="s">
        <v>47</v>
      </c>
      <c r="G57" s="10" t="s">
        <v>49</v>
      </c>
      <c r="H57" s="10"/>
      <c r="I57" s="5"/>
    </row>
    <row r="58" spans="1:9" s="9" customFormat="1" ht="38.25" customHeight="1">
      <c r="A58" s="46" t="s">
        <v>126</v>
      </c>
      <c r="B58" s="51" t="s">
        <v>129</v>
      </c>
      <c r="C58" s="46" t="s">
        <v>23</v>
      </c>
      <c r="D58" s="33">
        <v>800000</v>
      </c>
      <c r="E58" s="33">
        <f t="shared" si="3"/>
        <v>800000</v>
      </c>
      <c r="F58" s="48" t="s">
        <v>47</v>
      </c>
      <c r="G58" s="48" t="s">
        <v>49</v>
      </c>
      <c r="H58" s="48"/>
      <c r="I58" s="50"/>
    </row>
    <row r="59" spans="1:9" s="9" customFormat="1" ht="40.5" customHeight="1">
      <c r="A59" s="46" t="s">
        <v>128</v>
      </c>
      <c r="B59" s="51" t="s">
        <v>127</v>
      </c>
      <c r="C59" s="46" t="s">
        <v>23</v>
      </c>
      <c r="D59" s="33">
        <v>1450000</v>
      </c>
      <c r="E59" s="33">
        <f t="shared" si="3"/>
        <v>1450000</v>
      </c>
      <c r="F59" s="48" t="s">
        <v>47</v>
      </c>
      <c r="G59" s="48" t="s">
        <v>49</v>
      </c>
      <c r="H59" s="48"/>
      <c r="I59" s="50"/>
    </row>
    <row r="60" spans="1:9" s="9" customFormat="1" ht="40.5" customHeight="1">
      <c r="A60" s="46"/>
      <c r="B60" s="12" t="s">
        <v>137</v>
      </c>
      <c r="C60" s="14"/>
      <c r="D60" s="33">
        <f>SUM(D57:D59)</f>
        <v>2350000</v>
      </c>
      <c r="E60" s="28">
        <f>D60</f>
        <v>2350000</v>
      </c>
      <c r="F60" s="48"/>
      <c r="G60" s="48"/>
      <c r="H60" s="48"/>
      <c r="I60" s="50"/>
    </row>
    <row r="61" spans="1:9" s="9" customFormat="1" ht="27.75" customHeight="1">
      <c r="A61" s="2"/>
      <c r="B61" s="12" t="s">
        <v>138</v>
      </c>
      <c r="C61" s="10"/>
      <c r="D61" s="28">
        <f>D17+D56+D57+D58+D59</f>
        <v>19536790</v>
      </c>
      <c r="E61" s="28">
        <f t="shared" si="3"/>
        <v>19536790</v>
      </c>
      <c r="F61" s="10"/>
      <c r="G61" s="10"/>
      <c r="H61" s="3"/>
      <c r="I61" s="3"/>
    </row>
    <row r="62" s="7" customFormat="1" ht="21.75" customHeight="1">
      <c r="B62" s="9"/>
    </row>
    <row r="63" spans="2:8" s="7" customFormat="1" ht="37.5">
      <c r="B63" s="65" t="s">
        <v>139</v>
      </c>
      <c r="C63" s="9"/>
      <c r="D63" s="9"/>
      <c r="E63" s="9"/>
      <c r="F63" s="9"/>
      <c r="G63" s="9" t="s">
        <v>140</v>
      </c>
      <c r="H63" s="9"/>
    </row>
  </sheetData>
  <sheetProtection/>
  <mergeCells count="13">
    <mergeCell ref="D2:J2"/>
    <mergeCell ref="B4:H4"/>
    <mergeCell ref="G6:G8"/>
    <mergeCell ref="H6:H8"/>
    <mergeCell ref="A18:I18"/>
    <mergeCell ref="I6:I8"/>
    <mergeCell ref="H10:H13"/>
    <mergeCell ref="A6:A8"/>
    <mergeCell ref="B6:B8"/>
    <mergeCell ref="C6:C8"/>
    <mergeCell ref="D6:D8"/>
    <mergeCell ref="E6:E7"/>
    <mergeCell ref="F6:F8"/>
  </mergeCells>
  <printOptions/>
  <pageMargins left="0.35433070866141736" right="0.1968503937007874" top="1.062992125984252" bottom="0.4330708661417323" header="0.4330708661417323" footer="0.4330708661417323"/>
  <pageSetup fitToHeight="4" horizontalDpi="600" verticalDpi="600" orientation="landscape" paperSize="9" scale="93" r:id="rId1"/>
  <headerFooter differentFirst="1" alignWithMargins="0">
    <oddHeader>&amp;C
&amp;RПродовження додатка 3</oddHeader>
  </headerFooter>
  <rowBreaks count="1" manualBreakCount="1">
    <brk id="10" min="1" max="8" man="1"/>
  </rowBreaks>
  <colBreaks count="1" manualBreakCount="1">
    <brk id="9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view="pageBreakPreview" zoomScaleSheetLayoutView="100" zoomScalePageLayoutView="0" workbookViewId="0" topLeftCell="A11">
      <selection activeCell="A15" sqref="A15:IV33"/>
    </sheetView>
  </sheetViews>
  <sheetFormatPr defaultColWidth="9.00390625" defaultRowHeight="12.75"/>
  <cols>
    <col min="1" max="1" width="7.875" style="0" customWidth="1"/>
    <col min="2" max="2" width="54.625" style="0" customWidth="1"/>
    <col min="3" max="3" width="10.75390625" style="0" customWidth="1"/>
    <col min="4" max="4" width="18.375" style="15" customWidth="1"/>
    <col min="5" max="5" width="18.25390625" style="15" customWidth="1"/>
    <col min="6" max="6" width="8.875" style="0" customWidth="1"/>
    <col min="7" max="7" width="9.625" style="0" customWidth="1"/>
    <col min="8" max="8" width="14.125" style="0" customWidth="1"/>
    <col min="9" max="9" width="9.00390625" style="0" customWidth="1"/>
  </cols>
  <sheetData>
    <row r="1" ht="18.75" customHeight="1" hidden="1"/>
    <row r="2" spans="1:9" s="7" customFormat="1" ht="50.25" customHeight="1">
      <c r="A2" s="6"/>
      <c r="B2" s="6"/>
      <c r="C2" s="6"/>
      <c r="D2" s="16"/>
      <c r="E2" s="63" t="s">
        <v>21</v>
      </c>
      <c r="F2" s="63"/>
      <c r="G2" s="63"/>
      <c r="H2" s="63"/>
      <c r="I2" s="63"/>
    </row>
    <row r="3" spans="1:9" s="9" customFormat="1" ht="12.75" customHeight="1">
      <c r="A3" s="8"/>
      <c r="B3" s="8"/>
      <c r="C3" s="8"/>
      <c r="D3" s="17"/>
      <c r="E3" s="63"/>
      <c r="F3" s="63"/>
      <c r="G3" s="63"/>
      <c r="H3" s="63"/>
      <c r="I3" s="63"/>
    </row>
    <row r="4" spans="1:9" s="9" customFormat="1" ht="64.5" customHeight="1">
      <c r="A4" s="8"/>
      <c r="B4" s="64" t="s">
        <v>22</v>
      </c>
      <c r="C4" s="64"/>
      <c r="D4" s="64"/>
      <c r="E4" s="64"/>
      <c r="F4" s="64"/>
      <c r="G4" s="64"/>
      <c r="H4" s="64"/>
      <c r="I4" s="8"/>
    </row>
    <row r="5" spans="1:9" s="9" customFormat="1" ht="15.75" customHeight="1">
      <c r="A5" s="8"/>
      <c r="B5" s="21"/>
      <c r="C5" s="21"/>
      <c r="D5" s="21"/>
      <c r="E5" s="21"/>
      <c r="F5" s="21"/>
      <c r="G5" s="21"/>
      <c r="H5" s="21"/>
      <c r="I5" s="8"/>
    </row>
    <row r="6" spans="1:9" s="8" customFormat="1" ht="34.5" customHeight="1">
      <c r="A6" s="55" t="s">
        <v>9</v>
      </c>
      <c r="B6" s="55" t="s">
        <v>12</v>
      </c>
      <c r="C6" s="55" t="s">
        <v>0</v>
      </c>
      <c r="D6" s="58" t="s">
        <v>2</v>
      </c>
      <c r="E6" s="56" t="s">
        <v>20</v>
      </c>
      <c r="F6" s="55" t="s">
        <v>4</v>
      </c>
      <c r="G6" s="55" t="s">
        <v>1</v>
      </c>
      <c r="H6" s="55" t="s">
        <v>7</v>
      </c>
      <c r="I6" s="55" t="s">
        <v>6</v>
      </c>
    </row>
    <row r="7" spans="1:9" s="8" customFormat="1" ht="41.25" customHeight="1">
      <c r="A7" s="55"/>
      <c r="B7" s="55"/>
      <c r="C7" s="55"/>
      <c r="D7" s="58"/>
      <c r="E7" s="59"/>
      <c r="F7" s="55"/>
      <c r="G7" s="55"/>
      <c r="H7" s="55"/>
      <c r="I7" s="55"/>
    </row>
    <row r="8" spans="1:9" s="8" customFormat="1" ht="66.75" customHeight="1">
      <c r="A8" s="55"/>
      <c r="B8" s="55"/>
      <c r="C8" s="55"/>
      <c r="D8" s="58"/>
      <c r="E8" s="18" t="s">
        <v>17</v>
      </c>
      <c r="F8" s="55"/>
      <c r="G8" s="55"/>
      <c r="H8" s="55"/>
      <c r="I8" s="55"/>
    </row>
    <row r="9" spans="1:9" s="9" customFormat="1" ht="18.75">
      <c r="A9" s="11">
        <v>1</v>
      </c>
      <c r="B9" s="11">
        <v>2</v>
      </c>
      <c r="C9" s="11">
        <v>3</v>
      </c>
      <c r="D9" s="20">
        <v>4</v>
      </c>
      <c r="E9" s="20">
        <v>5</v>
      </c>
      <c r="F9" s="11">
        <v>6</v>
      </c>
      <c r="G9" s="11">
        <v>7</v>
      </c>
      <c r="H9" s="11">
        <v>8</v>
      </c>
      <c r="I9" s="11">
        <v>9</v>
      </c>
    </row>
    <row r="10" spans="1:9" s="9" customFormat="1" ht="51.75" customHeight="1">
      <c r="A10" s="14" t="s">
        <v>19</v>
      </c>
      <c r="B10" s="24" t="s">
        <v>24</v>
      </c>
      <c r="C10" s="14" t="s">
        <v>23</v>
      </c>
      <c r="D10" s="28">
        <v>199991</v>
      </c>
      <c r="E10" s="28">
        <f>D10</f>
        <v>199991</v>
      </c>
      <c r="F10" s="10" t="s">
        <v>3</v>
      </c>
      <c r="G10" s="10" t="s">
        <v>46</v>
      </c>
      <c r="H10" s="56" t="s">
        <v>8</v>
      </c>
      <c r="I10" s="22"/>
    </row>
    <row r="11" spans="1:9" s="9" customFormat="1" ht="55.5" customHeight="1">
      <c r="A11" s="14" t="s">
        <v>14</v>
      </c>
      <c r="B11" s="25" t="s">
        <v>26</v>
      </c>
      <c r="C11" s="14" t="s">
        <v>23</v>
      </c>
      <c r="D11" s="28">
        <v>1966961</v>
      </c>
      <c r="E11" s="28">
        <f>D11</f>
        <v>1966961</v>
      </c>
      <c r="F11" s="10" t="s">
        <v>47</v>
      </c>
      <c r="G11" s="10" t="s">
        <v>46</v>
      </c>
      <c r="H11" s="57"/>
      <c r="I11" s="22"/>
    </row>
    <row r="12" spans="1:9" s="9" customFormat="1" ht="78.75" customHeight="1">
      <c r="A12" s="14" t="s">
        <v>5</v>
      </c>
      <c r="B12" s="25" t="s">
        <v>27</v>
      </c>
      <c r="C12" s="14" t="s">
        <v>23</v>
      </c>
      <c r="D12" s="28">
        <v>35648</v>
      </c>
      <c r="E12" s="28">
        <v>35648</v>
      </c>
      <c r="F12" s="10" t="s">
        <v>47</v>
      </c>
      <c r="G12" s="10" t="s">
        <v>46</v>
      </c>
      <c r="H12" s="57"/>
      <c r="I12" s="22"/>
    </row>
    <row r="13" spans="1:9" s="9" customFormat="1" ht="42.75" customHeight="1">
      <c r="A13" s="14" t="s">
        <v>18</v>
      </c>
      <c r="B13" s="25" t="s">
        <v>25</v>
      </c>
      <c r="C13" s="14" t="s">
        <v>23</v>
      </c>
      <c r="D13" s="28">
        <v>500000</v>
      </c>
      <c r="E13" s="28">
        <v>500000</v>
      </c>
      <c r="F13" s="10" t="s">
        <v>47</v>
      </c>
      <c r="G13" s="10" t="s">
        <v>46</v>
      </c>
      <c r="H13" s="57"/>
      <c r="I13" s="22"/>
    </row>
    <row r="14" spans="1:9" s="9" customFormat="1" ht="26.25" customHeight="1">
      <c r="A14" s="4"/>
      <c r="B14" s="12" t="s">
        <v>37</v>
      </c>
      <c r="C14" s="10"/>
      <c r="D14" s="33">
        <f>SUM(D10:D13)</f>
        <v>2702600</v>
      </c>
      <c r="E14" s="28">
        <f>D14</f>
        <v>2702600</v>
      </c>
      <c r="F14" s="10"/>
      <c r="G14" s="10"/>
      <c r="H14" s="23"/>
      <c r="I14" s="22"/>
    </row>
    <row r="15" spans="1:9" s="9" customFormat="1" ht="42" customHeight="1">
      <c r="A15" s="52" t="s">
        <v>28</v>
      </c>
      <c r="B15" s="53"/>
      <c r="C15" s="53"/>
      <c r="D15" s="53"/>
      <c r="E15" s="53"/>
      <c r="F15" s="53"/>
      <c r="G15" s="53"/>
      <c r="H15" s="53"/>
      <c r="I15" s="54"/>
    </row>
    <row r="16" spans="1:9" s="9" customFormat="1" ht="42" customHeight="1">
      <c r="A16" s="14" t="s">
        <v>29</v>
      </c>
      <c r="B16" s="35" t="s">
        <v>31</v>
      </c>
      <c r="C16" s="14"/>
      <c r="D16" s="14"/>
      <c r="E16" s="14"/>
      <c r="F16" s="14"/>
      <c r="G16" s="14"/>
      <c r="H16" s="14"/>
      <c r="I16" s="14"/>
    </row>
    <row r="17" spans="1:9" s="9" customFormat="1" ht="38.25" customHeight="1">
      <c r="A17" s="14" t="s">
        <v>33</v>
      </c>
      <c r="B17" s="12" t="s">
        <v>13</v>
      </c>
      <c r="C17" s="14" t="s">
        <v>23</v>
      </c>
      <c r="D17" s="28">
        <v>250000</v>
      </c>
      <c r="E17" s="28">
        <f>D17</f>
        <v>250000</v>
      </c>
      <c r="F17" s="10" t="s">
        <v>47</v>
      </c>
      <c r="G17" s="10" t="s">
        <v>47</v>
      </c>
      <c r="H17" s="56" t="s">
        <v>8</v>
      </c>
      <c r="I17" s="5"/>
    </row>
    <row r="18" spans="1:9" s="9" customFormat="1" ht="38.25" customHeight="1">
      <c r="A18" s="14" t="s">
        <v>34</v>
      </c>
      <c r="B18" s="12" t="s">
        <v>10</v>
      </c>
      <c r="C18" s="14" t="s">
        <v>23</v>
      </c>
      <c r="D18" s="28">
        <v>250000</v>
      </c>
      <c r="E18" s="28">
        <f>D18</f>
        <v>250000</v>
      </c>
      <c r="F18" s="10" t="s">
        <v>47</v>
      </c>
      <c r="G18" s="10" t="s">
        <v>47</v>
      </c>
      <c r="H18" s="57"/>
      <c r="I18" s="5"/>
    </row>
    <row r="19" spans="1:9" s="9" customFormat="1" ht="38.25" customHeight="1">
      <c r="A19" s="14" t="s">
        <v>35</v>
      </c>
      <c r="B19" s="12" t="s">
        <v>11</v>
      </c>
      <c r="C19" s="14" t="s">
        <v>23</v>
      </c>
      <c r="D19" s="28">
        <v>250000</v>
      </c>
      <c r="E19" s="28">
        <f>D19</f>
        <v>250000</v>
      </c>
      <c r="F19" s="10" t="s">
        <v>47</v>
      </c>
      <c r="G19" s="10" t="s">
        <v>47</v>
      </c>
      <c r="H19" s="57"/>
      <c r="I19" s="5"/>
    </row>
    <row r="20" spans="1:9" s="9" customFormat="1" ht="38.25" customHeight="1">
      <c r="A20" s="14" t="s">
        <v>36</v>
      </c>
      <c r="B20" s="12" t="s">
        <v>16</v>
      </c>
      <c r="C20" s="14" t="s">
        <v>23</v>
      </c>
      <c r="D20" s="28">
        <v>250000</v>
      </c>
      <c r="E20" s="28">
        <f>D20</f>
        <v>250000</v>
      </c>
      <c r="F20" s="10" t="s">
        <v>47</v>
      </c>
      <c r="G20" s="10" t="s">
        <v>47</v>
      </c>
      <c r="H20" s="59"/>
      <c r="I20" s="5"/>
    </row>
    <row r="21" spans="1:9" s="9" customFormat="1" ht="30" customHeight="1">
      <c r="A21" s="1"/>
      <c r="B21" s="12" t="s">
        <v>32</v>
      </c>
      <c r="C21" s="14"/>
      <c r="D21" s="33">
        <f>D17+D18+D19+D20</f>
        <v>1000000</v>
      </c>
      <c r="E21" s="28">
        <f>D21</f>
        <v>1000000</v>
      </c>
      <c r="F21" s="10"/>
      <c r="G21" s="10"/>
      <c r="H21" s="12"/>
      <c r="I21" s="5"/>
    </row>
    <row r="22" spans="1:9" s="9" customFormat="1" ht="41.25" customHeight="1">
      <c r="A22" s="14" t="s">
        <v>30</v>
      </c>
      <c r="B22" s="35" t="s">
        <v>43</v>
      </c>
      <c r="C22" s="14"/>
      <c r="D22" s="28"/>
      <c r="E22" s="28"/>
      <c r="F22" s="10"/>
      <c r="G22" s="10"/>
      <c r="H22" s="19"/>
      <c r="I22" s="5"/>
    </row>
    <row r="23" spans="1:9" s="9" customFormat="1" ht="41.25" customHeight="1">
      <c r="A23" s="14" t="s">
        <v>30</v>
      </c>
      <c r="B23" s="12" t="s">
        <v>13</v>
      </c>
      <c r="C23" s="14" t="s">
        <v>23</v>
      </c>
      <c r="D23" s="28">
        <v>375000</v>
      </c>
      <c r="E23" s="28"/>
      <c r="F23" s="10" t="s">
        <v>47</v>
      </c>
      <c r="G23" s="10" t="s">
        <v>47</v>
      </c>
      <c r="H23" s="19"/>
      <c r="I23" s="5"/>
    </row>
    <row r="24" spans="1:9" s="9" customFormat="1" ht="41.25" customHeight="1">
      <c r="A24" s="14" t="s">
        <v>30</v>
      </c>
      <c r="B24" s="12" t="s">
        <v>10</v>
      </c>
      <c r="C24" s="14" t="s">
        <v>23</v>
      </c>
      <c r="D24" s="28">
        <v>375000</v>
      </c>
      <c r="E24" s="28"/>
      <c r="F24" s="10" t="s">
        <v>47</v>
      </c>
      <c r="G24" s="10" t="s">
        <v>47</v>
      </c>
      <c r="H24" s="19"/>
      <c r="I24" s="5"/>
    </row>
    <row r="25" spans="1:9" s="9" customFormat="1" ht="41.25" customHeight="1">
      <c r="A25" s="14" t="s">
        <v>30</v>
      </c>
      <c r="B25" s="12" t="s">
        <v>11</v>
      </c>
      <c r="C25" s="14" t="s">
        <v>23</v>
      </c>
      <c r="D25" s="28">
        <v>375000</v>
      </c>
      <c r="E25" s="28"/>
      <c r="F25" s="10" t="s">
        <v>47</v>
      </c>
      <c r="G25" s="10" t="s">
        <v>47</v>
      </c>
      <c r="H25" s="19"/>
      <c r="I25" s="5"/>
    </row>
    <row r="26" spans="1:9" s="9" customFormat="1" ht="41.25" customHeight="1">
      <c r="A26" s="14" t="s">
        <v>30</v>
      </c>
      <c r="B26" s="12" t="s">
        <v>16</v>
      </c>
      <c r="C26" s="14" t="s">
        <v>23</v>
      </c>
      <c r="D26" s="28">
        <v>375000</v>
      </c>
      <c r="E26" s="28"/>
      <c r="F26" s="10" t="s">
        <v>47</v>
      </c>
      <c r="G26" s="10" t="s">
        <v>47</v>
      </c>
      <c r="H26" s="19"/>
      <c r="I26" s="5"/>
    </row>
    <row r="27" spans="1:9" s="9" customFormat="1" ht="30.75" customHeight="1">
      <c r="A27" s="14"/>
      <c r="B27" s="12" t="s">
        <v>38</v>
      </c>
      <c r="C27" s="14"/>
      <c r="D27" s="28">
        <f>D23+D24+D25+D26</f>
        <v>1500000</v>
      </c>
      <c r="E27" s="28"/>
      <c r="F27" s="10"/>
      <c r="G27" s="10"/>
      <c r="H27" s="12"/>
      <c r="I27" s="5"/>
    </row>
    <row r="28" spans="1:9" s="9" customFormat="1" ht="30.75" customHeight="1">
      <c r="A28" s="14"/>
      <c r="B28" s="12" t="s">
        <v>39</v>
      </c>
      <c r="C28" s="14"/>
      <c r="D28" s="33">
        <f>D27+D21</f>
        <v>2500000</v>
      </c>
      <c r="E28" s="28">
        <f>D28</f>
        <v>2500000</v>
      </c>
      <c r="F28" s="10"/>
      <c r="G28" s="10"/>
      <c r="H28" s="12"/>
      <c r="I28" s="5"/>
    </row>
    <row r="29" spans="1:9" s="9" customFormat="1" ht="40.5" customHeight="1">
      <c r="A29" s="14" t="s">
        <v>40</v>
      </c>
      <c r="B29" s="26" t="s">
        <v>15</v>
      </c>
      <c r="C29" s="14" t="s">
        <v>23</v>
      </c>
      <c r="D29" s="33">
        <v>100000</v>
      </c>
      <c r="E29" s="28">
        <f>D29</f>
        <v>100000</v>
      </c>
      <c r="F29" s="10" t="s">
        <v>47</v>
      </c>
      <c r="G29" s="10" t="s">
        <v>47</v>
      </c>
      <c r="H29" s="10"/>
      <c r="I29" s="5"/>
    </row>
    <row r="30" spans="1:9" s="9" customFormat="1" ht="29.25" customHeight="1">
      <c r="A30" s="29"/>
      <c r="B30" s="30" t="s">
        <v>42</v>
      </c>
      <c r="C30" s="29"/>
      <c r="D30" s="34">
        <f>D29</f>
        <v>100000</v>
      </c>
      <c r="E30" s="31">
        <f>D30</f>
        <v>100000</v>
      </c>
      <c r="F30" s="27"/>
      <c r="G30" s="27"/>
      <c r="H30" s="13"/>
      <c r="I30" s="32"/>
    </row>
    <row r="31" spans="1:9" s="9" customFormat="1" ht="27.75" customHeight="1">
      <c r="A31" s="2"/>
      <c r="B31" s="12" t="s">
        <v>41</v>
      </c>
      <c r="C31" s="10"/>
      <c r="D31" s="28">
        <f>D30+D28+D14</f>
        <v>5302600</v>
      </c>
      <c r="E31" s="28">
        <f>E30+E28+E14</f>
        <v>5302600</v>
      </c>
      <c r="F31" s="10"/>
      <c r="G31" s="10"/>
      <c r="H31" s="3"/>
      <c r="I31" s="3"/>
    </row>
    <row r="32" s="7" customFormat="1" ht="52.5" customHeight="1">
      <c r="B32" s="9"/>
    </row>
    <row r="33" spans="2:7" s="7" customFormat="1" ht="18.75">
      <c r="B33" s="9" t="s">
        <v>44</v>
      </c>
      <c r="G33" s="9" t="s">
        <v>45</v>
      </c>
    </row>
  </sheetData>
  <sheetProtection/>
  <mergeCells count="14">
    <mergeCell ref="H17:H20"/>
    <mergeCell ref="A15:I15"/>
    <mergeCell ref="A6:A8"/>
    <mergeCell ref="H10:H13"/>
    <mergeCell ref="B6:B8"/>
    <mergeCell ref="D6:D8"/>
    <mergeCell ref="H6:H8"/>
    <mergeCell ref="C6:C8"/>
    <mergeCell ref="I6:I8"/>
    <mergeCell ref="G6:G8"/>
    <mergeCell ref="F6:F8"/>
    <mergeCell ref="E6:E7"/>
    <mergeCell ref="E2:I3"/>
    <mergeCell ref="B4:H4"/>
  </mergeCells>
  <printOptions/>
  <pageMargins left="0.35433070866141736" right="0.1968503937007874" top="1.062992125984252" bottom="0.4330708661417323" header="0.4330708661417323" footer="0.4330708661417323"/>
  <pageSetup fitToHeight="4" horizontalDpi="600" verticalDpi="600" orientation="landscape" paperSize="9" scale="86" r:id="rId1"/>
  <headerFooter differentFirst="1" alignWithMargins="0">
    <oddHeader>&amp;C&amp;P&amp;RПродовження додатка 3</oddHeader>
    <firstHeader>&amp;C&amp;P</firstHeader>
  </headerFooter>
  <rowBreaks count="2" manualBreakCount="2">
    <brk id="14" max="255" man="1"/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2016-04-08T12:07:23Z</cp:lastPrinted>
  <dcterms:created xsi:type="dcterms:W3CDTF">2009-05-12T09:31:38Z</dcterms:created>
  <dcterms:modified xsi:type="dcterms:W3CDTF">2016-05-05T12:12:25Z</dcterms:modified>
  <cp:category/>
  <cp:version/>
  <cp:contentType/>
  <cp:contentStatus/>
</cp:coreProperties>
</file>