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Черниш\КОНТРОЛІ\Відновлення громади\2025\"/>
    </mc:Choice>
  </mc:AlternateContent>
  <bookViews>
    <workbookView xWindow="0" yWindow="0" windowWidth="25200" windowHeight="11295"/>
  </bookViews>
  <sheets>
    <sheet name="Фінальний"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VzLrA3ng2Mq9oA+Ecdo53vkK3RciCiVOxyZB35MlIIY="/>
    </ext>
  </extLst>
</workbook>
</file>

<file path=xl/calcChain.xml><?xml version="1.0" encoding="utf-8"?>
<calcChain xmlns="http://schemas.openxmlformats.org/spreadsheetml/2006/main">
  <c r="O138" i="1" l="1"/>
  <c r="N138" i="1"/>
  <c r="M138" i="1"/>
  <c r="P116" i="1"/>
  <c r="O116" i="1"/>
  <c r="N116" i="1"/>
  <c r="M116" i="1"/>
  <c r="P198" i="1" l="1"/>
  <c r="P197" i="1"/>
  <c r="P196" i="1"/>
  <c r="P195" i="1"/>
  <c r="P194" i="1"/>
  <c r="P193" i="1"/>
  <c r="P192" i="1"/>
  <c r="P191" i="1"/>
  <c r="P190" i="1"/>
  <c r="P187" i="1"/>
  <c r="P186" i="1"/>
  <c r="P185" i="1"/>
  <c r="P184" i="1"/>
  <c r="P182" i="1"/>
  <c r="P181" i="1"/>
  <c r="P180" i="1"/>
  <c r="P179" i="1"/>
  <c r="P178" i="1"/>
  <c r="P136" i="1" l="1"/>
  <c r="P135" i="1"/>
  <c r="P134" i="1"/>
  <c r="P100" i="1"/>
  <c r="P99" i="1"/>
  <c r="P98" i="1"/>
  <c r="P13" i="1"/>
  <c r="P12" i="1"/>
  <c r="P11" i="1"/>
  <c r="P10" i="1"/>
  <c r="P138" i="1" l="1"/>
  <c r="P42" i="1"/>
  <c r="O42" i="1"/>
  <c r="N42" i="1"/>
  <c r="M42" i="1"/>
  <c r="O199" i="1" l="1"/>
  <c r="N199" i="1"/>
  <c r="M199" i="1"/>
  <c r="P199" i="1" l="1"/>
  <c r="P157" i="1"/>
  <c r="N157" i="1"/>
  <c r="O157" i="1"/>
  <c r="M156" i="1"/>
  <c r="M155" i="1"/>
  <c r="M154" i="1"/>
  <c r="M153" i="1"/>
  <c r="N144" i="1"/>
  <c r="O144" i="1"/>
  <c r="P144" i="1"/>
  <c r="M143" i="1"/>
  <c r="M142" i="1"/>
  <c r="M141" i="1"/>
  <c r="M140" i="1"/>
  <c r="M157" i="1" l="1"/>
  <c r="M144" i="1"/>
  <c r="N177" i="1" l="1"/>
  <c r="M176" i="1"/>
  <c r="O175" i="1"/>
  <c r="N175" i="1" s="1"/>
  <c r="N174" i="1"/>
  <c r="P203" i="1" l="1"/>
  <c r="M203" i="1"/>
  <c r="M204" i="1" l="1"/>
  <c r="P204" i="1"/>
  <c r="M60" i="1" l="1"/>
  <c r="N60" i="1"/>
  <c r="O60" i="1"/>
  <c r="P60" i="1"/>
  <c r="O188" i="1" l="1"/>
  <c r="N101" i="1"/>
  <c r="O101" i="1"/>
  <c r="N71" i="1"/>
  <c r="O71" i="1"/>
  <c r="P71" i="1"/>
  <c r="N14" i="1"/>
  <c r="O14" i="1"/>
  <c r="P207" i="1"/>
  <c r="O207" i="1"/>
  <c r="N207" i="1"/>
  <c r="M207" i="1"/>
  <c r="M188" i="1"/>
  <c r="M101" i="1"/>
  <c r="P83" i="1"/>
  <c r="O83" i="1"/>
  <c r="N83" i="1"/>
  <c r="M83" i="1"/>
  <c r="P80" i="1"/>
  <c r="O80" i="1"/>
  <c r="N80" i="1"/>
  <c r="M80" i="1"/>
  <c r="P22" i="1"/>
  <c r="O22" i="1"/>
  <c r="N22" i="1"/>
  <c r="M22" i="1"/>
  <c r="M14" i="1"/>
  <c r="O208" i="1" l="1"/>
  <c r="M71" i="1"/>
  <c r="N188" i="1"/>
  <c r="N208" i="1" s="1"/>
  <c r="P101" i="1"/>
  <c r="P14" i="1"/>
  <c r="P188" i="1"/>
  <c r="M208" i="1" l="1"/>
  <c r="P208" i="1"/>
</calcChain>
</file>

<file path=xl/sharedStrings.xml><?xml version="1.0" encoding="utf-8"?>
<sst xmlns="http://schemas.openxmlformats.org/spreadsheetml/2006/main" count="2152" uniqueCount="625">
  <si>
    <t>Додаток 2 
до Порядку</t>
  </si>
  <si>
    <t>ПЕРЕЛІК</t>
  </si>
  <si>
    <t xml:space="preserve">                                                                                   (назва територіальної громади)</t>
  </si>
  <si>
    <t xml:space="preserve">Пріоритетний напрям відновлення та розвитку 
</t>
  </si>
  <si>
    <t xml:space="preserve">Найменування територіальної громади </t>
  </si>
  <si>
    <t xml:space="preserve">Опис проблеми, на вирішення якої спрямований проєкт </t>
  </si>
  <si>
    <t>Початок реалізації проєкту (місяць, рік)</t>
  </si>
  <si>
    <t xml:space="preserve">Очікувані якісні результати від реалізації проєкту 		</t>
  </si>
  <si>
    <t>Очікувані якісні результати від реалізації проєкту (індикатори)</t>
  </si>
  <si>
    <t>Орієнтовний обсяг та джерела фінансування, тис. грн.</t>
  </si>
  <si>
    <t>Найменування показника</t>
  </si>
  <si>
    <t>Одиниці вимірювання</t>
  </si>
  <si>
    <t xml:space="preserve">Пропоноване (цільове) значення </t>
  </si>
  <si>
    <t xml:space="preserve">Всього </t>
  </si>
  <si>
    <t>державний бюджет</t>
  </si>
  <si>
    <t>місцевий бюджет</t>
  </si>
  <si>
    <t>інші джерела</t>
  </si>
  <si>
    <t xml:space="preserve">обсяг </t>
  </si>
  <si>
    <t xml:space="preserve">назва джерела </t>
  </si>
  <si>
    <t xml:space="preserve">1. Відновлення житлового фонду </t>
  </si>
  <si>
    <t xml:space="preserve">1.1. Багатоквартирні житлові будинки </t>
  </si>
  <si>
    <t>1.1.1. Демонтаж житлового будинку по просп. Миру, 249 в м. Чернігів, пошкодженого в результаті військових дій</t>
  </si>
  <si>
    <t xml:space="preserve">Чернігівська міська територіальна громада </t>
  </si>
  <si>
    <t>м. Чернігів</t>
  </si>
  <si>
    <t>Кількість об’єктів демонтажу</t>
  </si>
  <si>
    <t>од.</t>
  </si>
  <si>
    <t>Міжнародні гранти та інші джерела, не заборонені законодавством</t>
  </si>
  <si>
    <t xml:space="preserve">1.1.2. Демонтаж житлового будинку по вул. В'ячеслава Чорновола, 15 під’їзд 1, 2 в м. Чернігів, пошкодженого в результаті військових дій </t>
  </si>
  <si>
    <t>квітень, 2024</t>
  </si>
  <si>
    <t xml:space="preserve">Запобігання промерзання в місцях встановлення металевих конструкцій. Утеплення будинку в цілому та економія теплоносія та енергоресурса.  </t>
  </si>
  <si>
    <t>Відновлена житлова площа</t>
  </si>
  <si>
    <t>кв.м</t>
  </si>
  <si>
    <t>м.Чернігів</t>
  </si>
  <si>
    <t>%</t>
  </si>
  <si>
    <t>Усього за напрямом</t>
  </si>
  <si>
    <t>х</t>
  </si>
  <si>
    <t xml:space="preserve">1.2. Індивідуальні житлові будинки </t>
  </si>
  <si>
    <t xml:space="preserve">1.3. Гуртожитки </t>
  </si>
  <si>
    <t xml:space="preserve">2. Відновлення обʼєктів соціальної інфраструктури </t>
  </si>
  <si>
    <t>2.1. Заклади дошкільної освіти</t>
  </si>
  <si>
    <t>жовтень, 2025</t>
  </si>
  <si>
    <t>Зменшення фінансових витрат на опалення будівлі, завдяки підвищенню ефективності використання енергоресурсів закладами дошкільної освіти.</t>
  </si>
  <si>
    <t>Скорочення витрат місцевого бюджету на енергоносії</t>
  </si>
  <si>
    <t>2.2. Заклади загальної середньої освіти</t>
  </si>
  <si>
    <t>Кількість місць (осіб) у закладі освіти</t>
  </si>
  <si>
    <t>осіб</t>
  </si>
  <si>
    <t>Капітальний ремонт будівлі загальноосвітньої школи І-ІІІ ступенів № 19 є невідкладним кроком для вирішення проблеми енергоефективності та покращення умов навчання. Планована реалізація проєкту з утеплення будівлі сприятиме збереженню теплової енергії всередині приміщень, що дозволить значно зменшити витрати на опалення та забезпечити комфортні умови для учнів та педагогів. Модернізація будівлі сприятиме створенню більш екологічно чистого середовища, зменшуючи викиди вуглекислого газу та сприяючи збереженню ресурсів.</t>
  </si>
  <si>
    <t>Зменшення фінансових витрат на опалення будівлі, завдяки підвищенню ефективності використання енергоресурсів закладами освіти.</t>
  </si>
  <si>
    <t>Проєктом  передбачається частковий демонтаж опорядження цоколю, демонтаж існуючого вимощення навколо будівлі, часткове улаштування утеплення фундаментів, улаштування утеплення надземної частини цоколю, улаштування вимощення, демонтаж деяких віконних та дверних блоків, підготовка віконних та дверних прорізів до встановлення віконних та дверних блоків, встановлення нових віконних та дверних блоків, основна частина віконних та дверних блоків залишається без змін, виготовлення та монтаж металевих решіток, улаштування та опорядження зовнішніх, внутрішніх укосів та пошкоджених місць навколо прорізів, підготовка зовнішніх стін, улаштування системи скріпленої зовнішньої теплоізоляції, улаштування пандусів для маломобільних груп населення, опорядження пандусів та ґанків, очищення перекриття покрівлі, улаштування утеплення покрівлі, зміна конструкції скатної покрівлі, улаштування скатної покрівлі, улаштування покриття скатної покрівлі із листів металевої черепиці, відновлення системи водовідведення.</t>
  </si>
  <si>
    <t>Побудова закладу початкової школи з дотриманням стандартів у будівництві.</t>
  </si>
  <si>
    <t>Побудова споруди цивільного захисту з дотриманням стандартів у будівництві.</t>
  </si>
  <si>
    <t xml:space="preserve">Кількість місць в укритті </t>
  </si>
  <si>
    <t>2.3. Заклади вищої (фахової передвищої) та професійної (професійно-технічної) освіти</t>
  </si>
  <si>
    <t>2.4. Заклади охорони здоровʼя</t>
  </si>
  <si>
    <t>Відсутність реконструкції існуючої споруди цивільного захисту (сховища) у контексті надзвичайних обставин, становить серйозну загрозу для громадського здоров'я та безпеки. Приведення існуючого об'єкту цивільного захисту до встановлених норм і стандартів, а також на створення безпечних умов для осіб, які отримують медичну допомогу, відвідувачів та медичного персоналу. Це надзвичайно важливий крок для забезпечення ефективного реагування на потенційні загрози та мінімізації ризиків для життя та здоров'я наших співгромадян в умовах російської агресії.</t>
  </si>
  <si>
    <t xml:space="preserve">Розширення мережі захисних споруд і приведення існуючих об'єктів цивільного захисту до встановлених стандартів і норм є надзвичайно важливими кроками для забезпечення безпеки нашого суспільства до потенційних загроз. Ця ініціатива спрямована на мінімізацію ризиків для громадського здоров'я та безпеки, зокрема в умовах російської агресії. </t>
  </si>
  <si>
    <t>Комфортний мікроклімат у приміщеннях вкрай важливий для здоров'я пацієнтів, які проходять курс лікування або реабілітації. Спеку, задуху і здорові люди погано переносять, а для пацієнтів з хронічними захворюваннями серцево-судинної системи або нирок, гіпертонією, бронхіальною астмою висока температура в приміщенні є зайвим фактором ризику, може спровокувати загострення. Медперсоналу в умовах спеки теж складно зосередитися на виконанні своїх обов'язків, працездатність знижується, так що вимогу обладнати кондиціонерами ординаторські продиктовано турботою про співробітників.</t>
  </si>
  <si>
    <t>Кількість кондиціонерів</t>
  </si>
  <si>
    <t xml:space="preserve">Відсоток виконання капітального ремонту </t>
  </si>
  <si>
    <t>Одним із пріоритетних напрямів роботи Міністерства охорони здоров’я є швидке розширення мережі медичних закладів якісної реабілітаційної допомоги, де військові та цивільні зможуть отримати сучасну, доказову та ефективну реабілітацію в сфері охорони здоров’я. У лікарні створено 2 реабілітаційних відділення, наявне сучасне реабілітаційне обладнання. Власними силами проведено ремонт реабілітаційних залів у  відділенні реабілітації та лікування пацієнтів з хворобами кістково-м'язевої системи та сполучної тканини. Лікарня потребує додаткових коштів для проведення  ремонту палат з метою приведення умов перебування пацієнтів до комфортних та відповідних стандартам.</t>
  </si>
  <si>
    <t>Покращення умов перебування та отримання реабілітаційної допомоги. Створення безбар'єрного простору для осіб із обмеженими можливостями, які отримують реабілітацію.</t>
  </si>
  <si>
    <t xml:space="preserve">Відсоток виконання  капітального ремонту  </t>
  </si>
  <si>
    <t>Покращення діагностики, виявлення злоякісних новоутворень на ранніх стадіях.</t>
  </si>
  <si>
    <t xml:space="preserve">Кількість об’єктів </t>
  </si>
  <si>
    <t>Гастроскопія – найбільш інформативний метод дослідження стравоходу, шлунку та дванадцятипалої кишки. В діагностиці запалень, виразок та ерозій він в кілька разів точніший за рентгенологічне дослідження. А раннє виявлення пухлин або передракових станів дає можливість вчасно розпочати лікування та позбутися новоутворення.</t>
  </si>
  <si>
    <t xml:space="preserve">Відсутність ремонту становить серйозну загрозу для конструкції будівлі  та її подальшої експлуатації. Приведення існуючого об'єкту до встановлених норм і стандартів, а також на створення безпечних умов перебування в закладі для осіб, які отримують медичну допомогу, відвідувачів та медичного персоналу. </t>
  </si>
  <si>
    <t>Покращення умов для осіб, які отримують медичну допомогу, відвідувачів та медичного персоналу.</t>
  </si>
  <si>
    <t>вересень, 2026</t>
  </si>
  <si>
    <t>Відсоток виконання термомодернізації</t>
  </si>
  <si>
    <t>Передбачається утеплення фасадів будівлі відповідно до діючих нормативних вимог, що призведе до значного зменшення витрат на теплову енергію.</t>
  </si>
  <si>
    <t>Відсоток виконання капітального ремонту</t>
  </si>
  <si>
    <t>Приведення існуючої  захисної споруди до встановлених стандартів і норм.</t>
  </si>
  <si>
    <t>Забезпечення вимог Правил пожежної безпеки в будівлях з масовим перебуванням людей.</t>
  </si>
  <si>
    <t>Обладнання 2,3,4,5, поверхів системою пожежної сигналізації.</t>
  </si>
  <si>
    <t>Покращення безпечних умов для осіб, які отримують медичну стоматологічну допомогу, відвідувачів та медичного персоналу.</t>
  </si>
  <si>
    <t>Відсоток виконання технічного обстеження</t>
  </si>
  <si>
    <t>Відсоток виконання модернізації</t>
  </si>
  <si>
    <t xml:space="preserve">2.6. Заклади культури, заклади освіти сфери культури </t>
  </si>
  <si>
    <t xml:space="preserve">2.6. Заклади культури, заклади освіти сфери культури                                                                                                                                 </t>
  </si>
  <si>
    <t>Збільшення свідомості та знань про історію героїчної оборони міста Чернігів під час російської агресії у 2022 році.</t>
  </si>
  <si>
    <t>Облаштування експозиції, присвяченої історії Чернігова та його героїчної оборони у 2022 році під час російської агресії, є важливим завданням у формуванні колективної пам'яті та національного канону. Цей проєкт передбачає створення музейної локації, де будуть представлені фотографії, особисті свідчення, артефакти та відеоматеріали, що розповідають історію міста та важливість героїчної оборони для місцевого населення. Експозиція буде віддавати належну пошану і визнання мешканцям Чернігова, які стали справжніми захисниками свого рідного міста, та сприяти зміцненню національної ідентичності та патріотизму серед гостей та мешканців міста.</t>
  </si>
  <si>
    <t>Відсутність реновації ККЗ "Центр культури та мистецтв", спричиненої пошкодженнями, заподіяними бойовими діями під час російської агресії у 2022 році, створює серйозну перешкоду для психологічної реабілітації мешканців міста. Відновлення цього центру, який служив джерелом натхнення та творчості для громади, набуває критичного значення для зцілення психологічних ран, які лишила агресія. Відновлення ККЗ "Центр культури та мистецтв" стане символом відновлення спільності, сприятиме відновленню духовних сил мешканців та забезпечить необхідний простір для проведення спеціалізованих занять і гуртків з образотворчого мистецтва, хореографії, вокалу та театрального мистецтва, які є важливими складовими психологічної підтримки та позитивної реабілітації громади.</t>
  </si>
  <si>
    <t>Покращення психологічної реабілітації мешканців міста через доступ до культурних та мистецьких подій.</t>
  </si>
  <si>
    <t>Підвищення ефективності використання енергоресурсів комунальними закладами мистецької освіти.</t>
  </si>
  <si>
    <t>Відсутність термомодернізації будівлі КЗПМО "Чернігівська школа мистецтв ім. Любомира Боднарука" призводить до надзвичайно некомфортних санітарних умов під час навчання в осінньо-зимовий період. У таких умовах учні зазнають дискомфорту та навіть ризикують своїм здоров'ям через низькі температури в приміщеннях. Крім того, можливість блек-аутів у воєнний період робить цю проблему ще більш нагальною. Раціональне використання енергоресурсів у період воєнного часу важливо для забезпечення життєво важливих потреб, та створення умов для нормального здобуття мистецької освіти стає завданням першочергового значення.</t>
  </si>
  <si>
    <t>Відсутність термомодернізації будівлі КЗПМО "Чернігівська художня школа" призводить до надзвичайно некомфортних санітарних умов під час навчання в осінньо-зимовий період. У таких умовах учні зазнають дискомфорту та навіть ризикують своїм здоров'ям через низькі температури в приміщеннях. Крім того, можливість блек-аутів у воєнний період робить цю проблему ще більш нагальною. Раціональне використання енергоресурсів у період воєнного часу важливо для забезпечення життєво важливих потреб, та створення умов для нормального здобуття мистецької освіти стає завданням першочергового значення.</t>
  </si>
  <si>
    <t>Підвищення рівня захищеності учнів та персоналу закладів мистецької освіти від можливих небезпек.</t>
  </si>
  <si>
    <t>2.7. Обʼєкти культурної спадщини</t>
  </si>
  <si>
    <t xml:space="preserve">2.8. Спортивні споруди та обʼєкти закладів фізичної культури і спорту																</t>
  </si>
  <si>
    <t>Чернігівська міська територіальна громада</t>
  </si>
  <si>
    <t>Покращення умов для проведення навчально-тренувальних занять та змагань з веслування на байдарках і каное та суміжних видів спорту.</t>
  </si>
  <si>
    <t>Відсутність будівлі "Палац Спорту" в місті є серйозною проблемою, оскільки цей проєкт мав би вирішити низку важливих завдань. Основним завданням проєкту було створення оптимальних умов для проведення навчально-тренувальних занять вихованців спортивних клубів та дитячо-юнацьких спортивних шкіл, а також проведення змагань на міському, обласному, всеукраїнському та міжнародному рівнях. Крім того, "Палац спорту" повинен був надавати фізкультурно-спортивні послуги мешканцям міста та бути місцем для проведення різноманітних громадських культурно-масових заходів.</t>
  </si>
  <si>
    <t>Покращення умов для проведення навчально-тренувальних занять вихованців спортивних клубів та дитячо-юнацьких спортивних шкіл, а також проведення змагань різних рівнів.</t>
  </si>
  <si>
    <t>Збільшення кількості спортсменів і мешканців міста, які обирають "Палац спорту" для тренувань (одноразова пропускна спроможність об'єкту)</t>
  </si>
  <si>
    <t xml:space="preserve">2.9. Молодіжні центри, молодіжні простори та центри національно-патріотичного виховання </t>
  </si>
  <si>
    <t>Збільшення доступності реабілітаційних послуг для ветеранів та їх сімей.</t>
  </si>
  <si>
    <t>кількість осіб</t>
  </si>
  <si>
    <t>2.11. Обʼєкти закладів надання інших сервісів та послуг (адміністративні будівлі органів влади, приміщення центрів надання адміністративних послуг тощо)</t>
  </si>
  <si>
    <t xml:space="preserve">Всього за напрямом </t>
  </si>
  <si>
    <t>2.12. Обʼєкти благоустрою</t>
  </si>
  <si>
    <t>2.12.1. Реконструкція зеленої зони під сквер на перехресті просп. Л. Лукʼяненка та просп. Перемоги</t>
  </si>
  <si>
    <t>Покращення стану зон для відпочинку в місті для мешканців громади та гостей.</t>
  </si>
  <si>
    <t>2.12.7. Реконструкція зеленої зони та благоустрою: Сквер Залізничників</t>
  </si>
  <si>
    <t>2.12.8. Реконструкція зеленої зони та благоустрою: Сквер Казка (мікрорайон Шерстянка)</t>
  </si>
  <si>
    <t>2.12.9. Реконструкція зеленої зони та благоустрою: Влаштування паркової зони для відпочинку та довкілля на розі вул. Шевченка та вул. Гонча</t>
  </si>
  <si>
    <t>2.12.10. Реконструкція Центрального парку культури і відпочинку</t>
  </si>
  <si>
    <t>Планується створити парк екстремальних розваг, контактний зоопарк, парк дикої природи. На землі й деревах хочуть збудувати екоготелі з легких конструкцій, де відвідувачі зможуть переночувати.Один із найбільш цікавих об’єктів – парк дикої природи на території близько 5 га. Це свого роду заповідник місцевих диких тварин, які вільно живуть на цій території. Відвідувачі зможуть спостерігати за ними з доріжок, які розташовані на рівні крон дерев. Для цього на території заповідника буде знаходитись система мостів і пандусів.Очікується, що після реконструкції міський парк відвідуватиме 1,5 млн. людей на рік.</t>
  </si>
  <si>
    <t xml:space="preserve">Загальна площа реконструкціі  </t>
  </si>
  <si>
    <t>га</t>
  </si>
  <si>
    <t>2.12.11. Капітальний ремонт парку   ім. Коцюбинського</t>
  </si>
  <si>
    <t xml:space="preserve"> Проєктом визначено логічне зонування простору під різні потреби (спільний публічний простір для творчих, просвітницьких та інших заходів, місце для творчих практик, тощо). Передбачено встановлення  малих архітектурних форм, зовнішнього освітлення, влаштуваня автостоянки. Створення тематичної ігрової зони "Фортеця", влатування водної ігрової зони, ігрові зони для дітей різного віку. Сучасний зелений амфітеатр та декоративного каскадного фонтану.</t>
  </si>
  <si>
    <t>2.13. Інші обʼєкти соціальної інфраструктури</t>
  </si>
  <si>
    <t xml:space="preserve">3. Відновлення обʼєктів житлово-комунального господарства </t>
  </si>
  <si>
    <t xml:space="preserve">3.1. Обʼєкти системи централізованого водопостачання </t>
  </si>
  <si>
    <t>Збільшення загальної довжини нових прокладених поліетиленових труб водопроводу.</t>
  </si>
  <si>
    <t>м</t>
  </si>
  <si>
    <t>липень, 2025</t>
  </si>
  <si>
    <t>так/ні</t>
  </si>
  <si>
    <t>серпень, 2025</t>
  </si>
  <si>
    <t>Проєктом передбачається реконструкція існуючого водопроводу із чавунних, сталевих та поліетиленових труб діаметром від 75 до 500 мм із заміною на поліетиленові труби діаметром 300 мм довжиною 800 м, та діаметром 500 мм довжиною 310 м.</t>
  </si>
  <si>
    <t>Збільшення пропускної потужності із забезпеченням надійного та якісного водопостачання для мешканців та підприємств громади.</t>
  </si>
  <si>
    <t>Відсутність реконструкції підвищувальної насосної станції, включаючи заміну насосного обладнання, трубопроводів і електричного устаткування, а також встановлення нової запірної арматури, призводить до критичної ситуації та загрози надзвичайній аварії. Застарілі елементи станції не здатні забезпечити безперебійне функціонування і подачу води, що створює серйозні перешкоди для надання послуг населенню та підприємствам.</t>
  </si>
  <si>
    <t>Збільшення обсягу підняття води підвищувальною насосною станцією III підйому.</t>
  </si>
  <si>
    <t>Проєктом передбачається заміна насосного обладнання, трубопроводів та електричного обладнання насосної станції зі встановлення нової запірної арматури.</t>
  </si>
  <si>
    <t>Проєктом передбачається реконструкція резервуара чистої води та машинної зали, заміна плит перекриття та ремонт побутових приміщень, які були пошкоджені внаслідок активних бойових дій.</t>
  </si>
  <si>
    <t>червень, 2025</t>
  </si>
  <si>
    <t>вересень, 2025</t>
  </si>
  <si>
    <t>Відсутність реконструкції водопроводу, який перебуває в аварійному стані і виготовлений із застарілих чавунних та сталевих труб, становить серйозну загрозу для надійного постачання води в місті. Водопровід має суттєві пошкодження, що призводять до постійних витоків води, забруднення питної води, і загрожують гігієнічному стану населення. Проєкт реконструкції, який передбачає заміну застарілих труб на сучасні поліетиленові труби, є необхідним і важливим кроком у вирішенні проблеми та забезпеченні стабільного та безперебійного доступу до якісної питної води.</t>
  </si>
  <si>
    <t>3.2. Обʼєкти системи централізованого водовідведення</t>
  </si>
  <si>
    <t>Реконструкція каналізаційної насосної станції є критично важливим завданням для відновлення і надійного функціонування системи централізованого водовідведення внаслідок руйнувань, завданих під час воєнних дій російською федерацією. Реконструкція спрямована на забезпечення сталої роботи станції, що дозволить уникнути аварійних ситуацій та забруднення навколишнього середовища.</t>
  </si>
  <si>
    <t>Збільшення пропускної потужності каналізаційної насосної станції.</t>
  </si>
  <si>
    <t>Проєктом передбачається:
1. Влаштування нової комплектної каналізаційної насосної станції (КНС) модульного типу;
2. Прокладання самопливного підвідного каналізаційного колектору до нової КНС;
3. Підключення КНС до існуючих напірних колекторів;
4. Заміну існуючого електричного обладнання;
5. Влаштування сучасної системи автоматизації, диспетчеризації та контролю роботи КНС;
6. Влаштування будівлі над модульною КНС, для розміщення в ній електросилового обладнання, систем контролю та диспетчеризації технологічного обладнання.</t>
  </si>
  <si>
    <t>Реконструкція самопливного каналізаційного колектору є важливим кроком у покращенні інфраструктури місцевого водовідведення. Заміна існуючих з/б труб на сучасні поліетиленові труби з захисним покриттям допоможе уникнути потенційних аварійних ситуацій, що можуть призвести до серйозного забруднення навколишнього середовища. Проєкт сприятиме підвищенню надійності надання послуг з централізованого водовідведення та забезпечить більш стійке та ефективне управління стічними водами.</t>
  </si>
  <si>
    <t>Збільшення загальної довжини нових прокладених поліетиленових труб самопливного каналізаційного колектору.</t>
  </si>
  <si>
    <t>Протяжність прокладених поліетиленових труб самопливного каналізаційного колектору.</t>
  </si>
  <si>
    <t>Проєктом передбачається реконструкція існуючого каналізаційного колектору із з/б труб діаметром 800 мм із заміною на поліетиленові труби із захисним покриттям проєкт діаметром 900 мм протяжністю 1061 м.</t>
  </si>
  <si>
    <t>Проєктом передбачається реконструкція існуючого каналізаційного колектору із з/б труб діаметром 800 мм із заміною на труби двошарові гофровані для безнапірних трубопроводів діаметром 905/792 протяжністю 647 м.</t>
  </si>
  <si>
    <t>березень, 2026</t>
  </si>
  <si>
    <t>червень, 2026</t>
  </si>
  <si>
    <t>Проєктом передбачається заміна з/б колектору діаметром 800/1000 мм, який збудований у 1976 році на нові двошарові профільовані поліетиленові труби діаметром 630 мм.</t>
  </si>
  <si>
    <t>квітень, 2026</t>
  </si>
  <si>
    <t>жовтень, 2026</t>
  </si>
  <si>
    <t>Оновлення системи біологічного очищення стічних вод.</t>
  </si>
  <si>
    <t>Проєкт передбачає будівництво нових аеротенків та анаеробного змішувального резервуара без зупинки технологічного процесу очищення стічних вод. Передбачається встановлення нового обладнання, датчиків та арматури, прокладання нових повітроводів від компресорної до нової системи аерації.</t>
  </si>
  <si>
    <t>Реконструкція системи повітрозабезпечення каналізаційних очисних споруд є переоснащенням і вдосконаленням існуючої компресорної станції, ураховуючи необхідність майбутньої модернізації каналізаційно-очисної станції. Ініціатива спрямована на забезпечення функціональності та надійності діючих аеротенків через впровадження сучасного повітродувного обладнання.</t>
  </si>
  <si>
    <t>Проєктом передбачається реконструкція існуючої компресорної станції з перспективою на подальшу реконструкцію КОС, забезпечення роботи існуючих аеротенків від нового повітродувного обладнання, будівництво нової ТП 10/04 кВ та РУ-10 кВ.</t>
  </si>
  <si>
    <t>Реконструкція каналізаційного колектору з переключенням траси в колодязі є важливою та необхідною інфраструктурною ініціативою для поліпшення якості комунальних послуг та забезпечення стійкого та надійного водовідведення в місті. Проведення реконструкції дозволить усунути існуючі проблеми з колектором, який перебуває в аварійному стані, а також оновити зношену каналізаційну мережу. Покращення не тільки забезпечить безперебійну роботу системи водовідведення, але й сприятиме збереженню навколишнього середовища та загальному здоров'ю мешканців міста, створюючи комфортні та гігієнічні умови для життя та розвитку.</t>
  </si>
  <si>
    <t>Будівництво централізованої каналізації є важливим та необхідним кроком для розв'язання екологічної та соціальної проблеми. Наростаючий обсяг зливових вод, які виливаються безконтрольно в навколишнє середовище, призводить до серйозного забруднення водних джерел. Побудова системи централізованої каналізації і її подальше приєднання до існуючої мережі дозволить ефективо вирішити цю проблему, зменшивши ризики підтоплення та забезпечити більш стійку і сталу екологічну ситуацію в місті.</t>
  </si>
  <si>
    <t>Протяжність мережі зливової каналізації.</t>
  </si>
  <si>
    <t>км</t>
  </si>
  <si>
    <t>Данним проєктом передбачено будівництво безнапірної централізованої побутової каналізації по вул. Київська від вул. Північна до вул. Грибоєдова.</t>
  </si>
  <si>
    <t>Будівництво централізованої каналізації стає вирішальним і невідкладним кроком у боротьбі з наростаючими екологічними та соціальними викликами. Непереборне збільшення обсягу стічних вод, що неконтрольовано виливаються в навколишнє середовище, призводить до катастрофічного забруднення водних ресурсів. Зведення системи централізованої каналізації та її інтеграція в існуючу мережу є ефективним засобом рішення цього проблемного питання, мінімізації ризиків підтоплення та забезпечення стійкої та невиправної екологічної ситуації в місті.</t>
  </si>
  <si>
    <t>Проєктом передбачено будівництво самопливного каналізаційного колектору для відведення побутових стічних вод від житлового масиву м. Чернігова. Місцем підключення даного самопливного каналізаційного колектору є існуючий каналізаційний колодязь на перехресті вулиці Київської та вулиці Північної.</t>
  </si>
  <si>
    <t>Протяжність трубопроводу, що підлягає реконструкції.</t>
  </si>
  <si>
    <t xml:space="preserve">3.3. Обʼєкти теплопостачання </t>
  </si>
  <si>
    <t xml:space="preserve">3.4. Інші обʼєкти житлово-комунального господарства </t>
  </si>
  <si>
    <t xml:space="preserve">4. Відновлення енергетичної інфраструктури </t>
  </si>
  <si>
    <t>МВт</t>
  </si>
  <si>
    <t>4.2. Нафтопроводи</t>
  </si>
  <si>
    <t>Відновлення загальної потужності електростанції.</t>
  </si>
  <si>
    <t>грудень, 2025</t>
  </si>
  <si>
    <t xml:space="preserve">4.4. Інші обʼєкти енергетичної інфраструктури </t>
  </si>
  <si>
    <t xml:space="preserve">5. Відновлення дорожньо-транспортної інфраструктури </t>
  </si>
  <si>
    <t>5.1. Автомобільні дороги</t>
  </si>
  <si>
    <t>5.2. Залізничні шляхи</t>
  </si>
  <si>
    <t>5.3. Аеродроми та аеродромні об’єкти</t>
  </si>
  <si>
    <t>5.4. Об’єкти портової інфраструктури</t>
  </si>
  <si>
    <t>5.5. Гідротехнічні споруди</t>
  </si>
  <si>
    <t>5.6. Об’єкти інфраструктури електронних комунікаційних мереж</t>
  </si>
  <si>
    <t>5.7. Інші об’єкти транспортної інфраструктури</t>
  </si>
  <si>
    <t xml:space="preserve">Відсутність капітального ремонту кабельних ліній електротранспорту є насущною проблемою, яка серйозно підірвала стійкість та ефективність функціонування системи громадського транспорту в місті. Зношеність кабелів не тільки призводить до постійних аварій, але й змушує постійно витрачати кошти на ремонти, що суттєво обмежує можливість вкладати ці ресурси у розвиток сучасних, надійних та екологічно чистих технологій у сфері громадського транспорту. </t>
  </si>
  <si>
    <t>Збільшення загальної довжини нових кабельних ліній електротранспорту.</t>
  </si>
  <si>
    <t xml:space="preserve">Покращення стану електротранспорту міста, забезпечення його стабільності та надійності під час перевезень мешканців, включаючи осіб із пільговим статусом, є важливим заходом для поліпшення екологічного стану міста. Забезпечення надійності роботи транспорту призводить до зменшення викидів шкідливих речовин у повітря та сприяє ефективній боротьбі з екологічними проблемами у місті.
</t>
  </si>
  <si>
    <t>грудень, 2026</t>
  </si>
  <si>
    <t>Заміна зношених опор тролейбусної контактної мережі є критично важливим завданням для забезпечення надійності та безперебійності функціонування електротранспорту у місті. Проблема стосується не лише комфорту пасажирів, але й загального екологічного стану міста. Завдяки заміні зношених опор та модернізації контактної мережі, місто отримує можливість подальшого розвитку й удосконалення громадського транспорту, що підвищує якість життя й забезпечує зручність та доступність транспортних послуг для усіх категорій населення. Такий підхід сприяє сталому розвитку міста та екологічному благополуччю.</t>
  </si>
  <si>
    <t>грудень, 2027</t>
  </si>
  <si>
    <t>Придбання та встановлення нових опор тролейбусної контактної мережі.</t>
  </si>
  <si>
    <t>Закупівля нових низькопідлогових тролейбусів є важливою та необхідною ініціативою для вдосконалення системи громадського транспорту в місті. Потреба у заміні 32 застарілих тролейбусів, що використовувалися понад 15 років, відображає важливість модернізації транспортної інфраструктури. Нові низькопідлогові тролейбуси не лише підвищать комфорт та безпеку пасажирів, але й розширять можливості для перевезення маломобільних груп населення та осіб з інвалідністю.</t>
  </si>
  <si>
    <t>Придбання та введення в експлуатацію нових низькопідлогових тролейбусів.</t>
  </si>
  <si>
    <t>Замовлення нових низькопідлогових тролейбусів є необхідним заходом для покращення системи громадського транспорту в місті. Введення нових тролейбусів з низькопідлоговим доступом  підвищить комфорт та безпеку пасажирів, а також збільшить  перевезення осіб з обмеженими можливостями. Цей крок сприятиме створенню більш інклюзивного та сучасного транспортного середовища, яке враховує потреби всіх категорій населення і сприяє подальшому розвитку міської інфраструктури.</t>
  </si>
  <si>
    <t>Придбання спецтехніки є необхідним заходом для вирішення актуальних проблем у сфері електротранспорту та публічних перевезень. Заміна застарілої техніки після більше як 30-річної експлуатації є необхідною для забезпечення безперебійності та надійності перевезень у нашому місті.</t>
  </si>
  <si>
    <t>Придбання та введення в експлуатацію нової обслуговуючої спецтехніки.</t>
  </si>
  <si>
    <t>Замовлення та впровадження нової обслуговуючої спецтехніки є важливою ініціативою для вирішення нагальних проблем, пов'язаних з електротранспортом і безпекою громадських перевезень. Застосування нових технічних рішень стає кроком до справжньої трансформації і покращення в сфері громадського транспорту. Ця ініціатива допоможе покращити технічний стан і підвищити продуктивність тролейбусного депо, що в свою чергу позитивно позначиться на якості та ефективності громадських перевезень, забезпечуючи комфорт та зручність для населення.</t>
  </si>
  <si>
    <t>Капітальний ремонт пішохідного мосту, що був серйозно пошкоджений в результаті військових дій, становить важливе завдання для відновлення безпечного та надійного сполучення в місті. Відновлення мосту має велике соціальне значення для місцевого населення та регіонального розвитку.</t>
  </si>
  <si>
    <t>Відновлення повної пропускної спроможності шляхопроводу для транспорту.</t>
  </si>
  <si>
    <t>квітень, 2023</t>
  </si>
  <si>
    <t>травень, 2026</t>
  </si>
  <si>
    <t>Відновлення повної пропускної спроможності мосту для транспортних засобів.</t>
  </si>
  <si>
    <t>Капітальний ремонт мосту є нагальною потребою у контексті відновлення безпеки та мобільності населення в районі, зруйнованому військовими подіями. Застосування проєктних рішень для відновлення конструктивів мосту надасть можливість подовжити його службовий термін, забезпечуючи безпечний та надійний рух для пішоходів, приватних автомобілів та громадського транспорту.</t>
  </si>
  <si>
    <t>травень, 2023</t>
  </si>
  <si>
    <t xml:space="preserve">Збільшення пропускної здатності. Забезпечення сталого проїзду до "спального" мікрорайону "Масани". </t>
  </si>
  <si>
    <t>Площа реконструкції</t>
  </si>
  <si>
    <t>м2</t>
  </si>
  <si>
    <t>Відновлення пропускної спроможності дороги для транспортних засобів, зменшення ДТП.</t>
  </si>
  <si>
    <t>6. Захист навколишнього природного середовища, відтворення та стале використання природних ресурсів</t>
  </si>
  <si>
    <t xml:space="preserve">Встановлення системи очищення дощового стоку для запобігання негативного впливу неочищених зливових вод на водне середовище річки Стрижень. </t>
  </si>
  <si>
    <t xml:space="preserve">Проєктом передбачається встановлення очисних споруд, а саме встановлення сепараторів піску та нафтопродуктів, які забезпечать очищення дощової води до прийнятих вимог діючого законодавства і не будуть нести негативного впливу на водне середовище річки Стрижень.
</t>
  </si>
  <si>
    <t>6.3. Будівництво зливової каналізації по вул. Деснянка від буд. № 45 до вул. Толстого в м. Чернігів</t>
  </si>
  <si>
    <t>Збільшення загальної довжини мережі зливової каналізації. Усунення негативного впливу зливових вод на підтоплення житлових будинків.</t>
  </si>
  <si>
    <t>Протяжність мережі зливової каналізації</t>
  </si>
  <si>
    <t xml:space="preserve">Відсутність організованого відведення зливових і талих вод з вул. Тиха на вул. Толстого в м. Чернігів  призводить до ерозійних та зсувних процесів на прилеглій території. </t>
  </si>
  <si>
    <t>Будівництво   мережі зливової каналізації протяжністю 313 м. Усунення шкідливої дії вод.</t>
  </si>
  <si>
    <t xml:space="preserve">На відрізку русла від вул. Героїв Чорнобиля до вул. Київська у місті Чернігові  спостерігається значне замулення  та захаращення стихійними  чагарниками русла річки Стрижень, що є причиною погіршення санітарно-екологічного стану  річки на даному відрізку.  </t>
  </si>
  <si>
    <t>Розчищення від замулення  ділянки русла річки Стрижень довжиною – 1,4 км.</t>
  </si>
  <si>
    <t>Довжина ділянки розчищення русла</t>
  </si>
  <si>
    <t xml:space="preserve">Проєктом передбачається виконати розчищення русла р.Стрижень від мулу, побутового та будівельного сміття, розчищення берегів від аварійних дерев, стихійних чагарників, очерету і іншого болотного різнотрав’я. </t>
  </si>
  <si>
    <t xml:space="preserve">7. Поліпшення стану сільськогосподарських угідь та лісових земель (консервація земель, рекультивація порушених земель тощо)  </t>
  </si>
  <si>
    <t>8. Розвиток регіональної та місцевої економіки</t>
  </si>
  <si>
    <t xml:space="preserve">9. Інші проєкти, спрямовані на відновлення регіону та територіальної громади																</t>
  </si>
  <si>
    <t>Відсутність облаштованого укриття в підвальному приміщенні багатоповерхового житлового будинку спричинює серйозні та нагальні проблеми для мешканців міста, особливо в умовах постійної загрози російської агресії. Реалізація проєкту фінансування ремонтних робіт є критичною для створення безпечного простору, який може бути використаний як укриття та захист у випадку екстрених ситуацій.</t>
  </si>
  <si>
    <t>Покращення безпечних умов для мешканців багатоповерхового дому.</t>
  </si>
  <si>
    <t>Разом за громадою</t>
  </si>
  <si>
    <t xml:space="preserve"> Короткий опис проєкту, створення умов для повернення людей, основні заходи та інша інформація</t>
  </si>
  <si>
    <t>проєктів регіонального (місцевого) розвитку  Чернігівської міської територіальної громади</t>
  </si>
  <si>
    <t>Чернігська міська територіальна громада</t>
  </si>
  <si>
    <t>Комплексне вирішення ряду проблемних питань: в економічній сфері - створення робочих місць, отримання в результаті оброблення відходів вторинної сировини, придатної для подальшої реалізації та використання, теплової або електричної енергії; забезпечення поліпшення екологічної ситуації та зменшення негативного впливу на довкілля за рахунок зменшення обсягів захоронення відходів; здійснення управління відходами в територіальній громаді м.Чернігова за принципами "зеленої економіки".</t>
  </si>
  <si>
    <t>Створено нових робох місць</t>
  </si>
  <si>
    <t>штатних одиниць</t>
  </si>
  <si>
    <t>8.1. Будівництво сміттєпереробного заводу</t>
  </si>
  <si>
    <t>червень, 2027</t>
  </si>
  <si>
    <t>грудень, 2030</t>
  </si>
  <si>
    <t>2.6.4. Облаштування укриттів у закладах мистецької освіти (Шевченка, 23 та Шевченка, 44)</t>
  </si>
  <si>
    <t>щорічна кількість відвідувачів (спортсменів та жителів міста)</t>
  </si>
  <si>
    <t xml:space="preserve">2.10. Обʼєкти територіальних органів/ підрозділів Національної поліції, Державної служби України з надзвичайної ситуації, Державної міграційної служби, центрів безпеки громад, поліцейських станцій, пожежних депо, інших обʼєктів інфраструктури сил безпеки </t>
  </si>
  <si>
    <t>2.8. Спортивні споруди та обʼєкти закладів фізичної культури і спорту</t>
  </si>
  <si>
    <t xml:space="preserve">Відсутність капітального ремонту будівлі КПНЗ "КДЮСШ №2" створює труднощі для спортивної і соціокультурної інфраструктури у нашому регіоні. Відсутність належних умов обмежує розвиток різноманітних видів спорту та перешкоджає залученню більшої кількості дітей до регулярних фізичних занять. Будівля, пошкоджена внаслідок російської військової агресії, потребує негайного відновлення, оскільки її подальше використання в якості спортивної споруди для навчальних та тренувальних занять учнівської молоді є надзвичайно важливим аспектом для сприяння здоровому способу життя та розвитку молодого покоління. </t>
  </si>
  <si>
    <t>Кількість відвідувачів, що отримають доступ до якісної спортивної інфраструктури, з урахуванням збільшення</t>
  </si>
  <si>
    <t>Міжнародні гранти та інші джерела не заборонені законодавством</t>
  </si>
  <si>
    <t>2.8.4. Капітальний ремонт КПНЗ "КДЮСШ № 2" вул. Ціолковського, 8, м. Чернігів</t>
  </si>
  <si>
    <t>Реалізація даного проєкту передбачає: демонтаж існуючого зовнішнього опорядження огороджувальних конструкцій, демонтаж зовнішніх віконних та дверних блоків, демонтаж внутрішніх віконних та дверних блоків, демонтаж існуючого вимощення навколо будівлі, демонтаж існуючого рулонного покриття, частковий демонтаж вентиляційних каналів на покрівлі, демонтаж металевих навісів над входами, утеплення стін плитами мінеральної вати з подальшим улаштуванням опоряджувального шару та декоративного оформлення фасадів, улаштування вимощення із ФЕМ навколо будівлі, улаштування горищного покриття із дерев’яних елементів  з покриттям металевою черепицею, відновлення частини ганків, внутрішнє опорядження приміщень з частковим переплануванням, заміна існуючого покриття підлоги, встановлення індивідуального теплового пункту, улаштування систем водопостачання та водовідведення, заміна систем внутрішнього освітлення та силового електрообладнання.</t>
  </si>
  <si>
    <t>грудень, 2028</t>
  </si>
  <si>
    <t>червень,  2025</t>
  </si>
  <si>
    <t>серпень, 2026</t>
  </si>
  <si>
    <t>листопад, 2026</t>
  </si>
  <si>
    <t>2.5. Заклади та установи соціального захисту населення (малі групові будинки, надавачі соціальних послуг, реабілітаційні заклади, регіональні центри соціальних служб, дитячі будинки сімейного типу тощо)</t>
  </si>
  <si>
    <t xml:space="preserve">4.1. Обʼєкти газопостачання (газопроводу)                </t>
  </si>
  <si>
    <t>4.3. Обʼєкти з виробництва, передачі, розподілу та продажу електричної енергії</t>
  </si>
  <si>
    <t xml:space="preserve">9. Інші проєкти, спрямовані на відновлення регіону та територіальної громади                </t>
  </si>
  <si>
    <t>Кількість відвідувань експозиції присвяченій героїчній обороні міста</t>
  </si>
  <si>
    <t>Зменшення суми витрачених
коштів на енергоносії
(на рік)</t>
  </si>
  <si>
    <t>Кількість відвідувачів культурних подій</t>
  </si>
  <si>
    <t>Кількість облаштованих укриттів у закладах мистецької освіти</t>
  </si>
  <si>
    <t>Відсутність термомодернізації будівлі КЗПМО "Чернігівська музична школа №1" призводить до надзвичайно некомфортних санітарних умов під час навчання в осінньо-зимовий період. У таких умовах учні зазнають дискомфорту та навіть ризикують своїм здоров'ям через низькі температури в приміщеннях. Крім того, можливість блек-аутів у воєнний період робить цю проблему ще більш нагальною. Раціональне використання енергоресурсів у період воєнного часу важливо для забезпечення життєво важливих потреб, та створення умов для нормального здобуття мистецької освіти стає завданням першочергового значення.</t>
  </si>
  <si>
    <t>5.7.2. Закупівля нових низькопідлогових тролейбусів (адреса: Чернігівська міська територіальна громада, м.Чернігів, вул. Шевченка, 50 Б)</t>
  </si>
  <si>
    <t>5.7.4. Заміна зношених опор тролейбусної контактної мережі
(адреса: Чернігівська міська територіальна громада, м.Чернігів, вул. Шевченка, 50 Б)</t>
  </si>
  <si>
    <t>5.7.5. Капітальний ремонт пішохідного мосту через р. Десна в м. Чернігів, пошкодженого в результаті військових дій</t>
  </si>
  <si>
    <t>5.7.7. Реконструкція шляхопроводу по вул. Івана Мазепи в м. Чернігів, пошкодженого в результаті військових дій</t>
  </si>
  <si>
    <t>5.7.9. Капітальний ремонт мосту по просп. Перемоги через р. Стрижень в м. Чернігів</t>
  </si>
  <si>
    <t>5.7.12. Реконструкція перехрестя просп. Миру з вул. Героїв Чорнобиля в м. Чернігів</t>
  </si>
  <si>
    <t>5.7.13. Реконструкція перехрестя вул. Київська з вул. 77-ї Гвардійської Дивізії в м. Чернігів</t>
  </si>
  <si>
    <t>лютий, 2026</t>
  </si>
  <si>
    <t>січень, 2026</t>
  </si>
  <si>
    <t>Відсутність реконструкції водопроводу призводить до серйозних проблем у житті місцевого населення. Відновлення пошкодженого водопроводу діаметром 200 мм є нагальною необхідністю, оскільки він забезпечує водопостачання для тисяч мешканців цього району. Без негайної реконструкції водопроводу, жителі залишаються без доступу до питної води, що загрожує їхньому здоров'ю і благополуччю.</t>
  </si>
  <si>
    <t>Протяжність прокладених поліетиленових труб водопроводу</t>
  </si>
  <si>
    <t>Відсутність капітального ремонту артезіанської свердловини спричинює серйозні проблеми в системі централізованого водопостачання, що може призвести до недостатнього постачання води для населення та підприємств. Забезпечення надання послуг з централізованого водопостачання вимагає негайних заходів щодо підтримки інфраструктури свердловини, щоб забезпечити стабільну подачу води і забезпечити комфорт та безпеку жителів та господарств.</t>
  </si>
  <si>
    <t>м³/год</t>
  </si>
  <si>
    <t>Даним проєктом передбачається демонтаж обсадної колони D=426 мм довжиною 65 м та встановлення обсадної колони D=426 мм довжиною 68 м. Також передбачається демонтаж існуючої фільтрової колони із сталевих труб D=273 мм довжиною 120 м та монтаж на її місце фільтрової колони D=273 мм довжиною 55 м. Фільтр встановлюється  довжиною 19 м з влаштуванням гравійної обсипки фільтрової частини колони.</t>
  </si>
  <si>
    <t>Даним проєктом передбачається демонтаж обсадної колони D=426 мм довжиною 60 м та встановлення обсадної колони D=426 мм довжиною 65 м. Також передбачається демонтаж існуючої фільтрової колони із сталевих труб D=273 мм довжиною 114 м та монтаж на її місце фільтрової колони D=273 мм довжиною 64 м. Фільтр встановлюється  довжиною 19 м з влаштуванням гравійної обсипки фільтрової частини колони.</t>
  </si>
  <si>
    <t>липень, 2026</t>
  </si>
  <si>
    <t>Потужність підвищувальної насосної станції після реконструкції</t>
  </si>
  <si>
    <t>Відповідність результатів лабораторних аналізів води Державним санітарним нормам і правилам ДСанПіН 2.2.4-171-10</t>
  </si>
  <si>
    <t>Будівництво артезіанської свердловини для забезпечення водопостачання населення є одним із ключових заходів у вирішенні проблеми недостатньої надійності та безперебійності централізованого водопостачання. Реалізація проєкту будівництва артезіанської свердловини має на меті забезпечення стійкого джерела води, зменшення вразливості системи та забезпечення постійного доступу до води для лікарів, відвідувачів та пацієнтів.</t>
  </si>
  <si>
    <t>Відсутність реконструкції водопроводу, який перебуває в аварійному стані і виготовлений із застарілих чавунних та сталевих труб, становить серйозну загрозу для надійного постачання води в місті. Водопровід має суттєві пошкодження, що призводять до постійних витоків води, забруднення  питної води, і загрожують гігієнічному стану населення. Проєкт реконструкції, який передбачає заміну застарілих труб на сучасні поліетиленові труби, є необхідним і важливим кроком у вирішенні проблеми та забезпеченні стабільного та безперебійного доступу до якісної питної води.</t>
  </si>
  <si>
    <t>Обʼєм дебіту води з артезіанської свердловини №6</t>
  </si>
  <si>
    <t>Обʼєм дебіту води з артезіанської свердловини №5</t>
  </si>
  <si>
    <t>Площа реконструйованої зеленої зони</t>
  </si>
  <si>
    <t>Площа реконструйованої зеленої зони під сквер</t>
  </si>
  <si>
    <t>Кількість ветеранів та їх сімей, які отримують реабілітаційні послуги після відкриття центру</t>
  </si>
  <si>
    <t>Кількість спортсменів, які обирають базу "Освіта" для тренувань та змагань</t>
  </si>
  <si>
    <t>Зменшення суми витрачених коштів на опалення будівлі, після термомодернізації (на рік)</t>
  </si>
  <si>
    <t>Об'єм стічних вод, які можуть бути оброблені та відведені каналізаційною насосною станцією №3</t>
  </si>
  <si>
    <t>Об'єм стічних вод, які можуть бути оброблені та відведені каналізаційною насосною станцією №4</t>
  </si>
  <si>
    <t>Протяжність прокладених поліетиленових труб самопливного каналізаційного колектору</t>
  </si>
  <si>
    <t>Об'єм стічних вод, які можуть бути оброблені та відведені каналізаційною насосною станцією №2</t>
  </si>
  <si>
    <t>Об'єм стічних вод, які можуть бути оброблені та відведені каналізаційною насосною станцією №5</t>
  </si>
  <si>
    <t>Об'єм стічних вод, які можуть бути оброблені та відведені каналізаційною насосною станцією №7</t>
  </si>
  <si>
    <t>Об'єм стічних вод, які можуть бути оброблені та відведені каналізаційною насосною станцією №13</t>
  </si>
  <si>
    <t>Об'єм стічних вод, які можуть бути оброблені та відведені каналізаційною насосною станцією №23</t>
  </si>
  <si>
    <t>Протяжність прокладених нових кабельних ліній електротранспорту</t>
  </si>
  <si>
    <t>Кількість закуплених та введених в експлуатацію нових низькопідлогових тролейбусів</t>
  </si>
  <si>
    <t>Кількість закупленої та введеної в експлуатацію нової обслуговуючої спецтехніки</t>
  </si>
  <si>
    <t>Кількість замінених опор тролейбусної контактної мережі</t>
  </si>
  <si>
    <t>Відсоток виконання  облаштування укриття у підвальному приміщенні</t>
  </si>
  <si>
    <t>Побудова сміттєпереробного заводу, відповідно, створення нових робочих місць та формування ринку вторинної сировини.</t>
  </si>
  <si>
    <t>Реконструкція гідротехнічної споруди на річці Стрижень по вул. Київська у м. Чернігів.</t>
  </si>
  <si>
    <t>Реконструкція  мережі зливової каналізації протяжністю 0,469 км. Усунення шкідливої дії вод.</t>
  </si>
  <si>
    <t>Створення належних і комфортних умов для функціонування лікарні з надання медичної допомоги населенню.</t>
  </si>
  <si>
    <t>Економія природних ресурсів дозволить підвищити ефективність роботи закладу та зменшити енергозалежність.</t>
  </si>
  <si>
    <t>Створення безпечних умов для осіб, які отримують медичну допомогу, відвідувачів та медичного персоналу.</t>
  </si>
  <si>
    <t>Реконструкція аеротенків каналізаційних очисних споруд є заходом для вирішення складної проблеми аварійного стану. У рамках проєкту передбачено впровадження нових аеротенків і анаеробних змішувальних резервуарів, що дозволить забезпечити безперервний технологічний процес очищення стічних вод. Передбачається встановлення сучасного устаткування, а також проведення прокладання нових повітроводів для забезпечення нової системи аерації.</t>
  </si>
  <si>
    <t>Відсутність реконструкції каналізаційної насосної станції значно ускладнює ситуацію з обробкою стічних вод, піддаючи ризику безперебійність та надійність функціонування системи централізованого водовідведення.
У зв'язку із пошкодженням, спричиненим активними бойовими діями, необхідно відновлювати роботу насосної станції та здійснювати заміну застарілого обладнання на сучасне технологічне устаткування, а також встановлювати нові насосні агрегати.</t>
  </si>
  <si>
    <t>Самопливний каналізаційний колектор, який в даний час знаходиться в експлуатації, був побудований в 60-х роках, тому реконструкція каналізаційної мережі виступає ключовим кроком у вдосконаленні інфраструктури місцевого водовідведення. При пере- ході від використання старих бетонних труб діаметром 400 мм, на новітні двошарові гофронові для безнапірних трубопроводів дозволить уникнути потенційних аварій, які можуть призвести до серйозного забруднення навколишнього середовища. Зазначений проєкт сприятиме підвищенню надійності послуг у централізованому водовідведенні та забезпечить більш стійке та ефективне керування відведенням стічних вод.</t>
  </si>
  <si>
    <t>липень, 2027</t>
  </si>
  <si>
    <t>листопад, 2027</t>
  </si>
  <si>
    <t>травень, 2027</t>
  </si>
  <si>
    <t>Збільшення загальної довжини нових прокладених поліетиленових труб самопливного
каналізаційного колектору.</t>
  </si>
  <si>
    <t>Проєктом передбачається реконструкція самопливного вуличного каналізаційного колектору із з/бетонних труб D = 700 мм  на нові поліетиленові труби D = 1000 мм від колодязя гасителя на перехресті від вул. Ціолковського та вул. Робітнича до будинку № 2 по вулиці Ушинського.</t>
  </si>
  <si>
    <t>Проєктом передбачається реконструкція самопливного вуличного каналізаційного колектору із з/бетонних труб
D = 400-600 мм на нові двошарові профільовані та поліетиленові труби D = 800 мм по вул. Глібова від колодязя-гасителя КНС-4 по вул. Квітнева до будинку №80 по вул. Глібова.</t>
  </si>
  <si>
    <t>Проєктом передбачається реконструкція самопливного вуличного каналізаційного колектору із з/бетонних труб
D = 700 мм  на нові двошарові профільовані та поліетиленові труби D = 800-1000 мм по вул. Глібова, Л. Пашина від перехрестя з вул. Красносільського до каналізаційної насосної станції КНС-5.</t>
  </si>
  <si>
    <t>Відсутність окремої туристичної локації, присвяченої історії Чернігова та його героїчної оборони у 2022 році під час російської агресії створює важливу прогалину в формуванні колективної пам'яті та національного канону. Ця історична подія, яка об'єднала місцевих мешканців у захисті рідного міста, заслуговує на особливу увагу та вшанування. Створення туристичної локації, де будуть представлені факти, свідчення та артефакти цих подій, сприятиме відтворенню історії та запам'ятовуванню героїзму мешканців Чернігова, зміцнюючи національну ідентичність та патріотизм.</t>
  </si>
  <si>
    <t>Реалізація даного проєкту сприятиме створенню належних умов та розширенню кількості видів спорту, що дасть можливість збільшити кількість дітей охоплених регулярними заняттями спортом. Першочерговість відбудови будівлі пов'язана з гострою потребою подальшого використання під час навчально-тренувальних занять учнівської молоді.</t>
  </si>
  <si>
    <t>Створення безпечних умов для відвідувачів та співробітників медичного закладу.</t>
  </si>
  <si>
    <t xml:space="preserve">В умовах агресії з боку російської федерації, важливість облаштування укриттів у закладах мистецької освіти перетворюється на життєву необхідність. Відсутність облаштованих укриттів підвищує ризик для безпеки учнів, оскільки вони залишаються вразливими перед можливими обстрілами та нападами. Забезпечення безпечного освітнього середовища передбачає негайну розробку та втілення стратегій для створення укриттів, які забезпечать фізичний захист та безпеку учнів та персоналу. 
</t>
  </si>
  <si>
    <t>грн</t>
  </si>
  <si>
    <t>Наразі підприємство працює виключно на природному газі.</t>
  </si>
  <si>
    <t>Можливість працювати на вугіллі та економія природного газу</t>
  </si>
  <si>
    <t>Гкал/год</t>
  </si>
  <si>
    <t>Реалізація надасть можливість підприємству КП "Теплокомуненерго" ЧМР працювати на твердому паливі яке видобувається на території України, що підвищує надійність сталої роботи підприємства в зв'язку з доступом до альтернативного типу палива (природний газ, вугілля), а також надає можливість економити споживання природного газу.</t>
  </si>
  <si>
    <t xml:space="preserve">На даний момент товщина стінок екранних труб, внаслідок довготривалої експлуатації, зменшилась до критичної, тобто потребує заміни. </t>
  </si>
  <si>
    <t>Збільшення потужності теплоелектроцентралі після реконструкції, зменшення викидів в атмосферу</t>
  </si>
  <si>
    <t>Підвищене споживання природного газу, більші витрати тепла у централізованій системі теплопостачання.</t>
  </si>
  <si>
    <t>Зменшення споживання газу та збільшення кількості споживачів.</t>
  </si>
  <si>
    <t>Підвищення надійності та зменшення теплових втрат на транспортування теплової енергії</t>
  </si>
  <si>
    <t>Гкал</t>
  </si>
  <si>
    <t xml:space="preserve">Через довготривалу безперервну експлуатацію обладнання попереднього очищення не працює на повну потужність. </t>
  </si>
  <si>
    <t>вересень, 2028</t>
  </si>
  <si>
    <t>Збільшення потужності теплоелектроцентралі після реконструкції, зниження споживання хімічно небезпечних реагентів</t>
  </si>
  <si>
    <t>т</t>
  </si>
  <si>
    <t>Переоснащення водопідготовчої установки дозволить збільшити потужності по підживленню тепломереж з 130т/год до 200т/год, а також покращити автоматизацію процесу, та збільшить потужність водопідготовки з 160т/год до 300т/год та відійти від використання великого об’єму хімічно небезпечних речовин та знизити собівартість підготовленої води з підвищенням її якості.</t>
  </si>
  <si>
    <t>На даний час система пожежогасіння ППС-3 виконана на елементній базі, яка знята з виробництва, що унеможливлює її ремонт та обслуговування.</t>
  </si>
  <si>
    <t>Запобігання виникнення пожеж і аварійних ситуацій на станції.</t>
  </si>
  <si>
    <t>Підвищення надійності та безпечної роботи електростанції</t>
  </si>
  <si>
    <t>Система збудження ТГ-2 виконана на застарілій елементній базі що знята з виробництва, тобто у разі виходу з ладу системи збудження, відремонтувати її буде неможливо.</t>
  </si>
  <si>
    <t>Запобігання виникнення аварійних ситуацій.</t>
  </si>
  <si>
    <t>На даний момент підприємство має застарілу систему управління що призводить до недостатнього контролю, що знижує маневреність та оперативність реагування на аварійні ситуації.</t>
  </si>
  <si>
    <t>лютий, 2027</t>
  </si>
  <si>
    <t>Підвищення надійності.</t>
  </si>
  <si>
    <t>Впровадження системи забезпечить необхідну динаміку, швидкодію, стабільність та якість виробництва теплової енергії при не доведенні котлів до критичних режимів роботи та зменшенні їх аварійності, веденню оптимального режиму, що дозволить більш точно та якісно підтримувати тиск пари. Ефективніша координація навантаження котлів через загально-станційний контролер. Покращення маневреності, швидкодії та точності регулювання турбоагрегатів при їх роботі в різних режимах відповідно до нормативних вимог, що дозволить в межах їх регулювального діапазону підтримувати баланс генерації в режимі енергоострову. Автоматизоване керування в нормальних, перехідних та аварійних режимах роботи.</t>
  </si>
  <si>
    <t>Електрична енергія що виробляється на станції в повному обсязі відпускається до Єдиної Енергетичної Системи України. Чернігівська ТЕЦ є одним із основних енергетичних об'єктів міста Чернігова та Чернігівської області, і у зв'язку з відсутністю в регіоні потужних енергогенеруючих підприємств, відіграє значну роль у забезпечені електричною та тепловою енергією.</t>
  </si>
  <si>
    <t>Підвищення надійності та збільшення потужності.</t>
  </si>
  <si>
    <t>Збільшення потужності теплоелектроцентралі після реконструкції.</t>
  </si>
  <si>
    <t>Даний комплекс дозволить покривати ранкові і вечірні пікові навантаження в електромережі в межах своєї потужності при цьому котел-утилізатор надає можливість додатково виробляти теплову енергію, для забезпечення споживачів  гарячим водопостачанням в літній період та теплом взимку.</t>
  </si>
  <si>
    <t>березень, 2023</t>
  </si>
  <si>
    <t xml:space="preserve">Загальна площа капітального ремонту . </t>
  </si>
  <si>
    <t>листопад, 2028</t>
  </si>
  <si>
    <t>грудень, 2023</t>
  </si>
  <si>
    <t>грудень, 2024</t>
  </si>
  <si>
    <t>жовтень, 2023</t>
  </si>
  <si>
    <t>жовтень, 2027</t>
  </si>
  <si>
    <t>березень, 2027</t>
  </si>
  <si>
    <t>квітень, 2027</t>
  </si>
  <si>
    <r>
      <t>Проєктом передбачається  реконструкція гідротехнічної споруди на річці Стрижень по вул. Київська у м. Чернігів, а також</t>
    </r>
    <r>
      <rPr>
        <sz val="12"/>
        <color indexed="8"/>
        <rFont val="Times New Roman"/>
        <family val="1"/>
      </rPr>
      <t xml:space="preserve"> розчищення русла р. Стрижень на прилеглій до гідроспоруди ділянці, вивезення мулу та замуленого грунту, кріплення укосу верхнього б`єфу, зведення дерев та чагарнику.</t>
    </r>
  </si>
  <si>
    <t>6.9. Реконструкція ділянки зливової каналізації від буд. №271 В до просп. Миру в м. Чернігів</t>
  </si>
  <si>
    <t>Проєктом передбачається реконструкція мережі зливової каналізації протяжністю 0,212 км на ділянці від буд. №271 В до просп. Миру в м. Чернігів, що дозволить усунути шкідливу дію  зливових вод на прилеглу житлову забудову.</t>
  </si>
  <si>
    <t>Реконструкція  мережі зливової каналізації протяжністю 0,212 км. Усунення шкідливої дії вод.</t>
  </si>
  <si>
    <t>Облаштування сучасного освітнього середовища у рамках реформи "Нова українська школа", зокрема багатофункціональних гнучких просторів, що сприяють різним формам роботи, мотивують до навчання;будівництво закладу освіти на принципах енергоефективності, мотивувального та креативного дизайну, технологічності та інклюзивності, забезпечення безперешкодного доступу до будівель та приміщень;створення умов для застосування в освітньому процесі комп’ютерного і мультимедійного обладнання;облаштування у закладі безпечних умов (сховища, протирадіаційного укриття, споруди подвійного призначення).</t>
  </si>
  <si>
    <t xml:space="preserve">Відсутність початкової школи позначає нагальну проблему, яка вимагає невідкладного вирішення в контексті модернізації освітньої інфраструктури. Створення сучасної будівлі для навчального закладу стає стратегічним кроком в покращенні якості освіти та забезпеченні дітей необхідними умовами для їхнього розвитку. Проєкт враховує важливі аспекти, такі як дотримання останніх стандартів у будівництві, впровадження принципів "Нової української школи" і навіть забезпечення захисних властивостей протирадіаційного укриття, що стає додатковим аспектом безпеки для учнів та персоналу. </t>
  </si>
  <si>
    <t xml:space="preserve">2.6.6. Термомодернізація будівлі КЗПМО "Чернігівська школа мистецтв ім. Любомира Боднарука", вул. Захисників України 7В
</t>
  </si>
  <si>
    <t>Реконструкція бази дозволить проводити багато різних спортивно-масових заходів міського, обласного та всеукраїнського рівнів. Надасть можливість створити найефективніші умови для функціонування та подальшого цільового використання цілісного майнового комплексу як веслувальної бази з підготовки спортсменів. Забезпечить соціально-важливим об’єктом територіальну громаду. Забезпечить власним приміщенням Комунальний позашкільний навчальний заклад "Дитячо-юнацька спортивна школа "Україна" Чернігівської міської ради.</t>
  </si>
  <si>
    <t xml:space="preserve">2.8.5. Будівництво будівлі "Палац Спорту" у м. Чернігові, Чернігівської області </t>
  </si>
  <si>
    <t>м. Чернігів та Чернігівський район</t>
  </si>
  <si>
    <t>274,34*</t>
  </si>
  <si>
    <t>Назва проєкту регіонального (місцевого) розвитку (із зазначенням повної адреси: район, територіальна громада, населений пункт, вулиця ((просп., бульвар, провулок тощо)), номер будинку)</t>
  </si>
  <si>
    <t>2.4.12. Модернізація дахової котельні  комунального некомерційного підприємства "Міська стоматалогічна поліклініка" Чернігівської міської ради за адресою: Чернігів, просп. Перемоги, 154</t>
  </si>
  <si>
    <t>2.4.13. Капітальний ремонт загальнореабілітаційного відділення КНП "Чернігівська міська лікарня №3" ЧМР за адресою: місто Чернігів, просп. Михайла Грушевського, 170</t>
  </si>
  <si>
    <t>2.4.14. Реконструкція ганку приймального відділення лікувального корпусу  КНП "Чернігівська міська лікарня №3" ЧМР з улаштуванням павільйону для спеціалізованих санітарних автомобілів за адресою: місто Чернігів, просп. Михайла Грушевського, 170</t>
  </si>
  <si>
    <t>9.1. Улаштування найпростішого укриття в підвальному приміщенні багатоповерхового житлового будинку по просп.у Миру, 21</t>
  </si>
  <si>
    <t>Придбання кліматичної техніки:  кондиціонери (адреса: Чернігівська міська територіальна громада, м.Чернігів, просп. М.Грушевського, 168Б, просп.Миру, 44).</t>
  </si>
  <si>
    <t>Реалізація даного проєкту дозволить мешканцям міста та житлових будинків за адресами: просп. Миру, 21, вул. Шевченка, 9, вул. Борисоглібська, 10 використовувати підвальне приміщення як укриття.</t>
  </si>
  <si>
    <t>2.1.1. Капітальний ремонт будівлі дошкільного навчального закладу №2, розташованої за адресою:                      м. Чернігів, вул.Ціолковського, 6. Термомодернізація будівель бюджетних закладів міста Чернігова</t>
  </si>
  <si>
    <t>2.2.3. Будівництво початкової школи №23 м. Чернігова за адресою:                        м. Чернігів, вул. Шевченка, 187, на земельній ділянці, яка знаходиться у постійному користуванні, замість існуючої будівлі</t>
  </si>
  <si>
    <t>2.2.4. Нове будівництво захисної споруди цивільного захисту (протирадіаційне укриття) для спеціалізованої загальноосвітньої школи І-ІІІ ступенів № 2 з поглибленим вивченням іноземних мов м. Чернігова, за адресою:                          м. Чернігів, вул. Савчука, 13</t>
  </si>
  <si>
    <t>2.4.2. Придбання кліматичної техніки:  кондиціонерів для комунального некомерційного підприємства "Чернігівська міська лікарня №2" Чернігівської міської ради за адресою: м.Чернігів,                        просп. М.Грушевського, 168Б,  просп.Миру, 44</t>
  </si>
  <si>
    <t>2.4.3. Капітальний ремонт приймального відділення комунального некомерційного підприємства "Чернігівська міська лікарня №3" Чернігівської міської ради  за адресою: м.Чернігів,                         просп. Михайла Грушевського, 170</t>
  </si>
  <si>
    <t>2.4.4. Капітальний ремонт відділення реабілітації та лікування пацієнтів з хворобами кістково-м'язевої системи та сполучної тканини комунального некомерційного підприємства "Чернігівська міська лікарня №4" Чернігівської міської ради  за адресою: м.Чернігів,                                 вул. Текстильників, 36</t>
  </si>
  <si>
    <t>2.4.5. Придбання відеофіброгастроскопа для діагностичного відділення комунального некомерційного підприємства "Чернігівська міська лікарня №4" Чернігівської міської ради за адресою: м.Чернігів,                                      вул. Текстильників, 36</t>
  </si>
  <si>
    <t>2.4.10. Капітальний ремонт автоматичних систем протипожежного захисту (системи пожежної сигналізації, системи оповіщення про пожежу та управління евакуюванням людей, системи централізованого пожежного спостереження) 2, 3, 4, 5 поверхів  головного корпусу комунального некомерційного підприємства "Пологовий будинок" Чернігівської міської ради  за адресою: м.Чернігів,                                  просп. Михайла Грушевського, 172</t>
  </si>
  <si>
    <t>2.6.1. Облаштування експозиції та ремонт будівлі  "Музею міста Чернігова". м. Чернігів,                                 просп. Миру, 36</t>
  </si>
  <si>
    <t>2.6.3. Реновація ККЗ "Центр культури та мистецтв" Чернігівської міської ради, м. Чернігів,                           вул. Самоквасова, 8</t>
  </si>
  <si>
    <t>2.8.1. Реконструкція стадіону "Локомотив" на земельній ділянці за згодою її користувача - КПНЗ "СДЮШОР з футболу "Десна" Чернігівської міської ради, Чернігівський район, Чернігівська міська територіальна громада,                       м. Чернігів, вул. Жабинського, 19</t>
  </si>
  <si>
    <t>2.8.2. Реконструкція бази "Освіта" КПНЗ "ДЮСШ "Україна" Чернігівської міської ради, Чернігівський район, Чернігівська міська територіальна громада,                        м. Чернігів, вул. 1-а Набережна, 41А</t>
  </si>
  <si>
    <t>2.12.3. Реконструкція зеленої зони та благоустрою по                           просп. Грушевського та вул. 1 - ї Танкової бригади</t>
  </si>
  <si>
    <t>2.12.5. Реконструкція зеленої зони та благоустрою перехрестя                            вул. Хлібопекарська та                                   вул. Магістрацька</t>
  </si>
  <si>
    <t>5.7.6. Капітальний ремонт шляхопроводу по вул. Квітнева в                          м. Чернігів, пошкодженого в результаті військових дій</t>
  </si>
  <si>
    <t>5.7.14. Реконструкція перехрестя просп. Михайла Грушевського з просп. Левка Лук'яненка в                       м. Чернігів</t>
  </si>
  <si>
    <t>6.6. Розчищення русла річки Стрижень на ділянці від вул. Героїв Чорнобиля до вул. Київська у                    м. Чернігові</t>
  </si>
  <si>
    <t>4.3.4. Будівництво високоманевреної генерації на базі комплексу газопоршневих генераторів сумарною потужністю від 50 МВт на території Чернігівської ТЕЦ</t>
  </si>
  <si>
    <t>4.3.2. Заміна системи збудження на Г-2 комунальне підприємство "Теплокомуненерго" Чернігівської міської ради ( Чернігівська ТЕЦ )</t>
  </si>
  <si>
    <t>4.3.3. Розробка і запровадження системи автоматизації виробництва SCADA</t>
  </si>
  <si>
    <t>4.3.1. Реконструкція існуючої станції автоматичного пожежогасіння типу ППС-3 та датчиків СП 212-5, ИП 212-5 встановлених у головному щиті управління на КП "ТКЕ" ЧМР Чернігівська ТЕЦ за адресою:                        м. Чернігів, вул. Ушинського, 23" та технічного завдання</t>
  </si>
  <si>
    <t>3.3.4. Розробка проєктної документації для технічного переоснащення водопідготовчої установки Чернігівської ТЕЦ</t>
  </si>
  <si>
    <t>3.3.3. Системи закільцювання мереж теплопостачання комунальне підприємство "Теплокомуненерго" Чернігівської міської ради</t>
  </si>
  <si>
    <t xml:space="preserve"> грудень, 2026</t>
  </si>
  <si>
    <t>листопад, 2025</t>
  </si>
  <si>
    <t>жовтень, 2028</t>
  </si>
  <si>
    <t>серпень, 2028</t>
  </si>
  <si>
    <t>серпень, 2027</t>
  </si>
  <si>
    <t>Пошкоджений багатоквартирний житловий будинок не підлягає відновленню, несе загрозу життю мешканців міста.</t>
  </si>
  <si>
    <t>Пошкоджені під'їзди багатоквартирного житлового будинку не підлягають відновленню, несуть загрозу життю мешканців міста.</t>
  </si>
  <si>
    <t>Забезпечити цілісну організацію дорожнього руху на ділянці  від вул. Лісковицька до мосту через р. Десна.</t>
  </si>
  <si>
    <t>Відновлення пропускної спроможності дороги для транспортних засобів, зменшення ДТП, скорочення витрат на утримання світлофорних об`єктів.</t>
  </si>
  <si>
    <t>Проєктом передбачено відновлення проєктних показників зруйнованих елементів конструкцій прогонових будов мосту, ремонт опорних частин, бетонних поверхонь опор, улаштування антикорозійного покриття, заміна гідроізоляції, покриття мостового полотна та підходів, улаштування водовідведення.</t>
  </si>
  <si>
    <t>Проєктом передбачено відновлення та підсилення пошкоджених балок,  ригелів, опор, заміна опорних частин, заміна системи водовідведення,  відновлення освітлення, відновлення деформаційних швів, заміна покриття мостового полотна.</t>
  </si>
  <si>
    <t>Проєктом передбачено заміну  конструкції прогонової будови, ремонт опор, ригелів, прольотів мосту, улаштування покриття мостової споруди,  водовідведення, огороджувальних конструкцій.</t>
  </si>
  <si>
    <t xml:space="preserve">Проєктом передбачається впорядкування мережі відведення зливових та талих  вод на ділянці по вул. Гонча від вул. Юрія Мезенцева та облаштування  даної мережі очисними спорудами  з очищенням від  піску та нафтопродуктів.
</t>
  </si>
  <si>
    <t>Проєктом передбачається будівництво зливового колектору діаметром 1000 мм від прехрестя просп. Михайла Грушевського з вул.1-ої Танкової Бригади до випуску у річку Стрижень по вул. Героїв Чорнобиля, з перевлаштуванням мереж зливової каналізації на перехресті просп. Михайла Грушевського з посп. Левка Лук'ненка.</t>
  </si>
  <si>
    <t xml:space="preserve">Завершення реалізації проєкту (місяць, рік) </t>
  </si>
  <si>
    <t xml:space="preserve">Територія на яку матиме вплив реалізація проєкту </t>
  </si>
  <si>
    <t>Чисельність населення, на яке матиме вплив реалізація проєкту, тис. осіб</t>
  </si>
  <si>
    <t xml:space="preserve">2.4.6. Капітальний ремонт даху будівлі комунального некомерційного підприємства "Сімейна поліклініка" Чернігівської міської ради з  виготовленням проєктно-кошторисної документанції (4 поверхова будівля поліклініки) за адресою: м.Чернігів, просп. Левка Лукяненка , 47 </t>
  </si>
  <si>
    <t>2.4.7. Капітальний ремонт системи водовідведення з даху будівлі комунального некомерційного підприємства "Сімейна поліклініка" Чернігівської міської ради з виготовленням проєктно-кошторисної документанції (4 поверхова будівля поліклініки) за адресою: м.Чернігів, вул. Пирогова, 15</t>
  </si>
  <si>
    <t>2.4.11. Технічне обстеження можливості створення укриття та розробка проєктно-кошторисної документації комунального некомерційного підприємства "Міська стоматалогічна поліклініка" Чернігівської міської ради за адресою: Чернігів, просп. Перемоги, 154</t>
  </si>
  <si>
    <t>Заходи з усунення аварій в бюджетному закладі, пошкодженому внаслідок російської військової агресії будівлі. До складу основних видів робіт, що передбачені проєктом, входять: демонтаж покриття над пошкодженою частиною будівлі, розбирання перекриття горища та першого поверху, розбирання пошкоджених зовнішніх та внутрішніх стін, демонтаж пошкоджених віконних блоків, мурування стін та перегородок, улаштування перекриття першого поверху та горища, улаштування покриття над відновленою частиною будівлі, встановлення зовнішніх віконних блоків.</t>
  </si>
  <si>
    <t>Реконструкція водопроводу є необхідним проєктом, оскільки існуючий водопровід перебуває в аварійному стані, що представляє серйозну загрозу для надійного постачання води мешканцям міста. Розробка та впровадження проєкту реконструкції  спрямоване на забезпечення надійного, безперебійного та якісного доступу до питної води, мінімізацію витрат води та покращення гігієнічних умов для населення.</t>
  </si>
  <si>
    <t>Впровадження даного проєкту збільшить надійність роботи Чернігівської ТЕЦ. Реалізація даного заходу необхідна для запобігання пожежі в кабельних каналах станції.</t>
  </si>
  <si>
    <t>Впровадження проєкту по заміні системи збудження підвищить надійність роботи турбоагрегату ст. № 2.</t>
  </si>
  <si>
    <t>Відсутність капітального ремонту будівлі дошкільного навчального закладу №2 створює низку серйозних проблем. Найбільш важливою є ефективне використання енергії, яке наразі неможливе через втрату теплової енергії через погану ізоляцію будівлі. Здійснення проєкту щодо утеплення будівлі призведе до значного зменшення витрат на теплову енергію, що не тільки допоможе економити кошти, але й позитивно вплине на довкілля, знижуючи викиди вуглекислого газу. Крім того, утеплення будівлі покращить якість надання освітніх послуг, створюючи комфортні умови для навчання і розвитку дітей.</t>
  </si>
  <si>
    <t>Побудова закладу загальноосвітньої школи І-ІІІ ступенів №21, мікрорайон "Подусівка".</t>
  </si>
  <si>
    <t>Проєктом передбачається облаштування сучасного освітнього середовища у рамках реформи "Нова українська школа".  Будівля закладу освіти повинна бути сучасною із застосуванням останніх тенденцій будівництва, забезпечувати оптимальні умови для отримання знань і освітніх можливостей  та облаштована спорудою подвійного призначення із захисними властивостями протирадіаційного укриття.</t>
  </si>
  <si>
    <t>Проєктом передбачається будівництво нової захисної споруди цивільного захисту, а саме протирадіаційного укриття, для спеціалізованої загальноосвітньої школи І-ІІІ ступенів № 2.  Даний проєкт набуває критичного значення, оскільки спрямований на забезпечення безпеки учнів, педагогів та персоналу закладу під час навчального процесу. Розширення мережі захисних споруд та відповідність їх стандартам є пріоритетом у контексті надзвичайних обставин і загрози, яка постійно існує.</t>
  </si>
  <si>
    <t xml:space="preserve">Проєктом передбачається будівництво нової захисної споруди цивільного захисту, а саме протирадіаційного укриття, для загальноосвітньої школи І-ІІІ ступенів № 29.  Даний проєкт набуває критичного значення, оскільки спрямований на забезпечення безпеки учнів, педагогів та персоналу закладу під час навчального процесу. Розширення мережі захисних споруд та відповідність їх стандартам є пріоритетом у контексті надзвичайних обставин і загрози, яка постійно існує.
</t>
  </si>
  <si>
    <t xml:space="preserve">Проєктом передбачається будівництво нової захисної споруди цивільного захисту, а саме протирадіаційного укриття, для загальноосвітньої школи І-ІІІ ступенів № 35.  Даний проєкт набуває критичного значення, оскільки спрямований на забезпечення безпеки учнів, педагогів та персоналу закладу під час навчального процесу. Розширення мережі захисних споруд та відповідність їх стандартам є пріоритетом у контексті надзвичайних обставин і загрози, яка постійно існує.
</t>
  </si>
  <si>
    <t>Проєктом передбачається будівництво нової захисної споруди цивільного захисту, а саме протирадіаційного укриття, для загальноосвітньої школи І-ІІІ ступенів № 3.  Даний проєкт набуває критичного значення, оскільки спрямований на забезпечення безпеки учнів, педагогів та персоналу закладу під час навчального процесу. Розширення мережі захисних споруд та відповідність їх стандартам є пріоритетом у контексті надзвичайних обставин і загрози, яка постійно існує.</t>
  </si>
  <si>
    <t>Проєктом передбачається реновація ККЗ "Центр культури та мистецтв", яка є важливим не лише для фізичного відновлення будівлі, але й як важливий захід у психологічній реабілітації громади. Відновлений центр культури та мистецтв стане платформою для культурно-творчих ініціатив, який надасть можливість жителям відновити свої духовні сили та стане джерелом психологічної підтримки для тих, хто пережив травматичні події внаслідок війни, сприяючи їхньому емоційному зціленню та відновленню внутрішньої рівноваги.</t>
  </si>
  <si>
    <t xml:space="preserve">Проєктом передбачається реконструкція зеленої зони під сквер на перехресті просп. Л. Лукʼяненка та просп. Перемоги. Створення скверу має важливе значення для поліпшення якості життя місцевого населення та створення публічного простору, де люди зможуть відпочивати, зустрічатися та проводити час на свіжому повітрі. Це сприяє соціальній інтеграції, здоров'ю та загальному благополуччю у громаді. Відсутність такої зони може призвести до погіршання якості життя мешканців та гостей міста.
</t>
  </si>
  <si>
    <t xml:space="preserve">Проєктом передбачається реконструкція зеленої зони та благоустрою по вул. Київська та вул. Мстиславська.  Реконструкція зеленої зони має важливе значення для поліпшення якості життя місцевого населення та створення публічного простору, де люди зможуть відпочивати, зустрічатися та проводити час на свіжому повітрі. Це сприяє соціальній інтеграції, здоров'ю та загальному благополуччю у громаді. Відсутність такої зони може призвести до погіршання якості життя мешканців та гостей міста.
</t>
  </si>
  <si>
    <t xml:space="preserve">Проєктом передбачається реконструкція зеленої зони та благоустрою  по просп. Грушевського та вул. 1 - ї Танкової бригади. Реконструкція зеленої зони має важливе значення для поліпшення якості життя місцевого населення та створення публічного простору, де люди зможуть відпочивати, зустрічатися та проводити час на свіжому повітрі. Це сприяє соціальній інтеграції, здоров'ю та загальному благополуччю у громаді. Відсутність такої зони може призвести до погіршання якості життя мешканців та гостей міста.
</t>
  </si>
  <si>
    <t xml:space="preserve">Проєктом передбачається реконструкція зеленої зони та благоустрою по вул. Толстого та вул. Музична. Реконструкція зеленої зони має важливе значення для поліпшення якості життя місцевого населення та створення публічного простору, де люди зможуть відпочивати, зустрічатися та проводити час на свіжому повітрі. Це сприяє соціальній інтеграції, здоров'ю та загальному благополуччю у громаді. Відсутність такої зони може призвести до погіршання якості життя мешканців та гостей міста.
</t>
  </si>
  <si>
    <t xml:space="preserve">Проєктом передбачається реконструкція зеленої зони та благоустрою перехрестя вул. Хлібопекарська та вул.Магістрацька. Реконструкція зеленої зони має важливе значення для поліпшення якості життя місцевого населення та створення публічного простору, де люди зможуть відпочивати, зустрічатися та проводити час на свіжому повітрі. Це сприяє соціальній інтеграції, здоров'ю та загальному благополуччю у громаді. Відсутність такої зони може призвести до погіршання якості життя мешканців та гостей міста.
</t>
  </si>
  <si>
    <t xml:space="preserve">Проєктом передбачається реконструкція зеленої зони під сквер. Створення скверу має важливе значення для поліпшення якості життя місцевого населення та створення публічного простору, де люди зможуть відпочивати, зустрічатися та проводити час на свіжому повітрі. Це сприяє соціальній інтеграції, здоров'ю та загальному благополуччю у громаді. Відсутність такої зони може призвести до погіршання якості життя мешканців та гостей міста.
</t>
  </si>
  <si>
    <t xml:space="preserve">Проєктом передбачається влаштування паркової зони для відпочинку та довкілля на розі вул. Шевченка та вул. Гонча. Створення паркової зони має важливе значення для поліпшення якості життя місцевого населення та створення публічного простору, де люди зможуть відпочивати, зустрічатися та проводити час на свіжому повітрі. Це сприяє соціальній інтеграції, здоров'ю та загальному благополуччю у громаді. Відсутність такої зони може призвести до погіршання якості життя мешканців та гостей міста.
</t>
  </si>
  <si>
    <t>Проєктом передбачається реконструкція каналізаційного колектору з переключенням траси в колодязі по вул. М. Коцюбинське шосе на колектор по вулиці Івана Мазепи в м. Чернігів. Існуюча каналізаційна мережа знаходиться в незадовільному технічному стані та потребує термінової та комплексної заміни і реконструкції, оскільки її діючий стан представляє серйозну загрозу для екології та санітарних умов міста.</t>
  </si>
  <si>
    <t>Проєктом передбачається реконструкція каналізаційної насосної станції №2, розташованої по вул. Шевченка, 105в в м. Чернігів. Каналізаційна насосна станція була пошкоджена внаслідок активних бойових дій та потребує реконструкції зі встановленням нових насосних агрегатів та сучасного обладнання.</t>
  </si>
  <si>
    <t>Проєктом передбачається реконструкція каналізаційної насосної станції №5, розташованої по вул. Л. Пашина, 2 в м. Чернігів. Каналізаційна насосна станція була пошкоджена внаслідок активних бойових дій та потребує реконструкції зі встановленням нових насосних агрегатів та сучасного обладнання.</t>
  </si>
  <si>
    <t>Проєктом передбачається реконструкція каналізаційної насосної станції №7, розташованої  по вул. Орловська, 6а в м. Чернігів. Каналізаційна насосна станція потребує реконструкції внаслідок зношеності обладнання. Основним заходом буде заміна насосного та електричного обладнання.</t>
  </si>
  <si>
    <t>Проєктом передбачається реконструкція каналізаційної насосної станції №13, розташованої  по вул. Ватутіна, 52 в м. Чернігів. Каналізаційна насосна станція потребує реконструкції внаслідок зношеності обладнання. Основним заходом буде заміна насосного та електричного обладнання.</t>
  </si>
  <si>
    <t>Проєктом передбачається реконструкція каналізаційної насосної станції №23, розташованої  по вул. Елеваторна, 8Б в м. Чернігів. Існуюче обладнання каналізаційної насосної станції знаходиться в зношеному стані та потребує заміни разом з електричним обладнанням на сучасне.</t>
  </si>
  <si>
    <t>Проєктом передбачається реконструкція каналізаційних колекторів, які відводять стічні води до каналізаційної насосної станції №3 по вул. Мстиславська, 100а.</t>
  </si>
  <si>
    <t xml:space="preserve">Відсутність захисної споруди цивільного захисту (протирадіаційного укриття) для спеціалізованої загальноосвітньої школи І-ІІІ ступенів № 2 в умовах триваючої російської агресії визначає нагальну потребу у негайному будівництві захисних споруд цивільного захисту. Створення безпечних умов для освітнього процесу стає критично важливим завданням. Розширення мережі захисних споруд та приведення існуючих укриттів до відповідності стандартам є пріоритетними завданнями для забезпечення безпеки учнів, педагогів та персоналу закладу. </t>
  </si>
  <si>
    <t xml:space="preserve">Відсутність захисної споруди цивільного захисту (протирадіаційного укриття) для загальноосвітньої школи І-ІІІ ступенів № 29 в умовах триваючої російської агресії визначає нагальну потребу у негайному будівництві захисних споруд цивільного захисту. Створення безпечних умов для освітнього процесу стає критично важливим завданням. Розширення мережі захисних споруд та приведення існуючих укриттів до відповідності стандартам є пріоритетними завданнями для забезпечення безпеки учнів, педагогів та персоналу закладу. </t>
  </si>
  <si>
    <t xml:space="preserve">Відсутність захисної споруди цивільного захисту (протирадіаційного укриття) для загальноосвітньої школи І-ІІІ ступенів № 35 в умовах триваючої російської агресії визначає нагальну потребу у негайному будівництві захисних споруд цивільного захисту. Створення безпечних умов для освітнього процесу стає критично важливим завданням. Розширення мережі захисних споруд та приведення існуючих укриттів до відповідності стандартам є пріоритетними завданнями для забезпечення безпеки учнів, педагогів та персоналу закладу. </t>
  </si>
  <si>
    <t xml:space="preserve">Відсутність захисної споруди цивільного захисту (протирадіаційного укриття) для загальноосвітньої школи І-ІІІ ступенів № 3 в умовах триваючої російської агресії визначає нагальну потребу у негайному будівництві захисних споруд цивільного захисту. Створення безпечних умов для освітнього процесу стає критично важливим завданням. Розширення мережі захисних споруд та приведення існуючих укриттів до відповідності стандартам є пріоритетними завданнями для забезпечення безпеки учнів, педагогів та персоналу закладу. </t>
  </si>
  <si>
    <t xml:space="preserve">Відсоток виконання  робіт з реконструкції споруди цивільного захисту для І корпусу КНП "Чернігівська міська лікарня №2" </t>
  </si>
  <si>
    <t>Створення безпечних умов перебування пацієнтів та співробітників в будівлі, вчасне попередження людей про пожежу.</t>
  </si>
  <si>
    <t>Розробка проєктно-кошторисної документації та створення укриття дозволить вжити заходи для мінімізації ризиків для життя  та здоров'я в умовах воєнної агресії.</t>
  </si>
  <si>
    <t>У зв'язку з багаторічною єксплуатацією газового обладнання котли підлягають заміні,  що дозволить зменшити використання природного газу.</t>
  </si>
  <si>
    <t>Створення умов для безперешкодного доступу до приймального відділення, комфортних та належних умов при госпіталізації пацієнтів, у тому числі для людей з особливими фізичними можливостями та маломобільних категорій населення.</t>
  </si>
  <si>
    <t xml:space="preserve">2.6.2. Усунення пошкоджень унаслідок ракетного обстрілу шляхом капітального ремонту та термомодернизації  будівлі КЗПМО "Чернігівська музична школа № 2  
 ім. Є. Богословського",  м. Чернігів, вул. Мстиславська, 11
</t>
  </si>
  <si>
    <t>Реалізація права учнів закладу на здобуття мистецької освіти, що сприяє покращенню психоемоційного стану та психологічній реабілітації, а також підвищення ефективності використання енергоресурсів комунальними закладами мистецької освіти.</t>
  </si>
  <si>
    <t xml:space="preserve">Проєкт передбачає проведення капітального ремонту будівлі Чернігівської музичної школи № 2 з метою вирішення комплексу проблем, що впливають на комфорт та безпеку навчального процесу. Шляхом впровадження модернізаційних заходів буде досягнуто оптимальний рівень тепла в приміщеннях, що поліпшать санітарні умови для учнів під час холодних місяців року. Ці заходи не лише підвищать загальний комфорт, але й зменшать ризик для здоров'я учнів, які наразі перебувають у непридатних умовах через недостатню теплоізоляцію будівлі.
</t>
  </si>
  <si>
    <t>Відсутність облаштованих укриттів у закладах мистецької освіти стає кризовою ситуацією, особливо в умовах агресії з боку російської федерації, що триває. Учні мистецьких шкіл опиняються в небезпеці через відсутність необхідного укриття та захисту в разі обстрілів та атак. Ця ситуація вимагає заходів для формування безпечного освітнього середовища. Облаштування укриттів стає нагальним завданням, яке забезпечить фізичний захист учнів та їх можливість продовжувати творчий розвиток.</t>
  </si>
  <si>
    <t xml:space="preserve">Проєкт передбачає термомодернізацію будівлі Чернігівської музичної школи № 1 з метою вирішення комплексу проблем, що впливають на комфорт та безпеку навчального процесу. Шляхом впровадження модернізаційних заходів буде досягнуто оптимальний рівень тепла в приміщеннях, що поліпшать санітарні умови для учнів під час холодних місяців року. Ці заходи не лише підвищать загальний комфорт, але й зменшать ризик для здоров'я учнів, які наразі перебувають у непридатних умовах через недостатню теплоізоляцію будівлі.
</t>
  </si>
  <si>
    <t xml:space="preserve">Проєкт передбачає термомодернізацію будівлі Чернігівської школи мистецтв з метою вирішення комплексу проблем, що впливають на комфорт та безпеку навчального процесу. Шляхом впровадження модернізаційних заходів буде досягнуто оптимальний рівень тепла в приміщеннях, що поліпшать санітарні умови для учнів під час холодних місяців року. Ці заходи не лише підвищать загальний комфорт, але й зменшать ризик для здоров'я учнів, які наразі перебувають у непридатних умовах через недостатню теплоізоляцію будівлі.
</t>
  </si>
  <si>
    <t>Проєкт передбачає термомодернізацію будівлі Чернігівської художньої школи з метою вирішення комплексу проблем, що впливають на комфорт та безпеку навчального процесу. Шляхом впровадження модернізаційних заходів буде досягнуто оптимальний рівень тепла в приміщеннях, що поліпшить санітарні умови для учнів під час холодних місяців року. Ці заходи не лише підвищать загальний комфорт, але й зменшать ризик для здоров'я учнів, які наразі перебувають у непридатних умовах через недостатню теплоізоляцію будівлі.</t>
  </si>
  <si>
    <t>Відсутність реконструкції футбольного стадіону "Локомотив" є серйозною перешкодою для розвитку спорту та фізичної активності. Відновлення та модернізація цього об'єкту не лише забезпечать необхідні умови для тренувань професійних спортсменів, але й створить привабливу базу для аматорів, що прагнуть займатися фізичною культурою та спортом. Запровадження двох спортивних залів, залу з тренажерним обладнанням та проведення спортивних заходів на стадіоні "Локомотив" значно розширить можливості для навчання та тренувань.</t>
  </si>
  <si>
    <t>Покращення умов для аматорів та професійних спортсменів, що використовують стадіон "Локомотив" для тренувань. Покращення матеріально-технічної бази сприятиме розвитку видів спорту та дозволить залучити до регулярних занять фізичною культурою та спортом значну кількість містян, що сприятиме зміцненню спортивного авторитету, оздоровленню нації і стане поштовхом до розвитку олімпійських видів спорту. Нове обладнання забезпечить мешканців міста якісними послугами стадіону.</t>
  </si>
  <si>
    <t>Реконструкція футбольного стадіону "Локомотив" є необхідною та важливою ініціативою, оскільки відсутність адекватних спортивних умов обмежує розвиток фізичної активності та спорту у місті. Пошкоджені конструкції, такі як вікна, дах, стіни та майданчик зі штучним покриттям, створюють труднощі як для професійних спортсменів, так і для аматорів, які хочуть займатися спортом та фізичною активністю. Відновлення та модернізація цього спортивного об'єкта відкриє нові можливості для тренувань та змагань, сприятиме здоровому способу життя та забезпечить стимулюючий інфраструктурний фонд для розвитку спорту в місті. Планування введення спортивних залів та тренажерного обладнання робить цей проєкт важливим для забезпечення доступу до спортивних можливостей для всіх громадян, незалежно від рівня навичок.</t>
  </si>
  <si>
    <t xml:space="preserve">Відсутність реконструкції бази позбавляє спортивну спільноту можливості розвивати веслування на байдарках і каное, а також суміжні види спорту в комфортних та безпечних умовах. Критичний стан об'єкта, включаючи відсутність даху, пошкоджену стелю, зруйновані стіни та двері, тріснуту балку полу та інші пошкодження, завдає значних перешкод для проведення тренувань та змагань. Без реконструкції бази "Освіта" неможливо створити оптимальні умови для підготовки спортсменів і організації спортивних заходів на міському, обласному та всеукраїнському рівнях. </t>
  </si>
  <si>
    <t>Покращення умов та розширення кількості видів спорту, що дасть можливість збільшити кількість дітей, охоплених регулярними заняттями спортом.</t>
  </si>
  <si>
    <t>2.8.3. Капітальний ремонт з усунення аварій в бюджетному закладі, пошкодженому внаслідок російської військової агресії будівлі КПНЗ "КДЮСШ №2"                                                              вул. Ціолковського, 8, м. Чернігів</t>
  </si>
  <si>
    <t>Відсутність реконструкції нежитлового приміщення пошкодженої будівлі, яка має потенціал стати реабілітаційним центром для ветеранів війни та їх сімей, є серйозною перешкодою для надання необхідних послуг та підтримки цільовій аудиторії. Реконструкція і відновлення цієї будівлі має стати важливим кроком у створенні місця, де ветерани війни та їх сім'ї зможуть отримувати необхідну підтримку, реабілітацію та реінтеграцію в суспільство, відновлюючи цій важливій групі можливість відновити якість життя та своє цивільне призначення.</t>
  </si>
  <si>
    <t>Сквери мають важливе значення для міста, забезпечуючи місця для відпочинку, спілкування та відновлення енергії для мешканців та гостей. Відсутність такої зони може призвести до зменшення комфорту та зручностей для мешканців. Незадовільний стан скверів для відпочинку обмежують змогу насолоджуватися природою та відпочивати на свіжому повітрі, відновлювати працездатність та ментальне здоров'я населення.</t>
  </si>
  <si>
    <t>Зелені зони мають важливе значення для міста, забезпечуючи місця для відпочинку, спілкування та відновлення енергії для мешканців та гостей. Відсутність такої зони може призвести до зменшення комфорту та зручностей для мешканців. Незадовільний стан зелених зон для відпочинку обмежують змогу насолоджуватися природою та відпочивати на свіжому повітрі, відновлювати працездатність та ментальне здоров'я населення.</t>
  </si>
  <si>
    <t>Будівництво артезіанської свердловини є важливим кроком у розв'язанні серйозних проблем, пов'язаних із недостатньою надійністю та безперебійністю централізованого водопостачання. Проєкт має на меті створити стійке та надійне джерело води, що вирішить проблему вразливості системи водопостачання лікарні, забезпечуючи постійний доступ до води  для лікувальних процедур та інших потреб пацієнтів та лікарів.</t>
  </si>
  <si>
    <t xml:space="preserve">Впровадження заходу надасть можливість безпечної та надійної експлуатації котельного агрегату БКЗ 210-140 ПТ ст. №1 в період опалювального сезону для постачання теплоносія  споживачам міста. </t>
  </si>
  <si>
    <t>* - чисельність осіб станом на 01.01.2025 згідно з реєстром Чернігівської міської територіальної громади</t>
  </si>
  <si>
    <t>2.2.1. Нове будівництво закладу загальної середньої освіти № 21 Чернігівської міської ради за адресою: м. Чернігів,                                   вул. Тероборони, 27, замість зруйнованого внаслідок російської військової агресії проти України</t>
  </si>
  <si>
    <t>2.2.5. Нове будівництво захисної споруди цивільного захисту (протирадіаційне укриття) для Чернігівської загальноосвітньої школи І-ІІІ ступенів  № 29 Чернігівської міської ради Чернігівської області, за адресою:                         м. Чернігів, вул. Доценка, 9</t>
  </si>
  <si>
    <t>2.2.6. Нове будівництво захисної споруди цивільного захисту (протирадіаційне укриття) для Чернігівської загальноосвітньої школи І-ІІІ ступенів  № 35 Чернігівської міської ради Чернігівської області, за адресою:                               м. Чернігів, вул. Незалежності, 42а</t>
  </si>
  <si>
    <t>2.2.7. Нове будівництво захисної споруди цивільного захисту (протирадіаційне укриття) для Чернігівської загальноосвітньої школи І-ІІІ ступенів  № 3 Чернігівської міської ради Чернігівської області, за адресою:   м. Чернігів, вул. Гетьмана Полуботка, 14</t>
  </si>
  <si>
    <t>2.6.5. Термомодернізація будівлі КЗПМО "Чернігівська музична школа № 1 ім. Стефана  Вільконського", м. Чернігів,                       вул. Шевченка, 23</t>
  </si>
  <si>
    <t>2.12.2. Реконструкція зеленої зони та благоустрою по вул. Київська та                      вул. Мстиславська</t>
  </si>
  <si>
    <t>2.12.4. Реконструкція зеленої зони та благоустрою по вул. Толстого та                      вул. Музична</t>
  </si>
  <si>
    <t>5.7.1. Заміна зношених кабельних ліній 10 кВ Комунального підприємства "Чернігівське тролейбусне управління" Чернігівської міської ради (адреса: Чернігівська міська територіальна громада, м.Чернігів, вул. Шевченка, 50 Б)</t>
  </si>
  <si>
    <t>3.3.1. Реконструкція комплексу будівель комунального енергогенеруючого підприємства "Чернігівська ТЕЦ", із переведенням котлоагрегатів ст.№1-4 на спалювання вугілля марок "Г" та "ДГ" за адресою м. Чернігів,                       вул. Ушинського, 23</t>
  </si>
  <si>
    <t>3.3.2. Впровадження проєкту по заміні екранної системи котлоагрегату барабанного № 1 зав. рег. № 420/410 (інвентарний номер 319), який розташований за адресою: м. Чернігів,                        вул. Ушинського, 23</t>
  </si>
  <si>
    <t>6.8. Будіництво мережі зливової каналізації від прехрестя просп. Михайла Грушевського з вул.1-ої Танкової Бригади до випуску у річку Стрижень по вул. Героїв Чорнобиля, з перевлаштуванням мереж зливової каналізації на перехресті просп. Михайла Грушевського з просп. Левка Лук'яненка</t>
  </si>
  <si>
    <t>2.2.2. Капітальний ремонт будівлі загальноосвітньої школи І-ІІІ ступенів № 19, розташованої за адресою: м. Чернігів,                      вул. Мстиславська, 76. Термомодернізація будівель бюджетних закладів міста Чернігова</t>
  </si>
  <si>
    <t>2.4.1. Реконструкція існуючої споруди цивільного захисту  (сховища) І корпусу комунального некомерційного підприємства "Чернігівська міська лікарня №2" Чернігівської міської ради (9-ти поверховий лікувальний корпус) за адресою: м. Чернігів,                           просп. Миру,44</t>
  </si>
  <si>
    <t>2.4.9. Капітальний ремонт сховища (ЗС ЦЗ № 95341А) комунального некомерційного підприємства "Пологовий будинок" Чернігівської міської ради з виготовленням проєктно-кошторисної документанції та експертизою за адресою: м.Чернігів,                        просп. Михайла Грушевського, 172</t>
  </si>
  <si>
    <t>5.7.8. Реконструкція мосту по                                  вул. Кільцева через р. Стрижень в                          м. Чернігів, пошкодженого в результаті військових дій</t>
  </si>
  <si>
    <t>листопад, 2029</t>
  </si>
  <si>
    <t>серпень, 2030</t>
  </si>
  <si>
    <t>6.7. Реконструкція гідротехнічної споруди на річці Стрижень по                         вул. Київська у м. Чернігів</t>
  </si>
  <si>
    <t>6.4. Реконструкція мереж зливової каналізації від просп. Миру до                вул. Мстиславська в м. Чернігів</t>
  </si>
  <si>
    <t>вересень, 2027</t>
  </si>
  <si>
    <t>2.2.8. Облаштування ситем безпеки в рамках заходів "Безпечна школа" в Чернігівській загальноосвітній школі І-ІІІ ступенів №2 з поглибленим вивченням іноземних мов м. Чернігова, розташованій за адресою: м. Чернігів, вул. Савчука, 13 (капітальний ремонт)</t>
  </si>
  <si>
    <t>січень, 2027</t>
  </si>
  <si>
    <t>Кількість дітей, які охоплені гарячим харчуванням</t>
  </si>
  <si>
    <t>січень, 2028</t>
  </si>
  <si>
    <t>2.2.14. Капітальний ремонт їдальні та харчоблоку Чернігівської гімназії №3 Чернігівської міської ради, яка розташована за адресою:                           м. Чернігів, вул. Гетьмана Полуботка, 14</t>
  </si>
  <si>
    <t xml:space="preserve">2.2.11. Облаштування систем безпеки в рамках заходів "Безпечна школа" в Чернігівській загальноосвітній школі І-ІІІ ступенів №33 Чернігівської міської ради Чернігівської області, розташованій за адресою: м. Чернігів,                                            просп. Миру, 207б (капітальний ремонт) </t>
  </si>
  <si>
    <t>2.2.15. Капітальний ремонт їдальні та харчоблоку в Чернігівському ліцеї №12 Чернігівської міської ради, яка розташована за адресою:                            м. Чернігів, вул. Соборності, 22</t>
  </si>
  <si>
    <t>2.2.16. Капітальний ремонт їдальні та харчоблоку в Чернігівському ліцеї №15 Чернігівської міської ради, яка розташована за адресою:                        м. Чернігів, вул. Козацька, 4-б</t>
  </si>
  <si>
    <t>2.2.18. Капітальний ремонт їдальні та харчоблоку Чернігівської гімназії №29 Чернігівської міської ради, яка знаходиться за адресою: м. Чернігів, вул. Соборності, 9</t>
  </si>
  <si>
    <t>2.2.17. Капітальний ремонт їдальні та харчоблоку в Чернігівському ліцеї №22 Чернігівської міської ради, яка розташована за адресою:                       м. Чернігів, просп. Левка Лук'яненка, 45-б</t>
  </si>
  <si>
    <t>2.2.13. Капітальний ремонт їдальні та харчоблоку в Чернігівському колегіумі №11 Чернігівської міської ради Чернігівської області, що знаходить за адресою: м. Чернігів, просп. Миру, 137</t>
  </si>
  <si>
    <t xml:space="preserve">2.2.12. Облаштування систем безпеки в рамках заходів "Безпечна школа" в Чернігівському ліцеї №32 Чернігівської міської ради Чернігівської області, розташованій за адресою: м. Чернігів,                       вул. Шевчука, 11 (капітальний ремонт) </t>
  </si>
  <si>
    <t>2.2.10. Облаштування систем безпеки в рамках заходів "Безпечна школа" в Чернігівському колегіумі №11 Чернігівської міської ради Чернігіввської області, розташованій за адресою:                          м. Чернігів, просп. Миру, 137 (капітальний ремонт)</t>
  </si>
  <si>
    <t>2.2.9. Облаштування систем безпеки в рамках заходів "Безпечна школа" в Чернігівській загальноосвітній школі І-ІІІ ступенів №3 Чернігівської міської ради Чернігівської області, розташованої за адресою: м. Чернігів,                           вул. Гетьмана Полуботка, 14 (капітальний ремонт)</t>
  </si>
  <si>
    <t>Глибокий зв’язок проблем навколишнього середовища та економічного розвитку ніде не виявляється так яскраво, як у великих містах.
Міста можуть розвиватися тільки за умови збереження природних ресурсів, які забезпечують їхнє економічне зростання та якість життя населення.
Міські парки та сквери сприяють моральному вихованню людей, дають їм можливості для повноцінного сімейного відпочинку, позитивно впливають на стан здоров’я дітей та підлітків. Єднання жителів міста з природою за рахунок інвестицій в благоустрій міських територій,  парків та скверів – благородна справа у вирішенні багатьох екологічних проблем. Міські парки та сквери поліпшують якість повітря, є середовищем, яке сприяє розвитку різноманітної фауни і флори.</t>
  </si>
  <si>
    <t xml:space="preserve">1.1.3. Капітальний ремонт (аварійно-відновлювальні роботи) житлового будинку по вул. Івана Мазепи, 56 в м. Чернігів, пошкодженого в результаті військових дій.  </t>
  </si>
  <si>
    <t xml:space="preserve">1.1.4. Капітальний ремонт (аварійно-відновлювальні роботи) житлового будинку по вул. Генерала Бєлова, 27 в м. Чернігів, пошкодженого в результаті військових дій.  </t>
  </si>
  <si>
    <t>Реконструкція каналізаційних колекторів з переключенням траси в колодязі є важливою та необхідною інфраструктурною ініціативою для поліпшення якості комунальних послуг та забезпечення стійкого та надійного водовідведення в місті. Проведення реконструкції дозволить усунути існуючі проблеми з колектором, який перебуває в аварійному стані, а також оновити зношену каналізаційну мережу. Покращення не тільки забезпечить безперебійну роботу системи водовідведення, але й сприятиме збереженню навколишнього середовища та загальному здоров'ю мешканців міста, створюючи комфортні та гігієнічні умови для життя та розвитку.</t>
  </si>
  <si>
    <t>вересень, 2023</t>
  </si>
  <si>
    <t>Відновлення пішохідного моста, через р.Десна.</t>
  </si>
  <si>
    <t>Протяжність відремонтованого пішохідного мосту.</t>
  </si>
  <si>
    <t xml:space="preserve">Капітальний ремонт шляхопроводу, який зазнав пошкоджень внаслідок російської агресії, є необхідною та нагальною ініціативою. Відновлення проєктних показників конструктивів цього шляхопроводу відіграє ключову роль у відновленні транспортної інфраструктури та забезпеченні безперешкодного руху транспортних засобів. Реалізація проєкту дозволить відновити повну пропускну спроможність шляхопроводу, що включає в себе як основний рух приватних автомобілів, так і громадський транспорт. </t>
  </si>
  <si>
    <t>Протяжність відремонтованого шляхопроводу.</t>
  </si>
  <si>
    <t>Реконструкція мосту, який постраждав від військових дій, визначається як нагальне та стратегічно важливе завдання для відновлення проїзду через річку Стрижень. Цей проєкт не лише сприятиме відновленню транспортного руху об'їздною дорогою для вантажних та великогабаритних транспортних засобів, але й забезпечить проїзд комунальної техніки для перевезення твердих побутових відходів на полігон "Масани".</t>
  </si>
  <si>
    <t>Протяжність відремонтованого мосту.</t>
  </si>
  <si>
    <t>5.7.10. Реконструкція ділянки дороги просп. Миру (від ПК 0+71 до ПК 15+14) в м. Чернігів</t>
  </si>
  <si>
    <t>Протяжність відремонтованої ділянки дороги.</t>
  </si>
  <si>
    <t>5.7.11. Реконструкція                                            вул. Любецька (від ПК 30+50 до                               ПК 33+00) в м. Чернігів</t>
  </si>
  <si>
    <t xml:space="preserve">6.1. Реконструкція мереж зливової каналізації по вул. Гонча від                           вул. Юрія Мезенцева та облаштування гідротехнічної споруди (з попереднім очищенням зливового стоку) на впадінні зливового колектору у річку Стрижень (в районі Чорториївського яру) в                      м. Чернігів </t>
  </si>
  <si>
    <t>Кількість введених в експлуатацію споруд очищення дощового стоку.</t>
  </si>
  <si>
    <t>6.2. Реконструкція мереж зливової каналізації з облаштуванням гідротехнічної споруди (з попереднім очищенням зливового стоку) на впадінні зливового колектору у річку Стрижень (в районі вул. Волонтерів) в                      м. Чернігів</t>
  </si>
  <si>
    <t>Проєктом передбачається будівництво мережі зливової каналізації протяжністю 0,51 км  від буд. № 45 по вул. Василя Симоненка (стара назва - вул. Десняка) до вул. Олександра Довженка (стара назва - вул. Толстого) в м. Чернігів, що дозволить усунути шкідливу дію зливових вод на прилеглу житлову забудову.</t>
  </si>
  <si>
    <t>Проєктом передбачається комплекс заходів з будівництва закритого та відкритого колекторів дощової каналізації протяжністю 313 метрів, які направлені на організоване відведення дощових та талих вод з  вул. Тиха на вул. Олександра Довженка (стара назва - вул. Толстого) в м. Чернігів.</t>
  </si>
  <si>
    <t>6.5. Реконструкція об'єкту: Влаштування системи відведення дощових і талих вод з вул. Тиха на вул. Толстого в м. Чернігів</t>
  </si>
  <si>
    <t>Покращення якісного водопостачання згідно
Державних санітарних норм і правил ДСанПіН 2.2.4-171-10 «Гігієнічні вимоги до води питної, призначеної для споживання людиною».</t>
  </si>
  <si>
    <t>Метою даного проєкту є відновлення функціонування водопровідної насосної станції «Подусівка» з застосуванням сучасних технологічних рішень, що дозволяють забезпечити нормативні якісні показники питної води при максимальній енергоефективності процесу водопідготовки. Проєкт передбачає будівництво комплексу очистки води для доведення якісних показників питної води відповідно до вимог ДСанПіН 2.2.4-171, оскільки водоносні горизонти мають підвищені концентрації заліза та марганцю.</t>
  </si>
  <si>
    <t>3.1.3. Реконструкція водопроводу по вул. Гетьмана Полуботка від                          вул. О. Молодчого до                            вул. Молодіжна в м. Чернігів</t>
  </si>
  <si>
    <t>Покращення якісного водопостачання згідно Державних санітарних норм і правил
ДСанПіН 2.2.4-171-10 «Гігієнічні вимоги до води питної, призначеної для споживання людиною».</t>
  </si>
  <si>
    <t>Обʼєм дебіту води з артезіанської свердловини
на території Чернігівської міської лікарні №2</t>
  </si>
  <si>
    <t>3.1.4. Капітальний ремонт артезіанської свердловини №5 водопровідної насосної станції № 5 «Хімволоконо», розташованої по вул. І. Мазепи, 78  в м. Чернігові</t>
  </si>
  <si>
    <t>3.1.5. Капітальний ремонт артезіанської свердловини №6 водопровідної насосної станції № 5 «Хімволоконо», розташованої по вул. І. Мазепи, 78  в м. Чернігові</t>
  </si>
  <si>
    <t>3.1.6. Реконструкція підвищувальної насосної станції III підйому продуктивністю 25 м.куб.   за адресою вул. Мазепи, 37
в м. Чернігів</t>
  </si>
  <si>
    <t>3.1.7. Реконструкція водопровідної насосної станції №3 «Бобровиця»
КП "Чернігівводоканал", розташованої на землях Киселівської територіальної громади Чернігівського району Чернігівської області</t>
  </si>
  <si>
    <t>3.1.8. Будівництво артезіанської свердловини на території Комунального некомерційного підприємства «Чернігівська міська лікарня №2» Чернігівської міської ради, розташованого по
вул. 1-го Травня, 168 в м. Чернігові</t>
  </si>
  <si>
    <t>3.1.10. Реконструкція водопроводу  по вул. Любецька від вул. Широка
до вул. Козацька в м. Чернігів (Коригування в частині кошторисної документації)</t>
  </si>
  <si>
    <t>Будівництво каналізаційної насосної станції є критично важливим завданням для відновлення і надійного функціонування системи централізованого водовідведення внаслідок руйнувань, завданих під час воєнних дій російською федерацією. Будівництво спрямоване на забезпечення сталої роботи станції, що дозволить уникнути аварійних ситуацій та забруднення навколишнього середовища.</t>
  </si>
  <si>
    <t>верерсень, 2025</t>
  </si>
  <si>
    <t>квітень, 2028</t>
  </si>
  <si>
    <t>відсоток</t>
  </si>
  <si>
    <t>червень, 2028</t>
  </si>
  <si>
    <t>червень, 2024</t>
  </si>
  <si>
    <t>Відсоток виконання реконструкції аеротенків каналізаційних очисних споруд</t>
  </si>
  <si>
    <t>Відсоток виконання реконструкції системи
повітрозабезпечення каналізаційних очисних споруд</t>
  </si>
  <si>
    <t>3.2.1. Будівництво каналізаційної насосної станціїна території існуючої насосної станції № 3, розташованої по вул. Мстиславська, 100а в                    м. Чернігові</t>
  </si>
  <si>
    <t>3.2.2. Реконструкція каналізаційної насосної станції № 4,
розташованої по
вул. Шевченка, 105в в м. Чернігові</t>
  </si>
  <si>
    <t>3.2.3. Реконструкція самопливного каналізаційного колектору по вул. Гетьмана Полуботка
від вул. О. Молодчого
до вул. Молодіжна в м. Чернігів</t>
  </si>
  <si>
    <t>3.2.4. Реконструкція самопливного каналізаційного колектору   від вул. Гетьмана Полуботка по
вул. Молодіжній та пр. Перемоги до вул. Рокоссовського в м. Чернігів</t>
  </si>
  <si>
    <t>3.2.5. Реконструкція самопливного каналізаційного колектору
від колодязя-гасителя на перехресті від вул. Ціолковського - вул. Робітнича до будинку № 2 по вулиці Ушинського
в м. Чернігові</t>
  </si>
  <si>
    <t>3.2.6. Реконструкція самопливного каналізаційного колектору від колодязя гасителя КНС-4
по вул. Квітнева до будинку № 80 по вул. Глібова в м. Чернігові</t>
  </si>
  <si>
    <t>3.2.7. Реконструкція самопливного каналізаційного колектору по  вул. Глібова, вул. Л. Пашина від перехрестя з вул. Красносільського до каналізаційної насосної станції КНС-5 в м. Чернігові</t>
  </si>
  <si>
    <t>3.2.8. Реконструкція каналізаційного колектору по вул. Савчука від поворотного колодязя по
вул. О. Молодчого до поворотного колодязя по вул. Олега Міхнюка перед дюкером через р. Стрижень в м. Чернігові</t>
  </si>
  <si>
    <t>3.2.9. Реконструкція аеротенків каналізаційних очисних споруд м. Чернігів, що розташовані по вул. Колективній, 58 в с. Гущин, Чернігівського району Чернігівської області.</t>
  </si>
  <si>
    <t>3.2.10. Реконструкція системи повітрозабезпечення каналізаційних очисних споруд м. Чернігів, що розташовані по вул. Колективній, 58 в с. Гущин, Чернігівського району Чернігівської області.
Коригування 2 (II та III черга)</t>
  </si>
  <si>
    <t>3.2.11. Реконструкція каналізаційного колектору з переключенням траси   в колодязі по вулиці М. Коцюбинське шосе на колектор по вул. І. Мазепи   в  м. Чернігів</t>
  </si>
  <si>
    <t>3.2.12. Реконструкція каналізаційної насосної станції №2, розташованої по вул. Шевченка, 105в
в м. Чернігів</t>
  </si>
  <si>
    <t>3.2.13. Реконструкція каналізаційної насосної станції №5, розташованої по вул. Л. Пашина, 2 в м. Чернігів</t>
  </si>
  <si>
    <t>3.2.14. Реконструкція каналізаційної насосної станції №7, розташованої по
вул. Орловська, 6а в м. Чернігів</t>
  </si>
  <si>
    <t>3.2.15. Реконструкція каналізаційної насосної станції №13, розташованої по вул. Ватутіна, 52 в м. Чернігів</t>
  </si>
  <si>
    <t>3.2.16. Реконструкція каналізаційної насосної станції №23, розташованої по вул. Елеваторна, 8Б в м. Чернігів</t>
  </si>
  <si>
    <t>3.2.17. Реконструкція каналізаційних колекторів від просп. Миру до КНС № 3 по вул. Мстиславська, 100а
у м. Чернігів</t>
  </si>
  <si>
    <t>3.2.18. Будівництво централізованої каналізації по вул. Київська від                          вул. Північна до вул. Грибоєдова в м. Чернігів</t>
  </si>
  <si>
    <t>3.2.19. Будівництво централізованої каналізації по вул. Північна з підключенням прилеглих вулиць в                м. Чернігів</t>
  </si>
  <si>
    <t>3.2.20. Реконструкція каналізаційної мережі по вулиці Любецька від                           вул. Широка до вул. Козацька в                     м. Чернігів</t>
  </si>
  <si>
    <t>Відсоток виконання робіт з будівництва початкової школи №23</t>
  </si>
  <si>
    <t>Проєктом передбачається улаштування системи протипожежного захисту, а саме системи протипожежної сигналізації, керування евакуюванням людей в частині системи оповіщення про пожежу, покажчиків напрямку руху, системи відеоспостереження, керуванням доступом осіб до будівлі.</t>
  </si>
  <si>
    <t>Запобігання поширенню пожежі, забезпечення збереження життя та здоров'я людей, збереження майна.</t>
  </si>
  <si>
    <t xml:space="preserve">Проєктом передбачається виконання капітального ремонту  приміщень харчоблоку (кухня, санвузол, душова, роздягальня, тарна, цехи для приготування м’ясних та рибних страв та ін.) та їдальні, заміна внутрішніх дверних блоків, старого технологічного обладнання харчоблоку та їдальні, встановлення нового сантехнічного обладнання в приміщеннях харчоблоку, нової системи та елементів вентиляції в приміщеннях харчоблоку, заміна електромереж та освітлення харчоблоку та їдальні. </t>
  </si>
  <si>
    <t>Ліквідація аварійно небезпечних наслідків російської збройної агресії, пов'язаних із пошкодженням багатоквартирного житлового будинку.</t>
  </si>
  <si>
    <t>Проєктом передбачається проведення невідкладних робіт щодо ліквідації наслідків російської збройної агресії, пов'язаних із демонтажем пошкодженного багатоквартирного житлового будинку, запобіганням травмуванню або загибелі людей та зменшенням обсягів можливих матеріальних втрат.</t>
  </si>
  <si>
    <t xml:space="preserve">Ліквідація аварійно небезпечних наслідків російської збройної агресії, пов'язаних із пошкодженням багатоквартирного житлового будинку. </t>
  </si>
  <si>
    <t>Проєктом передбачається проведення невідкладних робіт щодо ліквідації наслідків російської збройної агресії, пов'язаних з ремонтом фасаду пошкодженного багатоквартирного житлового будинку, за для комфортного проживання мешканців будинку.</t>
  </si>
  <si>
    <t>Внаслідок російської збройної агресії проти України, в м. Чернігові були зруйновані дві школи у мікрорайоні "Подусівка" - загальноосвітня школа І-ІІІ ступенів №18 та загальноосвітня школа І-ІІІ ступенів №21, які підлягають демонтажу. Враховуючи викладене, виникла необхідність створення умов для здобуття загальної середньої освіти дітьми в мікрорайоні "Подусівка", що і є підставою для реалізації даного проєкту.</t>
  </si>
  <si>
    <t>Капітальний ремонт реабілітаційного відділення є важливим в умовах посилення уваги на реабілітацію військових та цивільних, які постраждали внаслідок російської збройної агресії. Це дасть змлогу привести стан відділення у відповідність із умовами постанови Кабінету Міністрів України від 03.11.2021 №1268 "Питання організації реабілітації у сфері охорони здоров’я".</t>
  </si>
  <si>
    <t>Утеплення будинку з метою запобігання промерзання металевих конструкцій, що були встановлені під час робіт, пов'язаних з підсилення несучої спроможності капітальних та огороджуючих конструкцій. А також для естетичного вигляду будівлі.</t>
  </si>
  <si>
    <t xml:space="preserve">Створення сучасного креативного простору для відпочинку, культурного дозвілля і розваг жителів та гостей міста загальною площею 130 га; 
Передбачається створення парку розваг 5-и парків в одному: 
1. міського саду;
2. тематичного парку атракціонів;
3. спортивного парку;
4. зони лісопарку;
5. облаштування нової набережної.
Крім того, проєктом передбачено створення найбільшого в Україні – зіплайн парку та парку дикої природи.
</t>
  </si>
  <si>
    <t>Проєктом передбачаються наступні заходи:
1. Заміна існуючих насосних агрегатів зі збільшенням потужності кожного насоса до 900 м3/год, враховуючи перспективу та аварійні витрати;
2. Заміна дренажного насосного агрегату, який знаходиться в аварійному стані;
3. Заміна запірно-регулюючої арматури та внутрішніх трубопроводів машинної зали в межах насосної станції;
4. Влаштування додаткового приміщення диспетчерського пункту з робочим місцем для оператора станції;
5. Ремонт та відновлення архітектурно-будівельної частини;
6. Заміна підйомно-транспортного устаткування для обслуговування технологічного обладнання;
7. Реконструкція РУ-10 кВ ТП 239;
8. Реконструкція РУ-0,4 кВ ТП 239;
9. Влаштування шаф управління для всього технологічного обладнання;
10. Реконструкція систем опалення та вентиляції;
11. Реконструкція систем водопостачання та каналізації об’єкта;
12. Влаштування та реконструкцію систем пожежної сигналізації, охоронної сигналізації, контролю доступу та оповіщення;
13. Влаштування сучасної системи автоматизації та диспетчеризації технологічного обладнання;
14. В межах землевідведення реконструкція та благоустрій території.</t>
  </si>
  <si>
    <t xml:space="preserve">Парк ім. Коцюбинського- культурно-історична спадщина . Наявність історико-культурних пам'яток та якісної інфраструктури різко збільшує розвиток рекреації і туризму. Економічна ефективність  відображається в характері туристського процесу, та прибутковістю індустрії туризму. Результативністю є прямий та опосередкований внесок її у місцевий бюджет. </t>
  </si>
  <si>
    <t>Проєктом планується створити парк екстремальних розваг, контактний зоопарк, парк дикої природи на території близько 5 га. Це свого роду заповідник місцевих диких тварин, які вільно живуть на цій території. Відвідувачі зможуть спостерігати за ними з доріжок, які розташовані на рівні крон дерев. Для цього на території заповідника буде створена система мостів і пандусів. Очікується, що після реконструкції міський парк відвідуватиме 1,5 млн. людей на рік.</t>
  </si>
  <si>
    <t>3.1.1. Реконструкція водопровідної насосної станції «Подусівка»
КП «Чернігівводоканал», розташованої на землях Новобілоуської ОТГ Чернігівської області
Чернігівського району. 2 черга будівництва</t>
  </si>
  <si>
    <t>Відсутність реконструкції водопровідної насосної станції "Подусівка" створює серйозну загрозу надійності та якості питної води для громади. Застаріла інфраструктура та застосування застарілих технологічних рішень призводять до низької ефективності процесу водопідготовки, великих витрат енергії та недоліків у якості очищеної води. Реконструкція з використанням сучасних технологій надасть можливість забезпечити постачання питної води, що відповідає всім нормативним вимогам, та знизити споживання електроенергії до мінімуму.</t>
  </si>
  <si>
    <t xml:space="preserve">Реконструкція шляхопроводу, пошкодженого в результаті російської військової агресії, та у зв'язку з вичерпаним експлуатаційним ресурсом є нагальним завданням для відновлення транспортної інфраструктури м. Чернігова. Проєкт реконструкції шляхопроводу спрямований на підвищення експлуатаційної надійності, пропускної спроможності та приведення його параметрів до сучасних стандартів та нормативів.             </t>
  </si>
  <si>
    <t>Реконструкція вул. Любецька (від ПК30+50 до ПК33+00) в м. Чернігів обумовлена тим, що протягом десятиліть у місті Чернігові існує проблема ускладненого руху дорогою, прокладеною під залізничним шляхопроводом,  яка має дві смуги руху, тому в часи пік спостерігаються дуже значні затори на дорозі, а при ДТП або аварійних ситуаціях рух транспортних засобів зупиняється повністю.
При введенні воєнного стану в Державі через російську військову агресію ситуація погіршилася – люди під час повітряної тривоги змушені стояти в заторах та знаходитися в транспорті чим наражають себе та дітей на смертельну небезпеку. Тому оптимальним шляхом вирішення даного питання може стати проведення реконструкції вул. Любецької та збільшення смуг руху до чотирьох зі збільшенням отвору шляхопроводу для забезпечення беззупинкового проїзду даної ділянки вулиці що значно зменшить ризики життю і здоров’ю людей.</t>
  </si>
  <si>
    <t>Ділянка дороги по просп. Миру забезпечує належне функціонування транспортної інфраструктури обласного центру, так як суміщається з дорогами міжнародного (М-01) та регіонального (Р-67) значень. Реконструкція просп. Миру обумовлена тим, що необхідно забезпечити цілісну організацію дорожнього руху на ділянці  від вул. Лісковицька до мосту через р. Десна, в зв`язку реалізацією Службою відновлення та розвитку інфраструктури у Чернігівській області реалізується проєкт "Будівництво мосту через р. Десна на автомобільній дорозі державного значення М-01 Київ - Чернігів - Нові Яриловичі (на м. Гомель). Південний під’їзд до м. Чернігова, км 11+414, Чернігівська область", яким передбачено примикання дороги загального користування державного значення з чотирма смугами руху до комунальної дороги м. Чернігова з двома смугами руху.</t>
  </si>
  <si>
    <t>Збільшення вантажних і пасажирських перевезень на вулицях міста значно перевищує темпи розвитку дорожньої мережі. Збільшенням інтенсивності руху транспорту на дорозі призводить до утворення заторів, зростання аварійності, збільшення собівартості перевезень, зменшення продуктивності автомобільного транспорту. Особливо це показово на перехрестях магістральних вулиць міста. Не є винятком перехрестя просп. Миру з вул. Героїв Чорнобиля. Невідповідність транспортно-експлуатаційних показників автомобільної дороги обумовлює необхідність проведення реконструкції перехрестя з  облаштуванням руху по колу.</t>
  </si>
  <si>
    <t>Перехрестя вул. Київська з вул. 77-ї Гвардійської Дивізії по маршруту автомобільного транспорту суміщається з перехрестям  просп. Миру з вул. Героїв Чорнобиля, яке має  анологічні проблеми. Невідповідність транспортно-експлуатаційних показників автомобільної дороги обумовлює необхідність проведення реконструкції перехрестя з  облаштуванням руху по колу.</t>
  </si>
  <si>
    <t xml:space="preserve">Реконструкція дороги забезпечить збільшення кількості смуг руху до чотирьох зі збільшенням отвору шляхопроводу для забезпечення беззупинкового проїзду даною ділянкою вулиці, що значно зменшить ризики життю і здоров’ю людей.
</t>
  </si>
  <si>
    <t xml:space="preserve">Проєктом передбачено реконструкцію ділянки дороги з розширенням проїзної частини до двох смуг руху в кожному напрямку з облаштуванням велопішохідних доріжок та облаштуванням руху по колу, що забезпечить  належне функціонування транспортної інфраструктури обласного центру особливо в умовах воєнного стану. </t>
  </si>
  <si>
    <t xml:space="preserve">Проєктом передбачено реконструкцію мосту зі  збільшенням його габаритів для забезпечення облаштування велопішохідних доріжок,  заміна конструктивів мосту у відповідності до сучасних державних норм та стандартів, улаштування покриття мостової споруди та підходів,  водовідведення, огороджувальних конструкцій, освітлення. </t>
  </si>
  <si>
    <t>Проєктом передбачено реконструкцію шляхопроводу шляхом збільшення габаритів конструкції для облаштування велопішохідних доріжок.  Заміна та підсилення конструктивів шляхопроводу у відповідності до сучасних державних норм та стандартів, улаштування покриття мостової споруди та підходів,  водовідведення, огороджувальних конструкцій, освітлення.</t>
  </si>
  <si>
    <t xml:space="preserve">Покращення стану електротранспорту міста, забезпечення його надійності під час перевезень мешканців, включаючи осіб із пільговим статусом, є важливим заходом для поліпшення екологічного стану міста. Забезпечення роботи електротранспорту призводить до зменшення викидів шкідливих речовин у повітря та сприяє ефективній боротьбі з екологічними проблемами у місті.
</t>
  </si>
  <si>
    <t>На водовипуску у річку Стрижень, що знаходиться в районі Чорториївського яру, зливові води без попереднього очищення надходять до  річки Стрижень з  найбільшої у місті  площі водозбору (646,3га ) та негативно  впливають на якість води у  водоймі, призводять до  замулення та деформації русла річки.  Для запобігання негативному впливу на водне середовище, дощові та талі води необхідно очищувати перед скиданням до річки. Необхідне впорядкування водовідведення із влаштуванням очисної споруди.</t>
  </si>
  <si>
    <t>На даний час водопропускна труба зливової каналізації   на ділянці  від просп. Миру до вул. Мстиславська в м. Чернігів  має занижений діаметр,  що унеможливлює нормальну експлуатацію зливового  колектору,  зменшує пропускну спроможність зливного колектору, внаслідок чого він не справляється з водовідведенням та відбувається підтоплення навколишньої території в тому числі і приватних садиб та господарчих будівель.</t>
  </si>
  <si>
    <t>Відсоток виконання робіт по об'єкту реконструкції гідротехнічної споруди</t>
  </si>
  <si>
    <t>Гідротехнічна споруда на річці Стрижень по вул. Київська у місті Чернігові у випадках великих злив   не пропускає розрахункові витрати води і тому слугує причиною  підтоплення навколишньої території в тому числі і приватних садиб та господарчих будівель. Реконструкція спрямована на збільшення пропускної спроможності споруди.</t>
  </si>
  <si>
    <t>Невпорядковане відведення зливових вод на зазначеній ділянці  призводить до підтоплення  прилеглої території, а також до потрапляння  забруднюючих речовин до  грунтових вод. Будівництво зливової каналізації є критично необхідним. Впорядкування мережі зливової каналізації та її глибока інтеграція в існуючу мережу є рішучим заходом для вирішення цього кризового питання, спрямованим на мінімізацію ризиків підтоплення та створення невривної екологічної стійкості в місті.</t>
  </si>
  <si>
    <t>Збільшення загальної довжини нових прокладених поліетиленових труб.</t>
  </si>
  <si>
    <t>На даний час водопропускна труба зливової каналізації на ділянці від буд. №271 В до просп. Миру в м. Чернігів  має контр ухил та занижений діаметр трубопроводу,  що унеможливлює нормальну експлуатацію зливового  колектору,  зменшує його пропускну спроможність, внаслідок чого він не пропускає розрахункові витрати води і тому визиває підтоплення навколишньої території, в тому числі і приватних садиб та господарчих будівель.</t>
  </si>
  <si>
    <t>Проєктом передбачається реконструкція мережі зливової каналізації протяжністю 0,469 км на ділянці від просп. Миру до вул. Мстиславська в м. Чернігів, що дозволить усунути шкідливу дію  зливових вод на прилеглу житлову забудову.</t>
  </si>
  <si>
    <t>Наявність облаштованої системи протипожежного захисту є однією з важливих умов роботи закладу освіти. В умовах триваючої війни важливо створити умови для безпечного навчання та перебування людей у будівлях закладів освіти. Виконання зазначених ремонтних робіт дозволить швидко та оперативно реагувати на надзвичайні ситуації у разі їх виникнення.</t>
  </si>
  <si>
    <t>Ремонт їдальні та харчоблоку є необхідною умовою для безпечного, якісного та повноцінного харчування дітей. Від його стану залежить здоров'я учнів, дотримання санітарних норм, швидкість приготування страв. Зношені комунікації, старе обладнання, грибок та ін., є джерелом поширення інфекцій. Оновленений харчоблок дає змогу дотримуватись належних санітарних норм.</t>
  </si>
  <si>
    <t>Будівля 1989 року будівництва, для належного стану проводились поточні ремонти, але на сьогоднішній день виникає потреба у проведенні капітального ремонту приймального відділення, так як змінилися норми санітарно-епідемічного режиму та інклюзивності будівель для маломобільних груп населення. Приміщення для прийому хворих  повинне бути забезпечене кисневими точками, мати зони догляду за пацієнтами з душем.</t>
  </si>
  <si>
    <t>Згідно наказу МОЗ від 11.07.2007 р. №393 "Про удосконалення ендоскопічної допомоги населенню України" та через зростання показників захворюваності органів травлення є доцільність подальшого розвитку ендоскопічної служби. Ендоскопічна апаратура в закладі старого покоління, вичерпала свій ресурс, морально застаріла, через що її складно ремонтувати. Наявні фіброволокнисті ендоскопи на відміну від сучасних відеоскопів не дозволяють проводити діагностику злоякісних новоутворень на ранніх стадіях, що призводить до високої смертності хворих.</t>
  </si>
  <si>
    <t>2.4.8. Термомодернізація (утеплення фасадів) будівлі комунального некомерційного підприємства "Сімейна поліклініка" Чернігівської міської ради з виготовленням проєктно-кошторисної документанції (4 поверхова будівля поліклініки) за адресою: м.Чернігів, вул. Пирогова, 15</t>
  </si>
  <si>
    <t>Відсутність капітального ремонту будівлі створює низку серйозних проблем. Найбільш важливою є ефективне використання енергії, яке в даний момент неможливе через втрату теплової енергії через погану ізоляцію будівлі. Здійснення проєкту щодо утеплення будівлі призведе до значного зменшення витрат на теплову енергію, що не тільки допоможе економити кошти, але й позитивно вплине на довкілля, знижуючи викиди вуглекислого газу. Крім того, утеплення будівлі покращить якість надання медичних послуг, створюючи комфортні умови для пацієнтів закладу та роботи медичного персоналу.</t>
  </si>
  <si>
    <t>Для приведення сховища до встановлених норм та стандартів, безпечного, комфортного перебування пацієнтів та співробітників у сховищі під час повітряних тривог.</t>
  </si>
  <si>
    <t>Одним із пріоритетних напрямів роботи Міністерства охорони здоров’я є швидке розширення мережі медичних закладів якісної реабілітаційної допомоги, де військові та цивільні зможуть отримати сучасну, доказову та ефективну реабілітацію в сфері охорони здоров’я. У лікарні створено 2 реабілітаційних відділення для стаціонарної та амбулаторної реабілітації, наявне сучасне реабілітаційне обладнання.  Лікарня потребує додаткових коштів для проведення  ремонту палат та залів для реабілітації  з метою приведення умов перебування пацієнтів до комфортних та відповідних стандартів.</t>
  </si>
  <si>
    <t xml:space="preserve">Будівля 1989 року будівництва, рік введення в експлуатацію - 1991. На сьогоднішній день виникає потреба у проведенні реконструкції ганку приймального відділення з улаштуванням павільйону для спеціалізованих санітарних автомобілів, зокрема в облаштуванні сходами з обох боків та пандусом для маломобільних верств населення, виконанні робіт з  благоустрою та озеленення території,  улаштуванні критого павільйону для спеціалізованих санітарних автомобілів та забезпечення в’їзду та виїзду до ганку.
</t>
  </si>
  <si>
    <t>Відсутність умов для проведення освітнього процесу у будівлі КЗПМО "Чернігівська музична школа №2", що була пошкоджена унаслідок ракетного обстрілу міста, створює надзвичайно некомфортні санітарні умови в осінньо-зимовий період. За таких умов та відсутність термомодернізації будівлі закладу учні зазнають дискомфорту та навіть ризикують своїм здоров'ям через низькі температури в приміщеннях. Крім того, можливість блек-аутів у воєнний період робить цю проблему ще більш нагальною. Раціональне використання енергоресурсів у період воєнного часу важливе для забезпечення життєво важливих потреб, та створення умов для нормального здобуття мистецької освіти стає завданням першочергового значення.</t>
  </si>
  <si>
    <t>2.6.7. Термомодернізація будівлі КЗПМО "Чернігівська художня школа", вул. Шевченка, 44</t>
  </si>
  <si>
    <t>2.9.1. Реконструкція (капітальний ремонт) нежитлового приміщення (будинок 1-16, медпункт, ізолятор, лазня, їдальня,клуб, комора) КЗ "ПНЗ "Центр роботи з дітьми та молоддю за місцем проживання" Чернігівської міської ради,                             вул. Гагаріна, 52Ж</t>
  </si>
  <si>
    <t>2.12.6. Реконструкція зеленої зони та благоустрою: Влаштування паркової зони для відпочинку та довкілля по вул. Гонча 47</t>
  </si>
  <si>
    <t xml:space="preserve">Парк ім. М.М.Коцюбинського (Парк Дитинець) розташований в центрі Чернігова на території Деснянського району. Серед зелених насаджень є кілька вікових дубів. На території парку розташовані пам'ятки архитектурыː будинок Чернігівського колегіуму, будинок архієпископа (1780), будинок полкової канцелярії (XVII ст.), Спасо-Преображенський та Борисоглібський собори. Також є пам'ятки Т.Г.Шевченку, пам'ятник на братській могилі воїнам-визволителям (1943), гетьману Мазепі. Капітальний ремонт парку дає можливість реалізації сучасного етапу суспільного розвитку, якому характерне зростання ролі рекреації в процесі відновлення сил людини.
</t>
  </si>
  <si>
    <t xml:space="preserve">Вулиця Музейна є центральною частиною міста. Найдавнішим культурним шаром місцевості, датується VII–XI ст., колись тут розташовувалось давнє городище. Проєктом капітального ремонту передбачено благоустрій та озеленення територій, задоволення рекреаційного попиту населення та  рекреаційно-туристичного потенціалу данної території, визначені наявні і перспективні локації для відпочинку. У будь-яку пору року відпочиваючі знайдуть для себе заняття на будь-який смак. </t>
  </si>
  <si>
    <t>2.12.12. Капітальний ремонт (благоустрій) території по                        вул. Музейна. 6а (між будинками №6 та №8)</t>
  </si>
  <si>
    <t>3.1.2. Реконструкція водопроводу по вул. Шевченка від № 114 до                           вул. Піщана в м. Чернігів, ураженого внаслідок воєнних дій російської федерації на території України</t>
  </si>
  <si>
    <t>Відсутність реконструкції водопровідної насосної станції, яка була зруйнована під час російської збройної агресії, має значний вплив на повсякденне життя людей. Брак доступу до питної води та загроза виникнення екологічних криз із-за забруднення водних джерел ускладнюють життя місцевого населення.</t>
  </si>
  <si>
    <t>3.1.9. Реконструкція водопроводу від вул. Гетьмана Полуботка по                       вул. Молодіжній та пр. Перемоги до вул. Рокосовського в м. Чернігів</t>
  </si>
  <si>
    <t>5.7.3. Придбання транспорту, спецтехніки:   аварійного автомобіля для обслуговування контактної мережі типу АТ-70, автомобілів для енергослужби, служби безпеки дорожнього руху, вантажопасажирського автомобіля, тягача-евакуатора
(адреса: Чернігівська міська територіальна громада, м.Чернігів, вул. Шевченка, 50 Б)</t>
  </si>
  <si>
    <t>Перехрестя вул. Київська з вул. 77-ї Гвардійської Дивізії по маршруту автомобільного транспорту суміщається з перехрестям  просп. Миру з вул. Героїв Чорнобиля, який має  анологічні проблеми. Невідповідність транспортно-експлуатаційних показників автомобільної дороги обумовлює необхідність проведення реконструкції перехрестя з  облаштуванням руху по колу.</t>
  </si>
  <si>
    <t xml:space="preserve">На водовипуску у річку Стрижень, що знаходиться в районі вул. Волонтерів, зливові  та талі води без попереднього очищення надходять до  річки Стрижень з площі водозбору 291,5 га та негативно  впливають на якість води у  водоймі, призводять до  замулення та деформації русла річки.   Для запобігання негативному впливу на водне середовище, дощові та талі води необхідно  очищувати перед скиданням до річки. Необхідне впорядкування водовідведення із влаштуванням очисної споруди. </t>
  </si>
  <si>
    <t xml:space="preserve">Відсутність організованого відведення зливових вод на ділянці  по вул. Десняка від буд. № 45 до вул. Толстого призводить до підтоплення зливовими водами житлової забудови на даній ділянці. Будівництво мереж зливової каналізації є важливим та необхідним кроком для розв'язання екологічної та соціальної проблеми. </t>
  </si>
  <si>
    <t>Зменшення споживання електроенергії, скорочення часу на приготування їжі, покращення організації харчування.</t>
  </si>
  <si>
    <t>Відповідність нормативним документам. Покращення умов надання медичної допомоги населенню, яке звернулось за допомогою до закладу.</t>
  </si>
  <si>
    <t>Створення безпечних, комфортних умов перебування пацієнтів та співробітників у сховищі.</t>
  </si>
  <si>
    <t>Капітальним ремонтом парку  ім. Коцюбинського передбачено влаштування тротуарів та заміни розташування деяких доріжок, розміщення лавок та урн, збільшення площі газону. Встановлення  фонтанів, майданчику зі сценою.  Сучасне озеленення території з улаштуванням автоматичного поливу, улаштування квітників, місць для паркування велосипедів, деревяного дитячого ігрового майданчику, інформаційних кіосків (стендів).</t>
  </si>
  <si>
    <t>Проєктом передбачається утеплення фасадів будівлі відповідно до діючих нормативних вимог. Влаштування вентилюємого скатного даху будівлі з утепленням існуючого перекриття, аварійним освітленням, протипожежним захистом кроквяної системи, блискавкозахистом та системою водовідведення, ремонт туалетів та місць роздачі їжі з приведенням їх до діючих нормативних вимог, у тому числі відновленням вентиляційної системи, заміною мереж холодного водопостачання, каналізації, електропостачання, заміною обладнання, ремонт ганків та піддішків з влаштуванням пандусу, улаштування вимощення навколо закладу та установлення водовідвідних лотків, ремонт пішохідних доріжок та проїзних шляхів, відновлення існуючої системи зовнішнього освітлення (після утеплення фасаду).</t>
  </si>
  <si>
    <t>Проєктом передбачено часткове перепланування приймального відділення з розмежуванням на зони, а саме приймально-сортувальна зона з можливістю ізоляції пацієнтів з інфекійними хворобами, зона догляду за пацієнтом в якій будуть приміщення з ліжками тимчасового перебування пацієнтів, санітарно-гігієнічне приміщення із зоною для душу.  Проєкт розроблено з дотриманням Державних будівельних норм і з впровадженням санітарно-гігієнічних вимог до приймальних відділень. Вхід та приміщення будуть відремонтовані згідно вимог інклюзивності для маломобільних груп населення.</t>
  </si>
  <si>
    <t xml:space="preserve">Даний проєкт спрямований на надійність роботи підприємства, та захист конструкцій будівлі від атмосферних чинників,  щоб упередити потрапляння вологи до приміщення, і недопустити подальшого руйнування покрівлі будівлі.
</t>
  </si>
  <si>
    <t xml:space="preserve">Даний проєкт спрямований на надійність роботи підприємства, та захист конструкцій будівлі від атмосферних чинників,  щоб упередити потрапляння вологи до приміщення, і не допустити подальшого руйнування стін та облицювання.
</t>
  </si>
  <si>
    <t>Капітальний ремонт реабілітаційного відділення є важливим в умовах посилення уваги на реабілітацію військових та цивільних, які постраждали внаслідок російської збройної агресії. Це дасть змогу привести стан відділення у відповідність із умовами постанови Кабінету Міністрів України від 03.11.2021 №1268 "Питання організації реабілітації у сфері охорони здоров'я".</t>
  </si>
  <si>
    <t xml:space="preserve">Згідно з розробленим проєктом передбачається така структура закладу: універсальний спортивний зал з глядацькими місцями для проведення тренувань, міжнародних та всеукраїнських змагань з ігрових видів спорту (волейбол, баскетбол, гандбол, фут зал, бадмінтон, скелелазіння), плавальний басейн з місцями для глядачів, для тренувань та проведення змагань всеукраїнського рівня, басейн для навчання плаванню, приміщення для стрілецького спорту у складі пневматичного тиру та малокаліберного тиру, кругова бігова доріжка для тренувань, службово-побутові приміщення, адміністративно-службові приміщення, центр спортивної медицини, роздягальні загального користування, роздягальні для команд, спеціалізований зал боксу для тренувань та тренувань збірних команд, спеціалізований зал художньої гімнастики для тренувань, зал для спеціалізованої фізичної підготовки, тренажерний зал, дві спортивні студії з дзеркалами, учбовий клас, відновлювальний комплекс (сауна, масажний кабінет), спортивне кафе та кухня, спеціалізована студія кібер-спорту, диспетчерська, апаратна, хол для урочистих спортивних заходів, спортивний музей, інженерні та допоміжні приміщення. </t>
  </si>
  <si>
    <t xml:space="preserve">Проєктом передбачається реконструкція нежитлової будівлі, яка зможе використовуватися як реабілітаційний центр для ветеранів війни та членів їх сімей, сімей загиблих (померлих) ветеранів війни.  Цей центр сприятиме фізичному та психологічному відновленню, реінтеграції ветеранів у суспільство та забезпечить їм можливість зміцнити сімейні та соціальні зв'язки. </t>
  </si>
  <si>
    <t xml:space="preserve">Проєктом передбачається влаштування паркової зони для відпочинку та довкілля по вул. Гонча 47. Створення паркової зони має важливе значення для поліпшення якості життя місцевого населення та створення публічного простору, де люди зможуть відпочивати, зустрічатися та проводити час на свіжому повітрі. Це сприяє соціальній інтеграції, здоров'ю та загальному благополуччю у громаді. Відсутність такої зони може призвести до погіршання якості життя мешканців та гостей міста.
</t>
  </si>
  <si>
    <t xml:space="preserve">Проєктом передбачається реконструкція зеленої зони шляхом створення Скверу залізничників. Створення скверу має важливе значення для поліпшення якості життя місцевого населення та створення публічного простору, де люди зможуть відпочивати, зустрічатися та проводити час на свіжому повітрі. Це сприяє соціальній інтеграції, здоров'ю та загальному благополуччю у громаді. Відсутність такої зони може призвести до погіршання якості життя мешканців та гостей міста.
</t>
  </si>
  <si>
    <t>Необхідність реконструкції водопроводу діаметром 200 мм, що зазнав пошкоджень через обстріли під час російської агресії, стала критичною для забезпечення населення водою. Це пошкодження призвело до перерв у водопостачанні, погіршення умов гігієни та загрози здоров'ю жителів. Без негайної реконструкції і відновлення роботи водопроводу, ситуація загострюється, а населення залишається без необхідних життєвих ресурсів. Заміні підлягає 3 450 м трубопроводу.</t>
  </si>
  <si>
    <t>Проєктом передбачається заміна з/б колектору діаметром 400 мм, який збудований у 1960-х роках на нові двошарові гофронові для безнапірних трубопроводів діаметром 455/397 SN8 протяжністю 155м, із будівництвом каналізаційних колодязів.</t>
  </si>
  <si>
    <t>Проєктом передбачено реконструкцію перехрестя з облаштуванням  руху по колу, велопішохідних доріжок, що забезпечить  належне функціонування транспортної інфрастуктури.</t>
  </si>
  <si>
    <t xml:space="preserve">У м. Чернігові орієнтовний щорічний обсяг перевезення побутових (змішаних) відходів складає близько 690 тис. метрів кубічних, обсяг захоронення відходів - 850 тис. метрів кубічних. Проєктний обсяг переробки (оброблення) відходів сміттєпереробним заводом –  1615 метрів кубічних за добу. Орієнтовний морфологічний склад відходів:
- харчові відходи – 28%;
- полімери – 22%;
- папір, картон – 21%;
- деревина – 7%;
- скло – 6%;
- інші відходи – 9%.
Будівництво сміттєпереробного заводу відповідає як національним стратегічним планам з управління відходами до 2030 року, так і концепції розвитку Чернігівської міської територіальної громади "Чернігів - стійке місто".  </t>
  </si>
  <si>
    <t>Впровадження даного проєкту підвищить надійність транспортування теплової енергії завдяки скороченню тепловтрат у мережі, що дасть можливість посилення енергоефективності насосних станцій. Крім того, система закільцювання мереж теплопостачання призведе до значного, скорочення впливу на стан навколишнього середовище на місцевому, регіональному та глобальному рівні.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</si>
</sst>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mmmm\,\ yy"/>
  </numFmts>
  <fonts count="12" x14ac:knownFonts="1">
    <font>
      <sz val="12"/>
      <color theme="1"/>
      <name val="Calibri"/>
      <scheme val="minor"/>
    </font>
    <font>
      <sz val="12"/>
      <color theme="1"/>
      <name val="Times New Roman"/>
      <family val="1"/>
    </font>
    <font>
      <sz val="12"/>
      <name val="Calibri"/>
      <family val="2"/>
    </font>
    <font>
      <sz val="12"/>
      <color rgb="FF000000"/>
      <name val="Times New Roman"/>
      <family val="1"/>
    </font>
    <font>
      <sz val="12"/>
      <color indexed="8"/>
      <name val="Times New Roman"/>
      <family val="1"/>
    </font>
    <font>
      <sz val="10"/>
      <name val="Arial Cyr"/>
      <charset val="204"/>
    </font>
    <font>
      <sz val="12"/>
      <color theme="1"/>
      <name val="Times New Roman"/>
      <family val="1"/>
      <charset val="204"/>
    </font>
    <font>
      <sz val="12"/>
      <name val="Times New Roman"/>
      <family val="1"/>
      <charset val="204"/>
    </font>
    <font>
      <sz val="12"/>
      <name val="Times New Roman"/>
      <family val="1"/>
    </font>
    <font>
      <sz val="12"/>
      <color rgb="FF000000"/>
      <name val="Times New Roman"/>
      <family val="1"/>
      <charset val="204"/>
    </font>
    <font>
      <sz val="12"/>
      <color rgb="FF202124"/>
      <name val="Times New Roman"/>
      <family val="1"/>
    </font>
    <font>
      <sz val="11.5"/>
      <name val="Times New Roman"/>
      <family val="1"/>
      <charset val="204"/>
    </font>
  </fonts>
  <fills count="2">
    <fill>
      <patternFill patternType="none"/>
    </fill>
    <fill>
      <patternFill patternType="gray125"/>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rgb="FF000000"/>
      </left>
      <right/>
      <top/>
      <bottom style="thin">
        <color rgb="FF000000"/>
      </bottom>
      <diagonal/>
    </border>
    <border>
      <left style="thin">
        <color theme="1"/>
      </left>
      <right style="thin">
        <color theme="1"/>
      </right>
      <top style="thin">
        <color theme="1"/>
      </top>
      <bottom/>
      <diagonal/>
    </border>
    <border>
      <left/>
      <right style="thin">
        <color rgb="FF000000"/>
      </right>
      <top/>
      <bottom/>
      <diagonal/>
    </border>
  </borders>
  <cellStyleXfs count="4">
    <xf numFmtId="0" fontId="0" fillId="0" borderId="0"/>
    <xf numFmtId="0" fontId="5" fillId="0" borderId="0"/>
    <xf numFmtId="0" fontId="5" fillId="0" borderId="0"/>
    <xf numFmtId="0" fontId="5" fillId="0" borderId="0"/>
  </cellStyleXfs>
  <cellXfs count="202">
    <xf numFmtId="0" fontId="0" fillId="0" borderId="0" xfId="0"/>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4" fontId="1" fillId="0" borderId="7" xfId="0" applyNumberFormat="1" applyFont="1" applyBorder="1" applyAlignment="1">
      <alignment horizontal="center" vertical="center" wrapText="1"/>
    </xf>
    <xf numFmtId="0" fontId="1" fillId="0" borderId="0" xfId="0" applyFont="1" applyAlignment="1">
      <alignment horizontal="justify" vertical="top" wrapText="1"/>
    </xf>
    <xf numFmtId="0" fontId="0" fillId="0" borderId="0" xfId="0" applyAlignment="1">
      <alignment horizontal="justify" vertical="top"/>
    </xf>
    <xf numFmtId="0" fontId="1" fillId="0" borderId="7" xfId="0"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0" fontId="1" fillId="0" borderId="7" xfId="0" applyFont="1" applyFill="1" applyBorder="1" applyAlignment="1">
      <alignment horizontal="justify" vertical="top" wrapText="1"/>
    </xf>
    <xf numFmtId="0" fontId="3" fillId="0" borderId="7" xfId="0" applyFont="1" applyFill="1" applyBorder="1" applyAlignment="1">
      <alignment horizontal="justify" vertical="top" wrapText="1"/>
    </xf>
    <xf numFmtId="0" fontId="1" fillId="0" borderId="0" xfId="0" applyFont="1" applyBorder="1" applyAlignment="1">
      <alignment horizontal="center" vertical="center" wrapText="1"/>
    </xf>
    <xf numFmtId="4" fontId="1" fillId="0" borderId="0"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7" xfId="0" applyFont="1" applyFill="1" applyBorder="1" applyAlignment="1">
      <alignment horizontal="center" vertical="top" wrapText="1"/>
    </xf>
    <xf numFmtId="49" fontId="1" fillId="0" borderId="7"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justify" vertical="top"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center" vertical="top" wrapText="1"/>
    </xf>
    <xf numFmtId="4" fontId="1" fillId="0" borderId="6" xfId="0" applyNumberFormat="1" applyFont="1" applyFill="1" applyBorder="1" applyAlignment="1">
      <alignment horizontal="center" vertical="center" wrapText="1"/>
    </xf>
    <xf numFmtId="0" fontId="1" fillId="0" borderId="6" xfId="0" applyFont="1" applyFill="1" applyBorder="1" applyAlignment="1">
      <alignment horizontal="justify" vertical="top" wrapText="1"/>
    </xf>
    <xf numFmtId="0" fontId="1" fillId="0" borderId="13" xfId="0" applyFont="1" applyFill="1" applyBorder="1" applyAlignment="1">
      <alignment horizontal="center" vertical="center" wrapText="1"/>
    </xf>
    <xf numFmtId="4" fontId="1" fillId="0" borderId="0" xfId="0" applyNumberFormat="1" applyFont="1" applyFill="1" applyAlignment="1">
      <alignment horizontal="center" vertical="center" wrapText="1"/>
    </xf>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wrapText="1"/>
    </xf>
    <xf numFmtId="0" fontId="0" fillId="0" borderId="0" xfId="0"/>
    <xf numFmtId="0" fontId="1" fillId="0" borderId="13" xfId="0" applyFont="1" applyFill="1" applyBorder="1" applyAlignment="1">
      <alignment horizontal="justify" vertical="top" wrapText="1"/>
    </xf>
    <xf numFmtId="4" fontId="0" fillId="0" borderId="0" xfId="0" applyNumberFormat="1" applyAlignment="1">
      <alignment horizontal="center" vertical="center"/>
    </xf>
    <xf numFmtId="4" fontId="1" fillId="0" borderId="13" xfId="0" applyNumberFormat="1" applyFont="1" applyFill="1" applyBorder="1" applyAlignment="1">
      <alignment horizontal="center" vertical="center" wrapText="1"/>
    </xf>
    <xf numFmtId="0" fontId="0" fillId="0" borderId="0" xfId="0" applyAlignment="1">
      <alignment horizontal="center" vertical="center"/>
    </xf>
    <xf numFmtId="0" fontId="1" fillId="0" borderId="13" xfId="0" applyFont="1" applyFill="1" applyBorder="1" applyAlignment="1">
      <alignment horizontal="center" vertical="top" wrapText="1"/>
    </xf>
    <xf numFmtId="1" fontId="1" fillId="0" borderId="7" xfId="0" applyNumberFormat="1" applyFont="1" applyFill="1" applyBorder="1" applyAlignment="1">
      <alignment horizontal="center" vertical="center" wrapText="1"/>
    </xf>
    <xf numFmtId="3" fontId="1" fillId="0" borderId="7"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top" wrapText="1"/>
    </xf>
    <xf numFmtId="4" fontId="1" fillId="0" borderId="5"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justify" vertical="top" wrapText="1"/>
    </xf>
    <xf numFmtId="2" fontId="1"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1" fontId="1" fillId="0" borderId="13" xfId="0" applyNumberFormat="1"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2" fontId="1" fillId="0" borderId="13" xfId="0" applyNumberFormat="1" applyFont="1" applyFill="1" applyBorder="1" applyAlignment="1">
      <alignment horizontal="justify" vertical="top" wrapText="1"/>
    </xf>
    <xf numFmtId="0" fontId="8" fillId="0" borderId="13" xfId="0" applyFont="1" applyFill="1" applyBorder="1" applyAlignment="1">
      <alignment horizontal="justify" vertical="top" wrapText="1"/>
    </xf>
    <xf numFmtId="0" fontId="1" fillId="0" borderId="13" xfId="0" applyNumberFormat="1" applyFont="1" applyFill="1" applyBorder="1" applyAlignment="1">
      <alignment horizontal="center" vertical="center" wrapText="1"/>
    </xf>
    <xf numFmtId="4" fontId="8" fillId="0" borderId="13" xfId="0" applyNumberFormat="1" applyFont="1" applyFill="1" applyBorder="1" applyAlignment="1">
      <alignment horizontal="center" vertical="center" wrapText="1"/>
    </xf>
    <xf numFmtId="0" fontId="0" fillId="0" borderId="0" xfId="0" applyFill="1"/>
    <xf numFmtId="0" fontId="9" fillId="0" borderId="0" xfId="0" applyFont="1" applyFill="1" applyAlignment="1">
      <alignment horizontal="center" vertical="center" wrapText="1"/>
    </xf>
    <xf numFmtId="2" fontId="1" fillId="0" borderId="5" xfId="0" applyNumberFormat="1" applyFont="1" applyFill="1" applyBorder="1" applyAlignment="1">
      <alignment horizontal="center" vertical="center" wrapText="1"/>
    </xf>
    <xf numFmtId="0" fontId="1" fillId="0" borderId="18" xfId="0" applyFont="1" applyFill="1" applyBorder="1" applyAlignment="1">
      <alignment horizontal="justify" vertical="top" wrapText="1"/>
    </xf>
    <xf numFmtId="0" fontId="6" fillId="0" borderId="18"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6" fillId="0" borderId="18" xfId="0" applyFont="1" applyFill="1" applyBorder="1" applyAlignment="1">
      <alignment horizontal="center" vertical="center"/>
    </xf>
    <xf numFmtId="4" fontId="6" fillId="0" borderId="18" xfId="0" applyNumberFormat="1" applyFont="1" applyFill="1" applyBorder="1" applyAlignment="1">
      <alignment horizontal="center" vertical="center"/>
    </xf>
    <xf numFmtId="4" fontId="6" fillId="0" borderId="0" xfId="0" applyNumberFormat="1" applyFont="1" applyFill="1" applyAlignment="1">
      <alignment horizontal="center" vertical="center"/>
    </xf>
    <xf numFmtId="0" fontId="6" fillId="0" borderId="18" xfId="0" applyFont="1" applyFill="1" applyBorder="1" applyAlignment="1">
      <alignment horizontal="justify" vertical="top" wrapText="1"/>
    </xf>
    <xf numFmtId="2" fontId="1" fillId="0" borderId="6" xfId="0" applyNumberFormat="1" applyFont="1" applyFill="1" applyBorder="1" applyAlignment="1">
      <alignment horizontal="center" vertical="center" wrapText="1"/>
    </xf>
    <xf numFmtId="0" fontId="6" fillId="0" borderId="0" xfId="0" applyFont="1" applyFill="1" applyAlignment="1">
      <alignment horizontal="justify" vertical="top"/>
    </xf>
    <xf numFmtId="0" fontId="6" fillId="0" borderId="14"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6" fillId="0" borderId="14" xfId="0" applyFont="1" applyFill="1" applyBorder="1" applyAlignment="1">
      <alignment horizontal="center" vertical="center"/>
    </xf>
    <xf numFmtId="4" fontId="6" fillId="0" borderId="14" xfId="0" applyNumberFormat="1" applyFont="1" applyFill="1" applyBorder="1" applyAlignment="1">
      <alignment horizontal="center" vertical="center"/>
    </xf>
    <xf numFmtId="4" fontId="6" fillId="0" borderId="13" xfId="0" applyNumberFormat="1"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13" xfId="0" applyFont="1" applyFill="1" applyBorder="1" applyAlignment="1">
      <alignment horizontal="justify" vertical="top"/>
    </xf>
    <xf numFmtId="1" fontId="3" fillId="0" borderId="13" xfId="0" applyNumberFormat="1" applyFont="1" applyFill="1" applyBorder="1" applyAlignment="1">
      <alignment horizontal="center" vertical="center" wrapText="1"/>
    </xf>
    <xf numFmtId="4" fontId="8" fillId="0" borderId="13" xfId="3" applyNumberFormat="1" applyFont="1" applyFill="1" applyBorder="1" applyAlignment="1">
      <alignment horizontal="center" vertical="center"/>
    </xf>
    <xf numFmtId="0" fontId="1" fillId="0" borderId="13" xfId="0" applyFont="1" applyFill="1" applyBorder="1" applyAlignment="1">
      <alignment horizontal="center" vertical="center"/>
    </xf>
    <xf numFmtId="4" fontId="1" fillId="0" borderId="13" xfId="0" applyNumberFormat="1" applyFont="1" applyFill="1" applyBorder="1" applyAlignment="1">
      <alignment horizontal="center" vertical="center"/>
    </xf>
    <xf numFmtId="0" fontId="1" fillId="0" borderId="13" xfId="0" applyFont="1" applyFill="1" applyBorder="1" applyAlignment="1">
      <alignment horizontal="justify" vertical="center" wrapText="1"/>
    </xf>
    <xf numFmtId="0" fontId="7" fillId="0" borderId="13" xfId="0" applyFont="1" applyFill="1" applyBorder="1" applyAlignment="1">
      <alignment horizontal="justify" vertical="top" wrapText="1"/>
    </xf>
    <xf numFmtId="0" fontId="7" fillId="0" borderId="13" xfId="0" applyFont="1" applyFill="1" applyBorder="1" applyAlignment="1">
      <alignment horizontal="center" vertical="center" wrapText="1"/>
    </xf>
    <xf numFmtId="4" fontId="7" fillId="0" borderId="13" xfId="0" applyNumberFormat="1" applyFont="1" applyFill="1" applyBorder="1" applyAlignment="1">
      <alignment horizontal="center" vertical="center" wrapText="1"/>
    </xf>
    <xf numFmtId="2" fontId="7" fillId="0" borderId="13" xfId="0" applyNumberFormat="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13" xfId="2" applyFont="1" applyFill="1" applyBorder="1" applyAlignment="1">
      <alignment horizontal="justify" vertical="top" wrapText="1"/>
    </xf>
    <xf numFmtId="1" fontId="7" fillId="0" borderId="13" xfId="0" applyNumberFormat="1" applyFont="1" applyFill="1" applyBorder="1" applyAlignment="1">
      <alignment horizontal="center" vertical="center" wrapText="1"/>
    </xf>
    <xf numFmtId="2" fontId="6" fillId="0" borderId="13" xfId="0" applyNumberFormat="1" applyFont="1" applyFill="1" applyBorder="1" applyAlignment="1">
      <alignment horizontal="center" vertical="center" wrapText="1"/>
    </xf>
    <xf numFmtId="4" fontId="6" fillId="0" borderId="13" xfId="0" applyNumberFormat="1" applyFont="1" applyFill="1" applyBorder="1" applyAlignment="1">
      <alignment horizontal="center" vertical="center" wrapText="1"/>
    </xf>
    <xf numFmtId="0" fontId="7" fillId="0" borderId="7" xfId="0" applyFont="1" applyFill="1" applyBorder="1" applyAlignment="1">
      <alignment horizontal="justify" vertical="top" wrapText="1"/>
    </xf>
    <xf numFmtId="0" fontId="7" fillId="0" borderId="0" xfId="0" applyFont="1" applyFill="1" applyAlignment="1">
      <alignment horizontal="justify" vertical="top" wrapText="1"/>
    </xf>
    <xf numFmtId="0" fontId="6" fillId="0" borderId="13" xfId="0" applyFont="1" applyFill="1" applyBorder="1" applyAlignment="1">
      <alignment horizontal="justify" vertical="top" wrapText="1"/>
    </xf>
    <xf numFmtId="17" fontId="7" fillId="0" borderId="13" xfId="0" applyNumberFormat="1" applyFont="1" applyFill="1" applyBorder="1" applyAlignment="1">
      <alignment horizontal="center" vertical="center" wrapText="1"/>
    </xf>
    <xf numFmtId="1" fontId="6" fillId="0" borderId="13" xfId="0" applyNumberFormat="1" applyFont="1" applyFill="1" applyBorder="1" applyAlignment="1">
      <alignment horizontal="center" vertical="center" wrapText="1"/>
    </xf>
    <xf numFmtId="0" fontId="8" fillId="0" borderId="13" xfId="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3" xfId="0" applyFont="1" applyFill="1" applyBorder="1" applyAlignment="1">
      <alignment horizontal="center" vertical="center" wrapText="1" shrinkToFit="1"/>
    </xf>
    <xf numFmtId="3" fontId="7" fillId="0" borderId="13" xfId="0" applyNumberFormat="1" applyFont="1" applyFill="1" applyBorder="1" applyAlignment="1">
      <alignment horizontal="center" vertical="center"/>
    </xf>
    <xf numFmtId="4" fontId="7" fillId="0" borderId="13" xfId="0" applyNumberFormat="1" applyFont="1" applyFill="1" applyBorder="1" applyAlignment="1">
      <alignment horizontal="center" vertical="center"/>
    </xf>
    <xf numFmtId="2" fontId="1" fillId="0" borderId="2" xfId="0" applyNumberFormat="1" applyFont="1" applyFill="1" applyBorder="1" applyAlignment="1">
      <alignment horizontal="center" vertical="center" wrapText="1"/>
    </xf>
    <xf numFmtId="0" fontId="7" fillId="0" borderId="13" xfId="0" applyNumberFormat="1" applyFont="1" applyFill="1" applyBorder="1" applyAlignment="1">
      <alignment horizontal="justify" vertical="top" wrapText="1"/>
    </xf>
    <xf numFmtId="0" fontId="4" fillId="0" borderId="13" xfId="0" applyFont="1" applyFill="1" applyBorder="1" applyAlignment="1">
      <alignment horizontal="justify" vertical="top" wrapText="1"/>
    </xf>
    <xf numFmtId="49" fontId="3" fillId="0" borderId="7" xfId="0" applyNumberFormat="1" applyFont="1" applyFill="1" applyBorder="1" applyAlignment="1">
      <alignment horizontal="center" vertical="center" wrapText="1"/>
    </xf>
    <xf numFmtId="1" fontId="4" fillId="0" borderId="8" xfId="0" applyNumberFormat="1" applyFont="1" applyFill="1" applyBorder="1" applyAlignment="1">
      <alignment horizontal="center" vertical="center" wrapText="1"/>
    </xf>
    <xf numFmtId="4" fontId="4" fillId="0" borderId="13"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0" fontId="3" fillId="0" borderId="13" xfId="0" applyFont="1" applyFill="1" applyBorder="1" applyAlignment="1">
      <alignment horizontal="justify" vertical="top" wrapText="1"/>
    </xf>
    <xf numFmtId="17" fontId="1" fillId="0" borderId="13" xfId="0" applyNumberFormat="1" applyFont="1" applyFill="1" applyBorder="1" applyAlignment="1">
      <alignment horizontal="center" vertical="center" wrapText="1"/>
    </xf>
    <xf numFmtId="4" fontId="7" fillId="0" borderId="13" xfId="3" applyNumberFormat="1" applyFont="1" applyFill="1" applyBorder="1" applyAlignment="1">
      <alignment horizontal="center" vertical="center"/>
    </xf>
    <xf numFmtId="1" fontId="6" fillId="0" borderId="13" xfId="0" applyNumberFormat="1" applyFont="1" applyFill="1" applyBorder="1" applyAlignment="1">
      <alignment horizontal="center" vertical="center"/>
    </xf>
    <xf numFmtId="0" fontId="1" fillId="0" borderId="7" xfId="0" applyFont="1" applyFill="1" applyBorder="1" applyAlignment="1">
      <alignment horizontal="center" vertical="center"/>
    </xf>
    <xf numFmtId="3" fontId="1" fillId="0" borderId="13" xfId="0" applyNumberFormat="1" applyFont="1" applyFill="1" applyBorder="1" applyAlignment="1">
      <alignment horizontal="center" vertical="center" wrapText="1"/>
    </xf>
    <xf numFmtId="1" fontId="3" fillId="0" borderId="7" xfId="0" applyNumberFormat="1" applyFont="1" applyFill="1" applyBorder="1" applyAlignment="1">
      <alignment horizontal="center" vertical="center" wrapText="1"/>
    </xf>
    <xf numFmtId="166" fontId="1" fillId="0" borderId="7"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xf>
    <xf numFmtId="2" fontId="8" fillId="0" borderId="13"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4" fontId="6" fillId="0" borderId="7" xfId="0" applyNumberFormat="1" applyFont="1" applyFill="1" applyBorder="1" applyAlignment="1">
      <alignment horizontal="center" vertical="center" wrapText="1"/>
    </xf>
    <xf numFmtId="0" fontId="6" fillId="0" borderId="9" xfId="0" applyFont="1" applyFill="1" applyBorder="1" applyAlignment="1">
      <alignment horizontal="justify" vertical="top" wrapText="1"/>
    </xf>
    <xf numFmtId="0" fontId="6" fillId="0" borderId="9" xfId="0" applyFont="1" applyFill="1" applyBorder="1" applyAlignment="1">
      <alignment horizontal="left" vertical="center" wrapText="1"/>
    </xf>
    <xf numFmtId="3" fontId="7" fillId="0" borderId="9" xfId="0" applyNumberFormat="1" applyFont="1" applyFill="1" applyBorder="1" applyAlignment="1">
      <alignment horizontal="center" vertical="center"/>
    </xf>
    <xf numFmtId="4" fontId="7" fillId="0" borderId="9" xfId="0" applyNumberFormat="1" applyFont="1" applyFill="1" applyBorder="1" applyAlignment="1">
      <alignment horizontal="center" vertical="center"/>
    </xf>
    <xf numFmtId="0" fontId="1" fillId="0" borderId="9" xfId="0" applyFont="1" applyFill="1" applyBorder="1" applyAlignment="1">
      <alignment horizontal="justify" vertical="top" wrapText="1"/>
    </xf>
    <xf numFmtId="17" fontId="8" fillId="0" borderId="13"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19" xfId="0" applyFont="1" applyFill="1" applyBorder="1" applyAlignment="1">
      <alignment horizontal="justify" vertical="top" wrapText="1"/>
    </xf>
    <xf numFmtId="0" fontId="1" fillId="0" borderId="19" xfId="0" applyFont="1" applyFill="1" applyBorder="1" applyAlignment="1">
      <alignment horizontal="center" vertical="center" wrapText="1"/>
    </xf>
    <xf numFmtId="0" fontId="1" fillId="0" borderId="19" xfId="0" applyFont="1" applyFill="1" applyBorder="1" applyAlignment="1">
      <alignment horizontal="center" vertical="center"/>
    </xf>
    <xf numFmtId="4" fontId="8" fillId="0" borderId="19" xfId="3" applyNumberFormat="1" applyFont="1" applyFill="1" applyBorder="1" applyAlignment="1">
      <alignment horizontal="center" vertical="center"/>
    </xf>
    <xf numFmtId="4" fontId="6" fillId="0" borderId="19" xfId="0" applyNumberFormat="1" applyFont="1" applyFill="1" applyBorder="1" applyAlignment="1">
      <alignment horizontal="center" vertical="center"/>
    </xf>
    <xf numFmtId="4" fontId="1" fillId="0" borderId="19" xfId="0" applyNumberFormat="1" applyFont="1" applyFill="1" applyBorder="1" applyAlignment="1">
      <alignment horizontal="center" vertical="center" wrapText="1"/>
    </xf>
    <xf numFmtId="164" fontId="1" fillId="0" borderId="13"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7" fillId="0" borderId="20" xfId="0" applyFont="1" applyBorder="1" applyAlignment="1">
      <alignment horizontal="center" vertical="center" wrapText="1"/>
    </xf>
    <xf numFmtId="165" fontId="7" fillId="0" borderId="20" xfId="0" applyNumberFormat="1" applyFont="1" applyBorder="1" applyAlignment="1">
      <alignment horizontal="center" vertical="center" shrinkToFit="1"/>
    </xf>
    <xf numFmtId="0" fontId="7" fillId="0" borderId="20" xfId="0" applyFont="1" applyBorder="1" applyAlignment="1">
      <alignment horizontal="justify" vertical="top" wrapText="1"/>
    </xf>
    <xf numFmtId="0" fontId="7" fillId="0" borderId="20" xfId="0" applyFont="1" applyBorder="1" applyAlignment="1">
      <alignment horizontal="left" vertical="center" wrapText="1" indent="1"/>
    </xf>
    <xf numFmtId="0" fontId="7" fillId="0" borderId="20" xfId="0" applyFont="1" applyBorder="1" applyAlignment="1">
      <alignment horizontal="center" vertical="top" wrapText="1"/>
    </xf>
    <xf numFmtId="1" fontId="7" fillId="0" borderId="20" xfId="0" applyNumberFormat="1" applyFont="1" applyBorder="1" applyAlignment="1">
      <alignment horizontal="center" vertical="center" shrinkToFit="1"/>
    </xf>
    <xf numFmtId="4" fontId="7" fillId="0" borderId="20" xfId="0" applyNumberFormat="1" applyFont="1" applyBorder="1" applyAlignment="1">
      <alignment horizontal="center" vertical="center" shrinkToFit="1"/>
    </xf>
    <xf numFmtId="3" fontId="7" fillId="0" borderId="20" xfId="0" applyNumberFormat="1" applyFont="1" applyBorder="1" applyAlignment="1">
      <alignment horizontal="center" vertical="center" shrinkToFit="1"/>
    </xf>
    <xf numFmtId="2" fontId="7" fillId="0" borderId="20" xfId="0" applyNumberFormat="1" applyFont="1" applyBorder="1" applyAlignment="1">
      <alignment horizontal="center" vertical="center" shrinkToFit="1"/>
    </xf>
    <xf numFmtId="0" fontId="1" fillId="0" borderId="21" xfId="0" applyFont="1" applyFill="1" applyBorder="1" applyAlignment="1">
      <alignment horizontal="center" vertical="center" wrapText="1"/>
    </xf>
    <xf numFmtId="0" fontId="7" fillId="0" borderId="22" xfId="0" applyFont="1" applyBorder="1" applyAlignment="1">
      <alignment horizontal="center" vertical="center" wrapText="1"/>
    </xf>
    <xf numFmtId="1" fontId="7" fillId="0" borderId="22" xfId="0" applyNumberFormat="1" applyFont="1" applyBorder="1" applyAlignment="1">
      <alignment horizontal="center" vertical="center" shrinkToFit="1"/>
    </xf>
    <xf numFmtId="0" fontId="7" fillId="0" borderId="22" xfId="0" applyFont="1" applyBorder="1" applyAlignment="1">
      <alignment horizontal="justify" vertical="top" wrapText="1"/>
    </xf>
    <xf numFmtId="0" fontId="7" fillId="0" borderId="22" xfId="0" applyFont="1" applyBorder="1" applyAlignment="1">
      <alignment horizontal="left" vertical="center" wrapText="1" indent="1"/>
    </xf>
    <xf numFmtId="3" fontId="7" fillId="0" borderId="22" xfId="0" applyNumberFormat="1" applyFont="1" applyBorder="1" applyAlignment="1">
      <alignment horizontal="center" vertical="center" shrinkToFit="1"/>
    </xf>
    <xf numFmtId="4" fontId="7" fillId="0" borderId="22" xfId="0" applyNumberFormat="1" applyFont="1" applyBorder="1" applyAlignment="1">
      <alignment horizontal="center" vertical="center" shrinkToFit="1"/>
    </xf>
    <xf numFmtId="0" fontId="7" fillId="0" borderId="13" xfId="0" applyFont="1" applyBorder="1" applyAlignment="1">
      <alignment horizontal="center" vertical="center" wrapText="1"/>
    </xf>
    <xf numFmtId="0" fontId="7" fillId="0" borderId="13" xfId="0" applyFont="1" applyBorder="1" applyAlignment="1">
      <alignment horizontal="justify" vertical="top" wrapText="1"/>
    </xf>
    <xf numFmtId="0" fontId="7" fillId="0" borderId="13" xfId="0" applyFont="1" applyBorder="1" applyAlignment="1">
      <alignment horizontal="left" vertical="center" wrapText="1" indent="1"/>
    </xf>
    <xf numFmtId="3" fontId="7" fillId="0" borderId="13" xfId="0" applyNumberFormat="1" applyFont="1" applyBorder="1" applyAlignment="1">
      <alignment horizontal="center" vertical="center" shrinkToFit="1"/>
    </xf>
    <xf numFmtId="4" fontId="7" fillId="0" borderId="13" xfId="0" applyNumberFormat="1" applyFont="1" applyBorder="1" applyAlignment="1">
      <alignment horizontal="center" vertical="center" shrinkToFit="1"/>
    </xf>
    <xf numFmtId="2" fontId="7" fillId="0" borderId="13" xfId="0" applyNumberFormat="1" applyFont="1" applyBorder="1" applyAlignment="1">
      <alignment horizontal="center" vertical="center" shrinkToFit="1"/>
    </xf>
    <xf numFmtId="165" fontId="7" fillId="0" borderId="13" xfId="0" applyNumberFormat="1" applyFont="1" applyBorder="1" applyAlignment="1">
      <alignment horizontal="center" vertical="center" shrinkToFit="1"/>
    </xf>
    <xf numFmtId="165" fontId="7" fillId="0" borderId="20" xfId="0" applyNumberFormat="1" applyFont="1" applyBorder="1" applyAlignment="1">
      <alignment horizontal="left" vertical="center" indent="2" shrinkToFit="1"/>
    </xf>
    <xf numFmtId="4" fontId="7" fillId="0" borderId="20" xfId="0" applyNumberFormat="1" applyFont="1" applyBorder="1" applyAlignment="1">
      <alignment horizontal="left" vertical="center" indent="2" shrinkToFit="1"/>
    </xf>
    <xf numFmtId="0" fontId="11" fillId="0" borderId="20" xfId="0" applyFont="1" applyBorder="1" applyAlignment="1">
      <alignment horizontal="justify" vertical="top" wrapText="1"/>
    </xf>
    <xf numFmtId="0" fontId="7" fillId="0" borderId="20" xfId="0" applyFont="1" applyFill="1" applyBorder="1" applyAlignment="1">
      <alignment horizontal="center" vertical="center" wrapText="1"/>
    </xf>
    <xf numFmtId="4" fontId="7" fillId="0" borderId="20" xfId="0" applyNumberFormat="1" applyFont="1" applyFill="1" applyBorder="1" applyAlignment="1">
      <alignment horizontal="center" vertical="center" shrinkToFit="1"/>
    </xf>
    <xf numFmtId="4" fontId="7" fillId="0" borderId="22" xfId="0" applyNumberFormat="1" applyFont="1" applyFill="1" applyBorder="1" applyAlignment="1">
      <alignment horizontal="center" vertical="center" shrinkToFit="1"/>
    </xf>
    <xf numFmtId="4" fontId="7" fillId="0" borderId="13" xfId="0" applyNumberFormat="1" applyFont="1" applyFill="1" applyBorder="1" applyAlignment="1">
      <alignment horizontal="center" vertical="center" shrinkToFit="1"/>
    </xf>
    <xf numFmtId="4" fontId="0" fillId="0" borderId="0" xfId="0" applyNumberFormat="1" applyFill="1" applyAlignment="1">
      <alignment horizontal="center" vertical="center"/>
    </xf>
    <xf numFmtId="0" fontId="1" fillId="0" borderId="0" xfId="0" applyFont="1" applyAlignment="1">
      <alignment horizontal="center" vertical="center" wrapText="1"/>
    </xf>
    <xf numFmtId="0" fontId="0" fillId="0" borderId="0" xfId="0"/>
    <xf numFmtId="0" fontId="1" fillId="0" borderId="2" xfId="0" applyFont="1" applyFill="1" applyBorder="1" applyAlignment="1">
      <alignment horizontal="left" vertical="center" wrapText="1"/>
    </xf>
    <xf numFmtId="0" fontId="2" fillId="0" borderId="3" xfId="0" applyFont="1" applyFill="1" applyBorder="1"/>
    <xf numFmtId="0" fontId="2" fillId="0" borderId="4" xfId="0" applyFont="1" applyFill="1" applyBorder="1"/>
    <xf numFmtId="0" fontId="2" fillId="0" borderId="3" xfId="0" applyFont="1" applyFill="1" applyBorder="1" applyAlignment="1">
      <alignment horizontal="left"/>
    </xf>
    <xf numFmtId="0" fontId="2" fillId="0" borderId="4" xfId="0" applyFont="1" applyFill="1" applyBorder="1" applyAlignment="1">
      <alignment horizontal="left"/>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0" xfId="0" applyFont="1" applyAlignment="1">
      <alignment horizontal="right" vertical="center" wrapText="1"/>
    </xf>
    <xf numFmtId="0" fontId="1" fillId="0" borderId="1" xfId="0" applyFont="1" applyBorder="1" applyAlignment="1">
      <alignment horizontal="center" vertical="center" wrapText="1"/>
    </xf>
    <xf numFmtId="0" fontId="2" fillId="0" borderId="5" xfId="0" applyFont="1" applyBorder="1"/>
    <xf numFmtId="0" fontId="2" fillId="0" borderId="6" xfId="0" applyFont="1" applyBorder="1"/>
    <xf numFmtId="0" fontId="2" fillId="0" borderId="5" xfId="0" applyFont="1" applyBorder="1" applyAlignment="1">
      <alignment horizontal="center" vertical="center"/>
    </xf>
    <xf numFmtId="0" fontId="2" fillId="0" borderId="6" xfId="0" applyFont="1" applyBorder="1" applyAlignment="1">
      <alignment horizontal="center" vertical="center"/>
    </xf>
    <xf numFmtId="4" fontId="1" fillId="0" borderId="1" xfId="0" applyNumberFormat="1" applyFont="1" applyBorder="1" applyAlignment="1">
      <alignment horizontal="center" vertical="center" wrapText="1"/>
    </xf>
    <xf numFmtId="4" fontId="2" fillId="0" borderId="6" xfId="0" applyNumberFormat="1" applyFont="1" applyBorder="1" applyAlignment="1">
      <alignment horizontal="center" vertical="center"/>
    </xf>
    <xf numFmtId="4" fontId="1" fillId="0" borderId="1" xfId="0" applyNumberFormat="1" applyFont="1" applyFill="1" applyBorder="1" applyAlignment="1">
      <alignment horizontal="center" vertical="center" wrapText="1"/>
    </xf>
    <xf numFmtId="4" fontId="2" fillId="0" borderId="6" xfId="0" applyNumberFormat="1" applyFont="1" applyFill="1" applyBorder="1" applyAlignment="1">
      <alignment horizontal="center" vertical="center"/>
    </xf>
    <xf numFmtId="4" fontId="1" fillId="0" borderId="2" xfId="0" applyNumberFormat="1" applyFont="1" applyBorder="1" applyAlignment="1">
      <alignment horizontal="center" vertical="center" wrapText="1"/>
    </xf>
    <xf numFmtId="0" fontId="2" fillId="0" borderId="4" xfId="0" applyFont="1" applyBorder="1"/>
    <xf numFmtId="0" fontId="1" fillId="0" borderId="2" xfId="0" applyFont="1" applyBorder="1" applyAlignment="1">
      <alignment horizontal="center" vertical="center" wrapText="1"/>
    </xf>
    <xf numFmtId="0" fontId="2" fillId="0" borderId="3" xfId="0" applyFont="1" applyBorder="1"/>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10" xfId="0" applyFont="1" applyFill="1" applyBorder="1" applyAlignment="1">
      <alignment horizontal="left" vertical="center" wrapText="1"/>
    </xf>
    <xf numFmtId="0" fontId="2" fillId="0" borderId="11" xfId="0" applyFont="1" applyFill="1" applyBorder="1"/>
    <xf numFmtId="0" fontId="2" fillId="0" borderId="12" xfId="0" applyFont="1" applyFill="1" applyBorder="1"/>
    <xf numFmtId="0" fontId="1" fillId="0" borderId="13" xfId="0" applyFont="1" applyFill="1" applyBorder="1" applyAlignment="1">
      <alignment horizontal="left" vertical="center" wrapText="1"/>
    </xf>
    <xf numFmtId="0" fontId="2" fillId="0" borderId="13" xfId="0" applyFont="1" applyFill="1" applyBorder="1"/>
    <xf numFmtId="0" fontId="1" fillId="0" borderId="11"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2"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 fillId="0" borderId="1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23" xfId="0" applyFont="1" applyFill="1" applyBorder="1" applyAlignment="1">
      <alignment horizontal="left" vertical="center" wrapText="1"/>
    </xf>
  </cellXfs>
  <cellStyles count="4">
    <cellStyle name="Звичайний 4" xfId="3"/>
    <cellStyle name="Обычный" xfId="0" builtinId="0"/>
    <cellStyle name="Обычный 2" xfId="2"/>
    <cellStyle name="Обычный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39"/>
  <sheetViews>
    <sheetView tabSelected="1" topLeftCell="J140" zoomScale="75" zoomScaleNormal="75" workbookViewId="0">
      <selection activeCell="R142" sqref="R142"/>
    </sheetView>
  </sheetViews>
  <sheetFormatPr defaultColWidth="11.25" defaultRowHeight="15" customHeight="1" x14ac:dyDescent="0.25"/>
  <cols>
    <col min="1" max="1" width="23.5" customWidth="1"/>
    <col min="2" max="2" width="32.125" customWidth="1"/>
    <col min="3" max="3" width="19.75" customWidth="1"/>
    <col min="4" max="4" width="13" customWidth="1"/>
    <col min="5" max="5" width="11.125" customWidth="1"/>
    <col min="6" max="6" width="47.25" style="5" customWidth="1"/>
    <col min="7" max="7" width="16.25" customWidth="1"/>
    <col min="8" max="8" width="14.875" customWidth="1"/>
    <col min="9" max="9" width="33.5" customWidth="1"/>
    <col min="10" max="10" width="21" style="32" customWidth="1"/>
    <col min="11" max="11" width="14.25" customWidth="1"/>
    <col min="12" max="12" width="12.125" customWidth="1"/>
    <col min="13" max="13" width="14.75" style="30" customWidth="1"/>
    <col min="14" max="14" width="14.375" style="30" customWidth="1"/>
    <col min="15" max="15" width="15" style="161" customWidth="1"/>
    <col min="16" max="16" width="15.375" style="30" customWidth="1"/>
    <col min="17" max="17" width="31.125" customWidth="1"/>
    <col min="18" max="18" width="53.5" style="5" customWidth="1"/>
    <col min="19" max="27" width="6.25" customWidth="1"/>
  </cols>
  <sheetData>
    <row r="1" spans="1:27" ht="15.75" customHeight="1" x14ac:dyDescent="0.25">
      <c r="A1" s="171" t="s">
        <v>0</v>
      </c>
      <c r="B1" s="163"/>
      <c r="C1" s="163"/>
      <c r="D1" s="163"/>
      <c r="E1" s="163"/>
      <c r="F1" s="163"/>
      <c r="G1" s="163"/>
      <c r="H1" s="163"/>
      <c r="I1" s="163"/>
      <c r="J1" s="163"/>
      <c r="K1" s="163"/>
      <c r="L1" s="163"/>
      <c r="M1" s="163"/>
      <c r="N1" s="163"/>
      <c r="O1" s="163"/>
      <c r="P1" s="163"/>
      <c r="Q1" s="163"/>
      <c r="R1" s="163"/>
      <c r="S1" s="1"/>
      <c r="T1" s="1"/>
      <c r="U1" s="1"/>
      <c r="V1" s="1"/>
      <c r="W1" s="1"/>
      <c r="X1" s="1"/>
      <c r="Y1" s="1"/>
      <c r="Z1" s="1"/>
      <c r="AA1" s="1"/>
    </row>
    <row r="2" spans="1:27" ht="15.75" customHeight="1" x14ac:dyDescent="0.25">
      <c r="A2" s="162" t="s">
        <v>1</v>
      </c>
      <c r="B2" s="163"/>
      <c r="C2" s="163"/>
      <c r="D2" s="163"/>
      <c r="E2" s="163"/>
      <c r="F2" s="163"/>
      <c r="G2" s="163"/>
      <c r="H2" s="163"/>
      <c r="I2" s="163"/>
      <c r="J2" s="163"/>
      <c r="K2" s="163"/>
      <c r="L2" s="163"/>
      <c r="M2" s="163"/>
      <c r="N2" s="163"/>
      <c r="O2" s="163"/>
      <c r="P2" s="163"/>
      <c r="Q2" s="163"/>
      <c r="R2" s="163"/>
      <c r="S2" s="1"/>
      <c r="T2" s="1"/>
      <c r="U2" s="1"/>
      <c r="V2" s="1"/>
      <c r="W2" s="1"/>
      <c r="X2" s="1"/>
      <c r="Y2" s="1"/>
      <c r="Z2" s="1"/>
      <c r="AA2" s="1"/>
    </row>
    <row r="3" spans="1:27" ht="15.75" customHeight="1" x14ac:dyDescent="0.25">
      <c r="A3" s="162" t="s">
        <v>213</v>
      </c>
      <c r="B3" s="163"/>
      <c r="C3" s="163"/>
      <c r="D3" s="163"/>
      <c r="E3" s="163"/>
      <c r="F3" s="163"/>
      <c r="G3" s="163"/>
      <c r="H3" s="163"/>
      <c r="I3" s="163"/>
      <c r="J3" s="163"/>
      <c r="K3" s="163"/>
      <c r="L3" s="163"/>
      <c r="M3" s="163"/>
      <c r="N3" s="163"/>
      <c r="O3" s="163"/>
      <c r="P3" s="163"/>
      <c r="Q3" s="163"/>
      <c r="R3" s="163"/>
      <c r="S3" s="1"/>
      <c r="T3" s="1"/>
      <c r="U3" s="1"/>
      <c r="V3" s="1"/>
      <c r="W3" s="1"/>
      <c r="X3" s="1"/>
      <c r="Y3" s="1"/>
      <c r="Z3" s="1"/>
      <c r="AA3" s="1"/>
    </row>
    <row r="4" spans="1:27" ht="15.75" customHeight="1" x14ac:dyDescent="0.25">
      <c r="A4" s="162" t="s">
        <v>2</v>
      </c>
      <c r="B4" s="163"/>
      <c r="C4" s="163"/>
      <c r="D4" s="163"/>
      <c r="E4" s="163"/>
      <c r="F4" s="163"/>
      <c r="G4" s="163"/>
      <c r="H4" s="163"/>
      <c r="I4" s="163"/>
      <c r="J4" s="163"/>
      <c r="K4" s="163"/>
      <c r="L4" s="163"/>
      <c r="M4" s="163"/>
      <c r="N4" s="163"/>
      <c r="O4" s="163"/>
      <c r="P4" s="163"/>
      <c r="Q4" s="163"/>
      <c r="R4" s="163"/>
      <c r="S4" s="1"/>
      <c r="T4" s="1"/>
      <c r="U4" s="1"/>
      <c r="V4" s="1"/>
      <c r="W4" s="1"/>
      <c r="X4" s="1"/>
      <c r="Y4" s="1"/>
      <c r="Z4" s="1"/>
      <c r="AA4" s="1"/>
    </row>
    <row r="5" spans="1:27" ht="15.75" customHeight="1" x14ac:dyDescent="0.25">
      <c r="A5" s="1"/>
      <c r="B5" s="1"/>
      <c r="C5" s="1"/>
      <c r="D5" s="1"/>
      <c r="E5" s="1"/>
      <c r="F5" s="4"/>
      <c r="G5" s="1"/>
      <c r="H5" s="1"/>
      <c r="I5" s="1"/>
      <c r="J5" s="27"/>
      <c r="K5" s="1"/>
      <c r="L5" s="1"/>
      <c r="M5" s="2"/>
      <c r="N5" s="2"/>
      <c r="O5" s="24"/>
      <c r="P5" s="2"/>
      <c r="Q5" s="2"/>
      <c r="R5" s="4"/>
      <c r="S5" s="1"/>
      <c r="T5" s="1"/>
      <c r="U5" s="1"/>
      <c r="V5" s="1"/>
      <c r="W5" s="1"/>
      <c r="X5" s="1"/>
      <c r="Y5" s="1"/>
      <c r="Z5" s="1"/>
      <c r="AA5" s="1"/>
    </row>
    <row r="6" spans="1:27" ht="15.75" customHeight="1" x14ac:dyDescent="0.25">
      <c r="A6" s="172" t="s">
        <v>3</v>
      </c>
      <c r="B6" s="172" t="s">
        <v>352</v>
      </c>
      <c r="C6" s="172" t="s">
        <v>4</v>
      </c>
      <c r="D6" s="172" t="s">
        <v>397</v>
      </c>
      <c r="E6" s="172" t="s">
        <v>398</v>
      </c>
      <c r="F6" s="172" t="s">
        <v>5</v>
      </c>
      <c r="G6" s="172" t="s">
        <v>6</v>
      </c>
      <c r="H6" s="172" t="s">
        <v>396</v>
      </c>
      <c r="I6" s="172" t="s">
        <v>7</v>
      </c>
      <c r="J6" s="183" t="s">
        <v>8</v>
      </c>
      <c r="K6" s="184"/>
      <c r="L6" s="182"/>
      <c r="M6" s="181" t="s">
        <v>9</v>
      </c>
      <c r="N6" s="184"/>
      <c r="O6" s="184"/>
      <c r="P6" s="184"/>
      <c r="Q6" s="182"/>
      <c r="R6" s="172" t="s">
        <v>212</v>
      </c>
      <c r="S6" s="1"/>
      <c r="T6" s="1"/>
      <c r="U6" s="1"/>
      <c r="V6" s="1"/>
      <c r="W6" s="1"/>
      <c r="X6" s="1"/>
      <c r="Y6" s="1"/>
      <c r="Z6" s="1"/>
      <c r="AA6" s="1"/>
    </row>
    <row r="7" spans="1:27" ht="15.75" customHeight="1" x14ac:dyDescent="0.25">
      <c r="A7" s="173"/>
      <c r="B7" s="173"/>
      <c r="C7" s="173"/>
      <c r="D7" s="173"/>
      <c r="E7" s="173"/>
      <c r="F7" s="175"/>
      <c r="G7" s="173"/>
      <c r="H7" s="173"/>
      <c r="I7" s="173"/>
      <c r="J7" s="172" t="s">
        <v>10</v>
      </c>
      <c r="K7" s="172" t="s">
        <v>11</v>
      </c>
      <c r="L7" s="172" t="s">
        <v>12</v>
      </c>
      <c r="M7" s="177" t="s">
        <v>13</v>
      </c>
      <c r="N7" s="177" t="s">
        <v>14</v>
      </c>
      <c r="O7" s="179" t="s">
        <v>15</v>
      </c>
      <c r="P7" s="181" t="s">
        <v>16</v>
      </c>
      <c r="Q7" s="182"/>
      <c r="R7" s="175"/>
      <c r="S7" s="1"/>
      <c r="T7" s="1"/>
      <c r="U7" s="1"/>
      <c r="V7" s="1"/>
      <c r="W7" s="1"/>
      <c r="X7" s="1"/>
      <c r="Y7" s="1"/>
      <c r="Z7" s="1"/>
      <c r="AA7" s="1"/>
    </row>
    <row r="8" spans="1:27" ht="93" customHeight="1" x14ac:dyDescent="0.25">
      <c r="A8" s="174"/>
      <c r="B8" s="174"/>
      <c r="C8" s="174"/>
      <c r="D8" s="174"/>
      <c r="E8" s="174"/>
      <c r="F8" s="176"/>
      <c r="G8" s="174"/>
      <c r="H8" s="174"/>
      <c r="I8" s="174"/>
      <c r="J8" s="176"/>
      <c r="K8" s="174"/>
      <c r="L8" s="174"/>
      <c r="M8" s="178"/>
      <c r="N8" s="178"/>
      <c r="O8" s="180"/>
      <c r="P8" s="3" t="s">
        <v>17</v>
      </c>
      <c r="Q8" s="3" t="s">
        <v>18</v>
      </c>
      <c r="R8" s="176"/>
      <c r="S8" s="1"/>
      <c r="T8" s="1"/>
      <c r="U8" s="1"/>
      <c r="V8" s="1"/>
      <c r="W8" s="1"/>
      <c r="X8" s="1"/>
      <c r="Y8" s="1"/>
      <c r="Z8" s="1"/>
      <c r="AA8" s="1"/>
    </row>
    <row r="9" spans="1:27" ht="15.75" x14ac:dyDescent="0.25">
      <c r="A9" s="188" t="s">
        <v>19</v>
      </c>
      <c r="B9" s="184"/>
      <c r="C9" s="184"/>
      <c r="D9" s="184"/>
      <c r="E9" s="184"/>
      <c r="F9" s="184"/>
      <c r="G9" s="184"/>
      <c r="H9" s="184"/>
      <c r="I9" s="184"/>
      <c r="J9" s="184"/>
      <c r="K9" s="184"/>
      <c r="L9" s="184"/>
      <c r="M9" s="184"/>
      <c r="N9" s="184"/>
      <c r="O9" s="184"/>
      <c r="P9" s="184"/>
      <c r="Q9" s="184"/>
      <c r="R9" s="182"/>
      <c r="S9" s="1"/>
      <c r="T9" s="1"/>
      <c r="U9" s="1"/>
      <c r="V9" s="1"/>
      <c r="W9" s="1"/>
      <c r="X9" s="1"/>
      <c r="Y9" s="1"/>
      <c r="Z9" s="1"/>
      <c r="AA9" s="1"/>
    </row>
    <row r="10" spans="1:27" s="51" customFormat="1" ht="87.75" customHeight="1" x14ac:dyDescent="0.25">
      <c r="A10" s="13" t="s">
        <v>20</v>
      </c>
      <c r="B10" s="42" t="s">
        <v>21</v>
      </c>
      <c r="C10" s="8" t="s">
        <v>22</v>
      </c>
      <c r="D10" s="8" t="s">
        <v>23</v>
      </c>
      <c r="E10" s="128">
        <v>7.2</v>
      </c>
      <c r="F10" s="47" t="s">
        <v>387</v>
      </c>
      <c r="G10" s="42" t="s">
        <v>332</v>
      </c>
      <c r="H10" s="42" t="s">
        <v>67</v>
      </c>
      <c r="I10" s="42" t="s">
        <v>553</v>
      </c>
      <c r="J10" s="42" t="s">
        <v>24</v>
      </c>
      <c r="K10" s="42" t="s">
        <v>25</v>
      </c>
      <c r="L10" s="108">
        <v>1</v>
      </c>
      <c r="M10" s="31">
        <v>47449.349000000002</v>
      </c>
      <c r="N10" s="31">
        <v>0</v>
      </c>
      <c r="O10" s="31">
        <v>59.378</v>
      </c>
      <c r="P10" s="31">
        <f>M10-O10</f>
        <v>47389.971000000005</v>
      </c>
      <c r="Q10" s="42" t="s">
        <v>26</v>
      </c>
      <c r="R10" s="47" t="s">
        <v>554</v>
      </c>
      <c r="S10" s="17"/>
      <c r="T10" s="17"/>
      <c r="U10" s="17"/>
      <c r="V10" s="17"/>
      <c r="W10" s="17"/>
      <c r="X10" s="17"/>
      <c r="Y10" s="17"/>
      <c r="Z10" s="17"/>
      <c r="AA10" s="17"/>
    </row>
    <row r="11" spans="1:27" s="51" customFormat="1" ht="86.25" customHeight="1" x14ac:dyDescent="0.25">
      <c r="A11" s="13" t="s">
        <v>20</v>
      </c>
      <c r="B11" s="42" t="s">
        <v>27</v>
      </c>
      <c r="C11" s="8" t="s">
        <v>22</v>
      </c>
      <c r="D11" s="8" t="s">
        <v>23</v>
      </c>
      <c r="E11" s="128">
        <v>13.5</v>
      </c>
      <c r="F11" s="47" t="s">
        <v>388</v>
      </c>
      <c r="G11" s="42" t="s">
        <v>332</v>
      </c>
      <c r="H11" s="42" t="s">
        <v>67</v>
      </c>
      <c r="I11" s="42" t="s">
        <v>555</v>
      </c>
      <c r="J11" s="42" t="s">
        <v>24</v>
      </c>
      <c r="K11" s="42" t="s">
        <v>25</v>
      </c>
      <c r="L11" s="108">
        <v>1</v>
      </c>
      <c r="M11" s="31">
        <v>48656.644</v>
      </c>
      <c r="N11" s="31">
        <v>0</v>
      </c>
      <c r="O11" s="31">
        <v>40.203000000000003</v>
      </c>
      <c r="P11" s="31">
        <f>M11-O11</f>
        <v>48616.440999999999</v>
      </c>
      <c r="Q11" s="42" t="s">
        <v>26</v>
      </c>
      <c r="R11" s="47" t="s">
        <v>554</v>
      </c>
      <c r="S11" s="17"/>
      <c r="T11" s="17"/>
      <c r="U11" s="17"/>
      <c r="V11" s="17"/>
      <c r="W11" s="17"/>
      <c r="X11" s="17"/>
      <c r="Y11" s="17"/>
      <c r="Z11" s="17"/>
      <c r="AA11" s="17"/>
    </row>
    <row r="12" spans="1:27" s="51" customFormat="1" ht="99" customHeight="1" x14ac:dyDescent="0.25">
      <c r="A12" s="13" t="s">
        <v>20</v>
      </c>
      <c r="B12" s="42" t="s">
        <v>491</v>
      </c>
      <c r="C12" s="8" t="s">
        <v>22</v>
      </c>
      <c r="D12" s="8" t="s">
        <v>23</v>
      </c>
      <c r="E12" s="128">
        <v>0.7</v>
      </c>
      <c r="F12" s="47" t="s">
        <v>559</v>
      </c>
      <c r="G12" s="42" t="s">
        <v>185</v>
      </c>
      <c r="H12" s="42" t="s">
        <v>67</v>
      </c>
      <c r="I12" s="42" t="s">
        <v>29</v>
      </c>
      <c r="J12" s="42" t="s">
        <v>30</v>
      </c>
      <c r="K12" s="43" t="s">
        <v>31</v>
      </c>
      <c r="L12" s="44">
        <v>4327</v>
      </c>
      <c r="M12" s="31">
        <v>15744.49</v>
      </c>
      <c r="N12" s="31">
        <v>0</v>
      </c>
      <c r="O12" s="31">
        <v>0</v>
      </c>
      <c r="P12" s="31">
        <f>M12-O12</f>
        <v>15744.49</v>
      </c>
      <c r="Q12" s="42" t="s">
        <v>26</v>
      </c>
      <c r="R12" s="47" t="s">
        <v>556</v>
      </c>
      <c r="S12" s="17"/>
      <c r="T12" s="17"/>
      <c r="U12" s="17"/>
      <c r="V12" s="17"/>
      <c r="W12" s="17"/>
      <c r="X12" s="17"/>
      <c r="Y12" s="17"/>
      <c r="Z12" s="17"/>
      <c r="AA12" s="17"/>
    </row>
    <row r="13" spans="1:27" s="51" customFormat="1" ht="94.5" customHeight="1" x14ac:dyDescent="0.25">
      <c r="A13" s="13" t="s">
        <v>20</v>
      </c>
      <c r="B13" s="42" t="s">
        <v>492</v>
      </c>
      <c r="C13" s="8" t="s">
        <v>22</v>
      </c>
      <c r="D13" s="8" t="s">
        <v>23</v>
      </c>
      <c r="E13" s="128">
        <v>0.6</v>
      </c>
      <c r="F13" s="47" t="s">
        <v>559</v>
      </c>
      <c r="G13" s="42" t="s">
        <v>185</v>
      </c>
      <c r="H13" s="42" t="s">
        <v>67</v>
      </c>
      <c r="I13" s="42" t="s">
        <v>29</v>
      </c>
      <c r="J13" s="42" t="s">
        <v>30</v>
      </c>
      <c r="K13" s="43" t="s">
        <v>31</v>
      </c>
      <c r="L13" s="44">
        <v>5397</v>
      </c>
      <c r="M13" s="31">
        <v>20135.915000000001</v>
      </c>
      <c r="N13" s="31">
        <v>0</v>
      </c>
      <c r="O13" s="31">
        <v>0</v>
      </c>
      <c r="P13" s="31">
        <f>M13-O13</f>
        <v>20135.915000000001</v>
      </c>
      <c r="Q13" s="42" t="s">
        <v>26</v>
      </c>
      <c r="R13" s="47" t="s">
        <v>556</v>
      </c>
      <c r="S13" s="17"/>
      <c r="T13" s="17"/>
      <c r="U13" s="17"/>
      <c r="V13" s="17"/>
      <c r="W13" s="17"/>
      <c r="X13" s="17"/>
      <c r="Y13" s="17"/>
      <c r="Z13" s="17"/>
      <c r="AA13" s="17"/>
    </row>
    <row r="14" spans="1:27" ht="15.75" x14ac:dyDescent="0.25">
      <c r="A14" s="6" t="s">
        <v>34</v>
      </c>
      <c r="B14" s="6" t="s">
        <v>35</v>
      </c>
      <c r="C14" s="6"/>
      <c r="D14" s="6" t="s">
        <v>35</v>
      </c>
      <c r="E14" s="6" t="s">
        <v>35</v>
      </c>
      <c r="F14" s="15" t="s">
        <v>35</v>
      </c>
      <c r="G14" s="6" t="s">
        <v>35</v>
      </c>
      <c r="H14" s="6" t="s">
        <v>35</v>
      </c>
      <c r="I14" s="6" t="s">
        <v>35</v>
      </c>
      <c r="J14" s="6" t="s">
        <v>35</v>
      </c>
      <c r="K14" s="6" t="s">
        <v>35</v>
      </c>
      <c r="L14" s="6" t="s">
        <v>35</v>
      </c>
      <c r="M14" s="7">
        <f>SUM(M10:M13)</f>
        <v>131986.39800000002</v>
      </c>
      <c r="N14" s="7">
        <f>SUM(N10:N13)</f>
        <v>0</v>
      </c>
      <c r="O14" s="7">
        <f>SUM(O10:O13)</f>
        <v>99.581000000000003</v>
      </c>
      <c r="P14" s="7">
        <f>SUM(P10:P13)</f>
        <v>131886.81700000001</v>
      </c>
      <c r="Q14" s="7" t="s">
        <v>35</v>
      </c>
      <c r="R14" s="9" t="s">
        <v>35</v>
      </c>
      <c r="S14" s="1"/>
      <c r="T14" s="1"/>
      <c r="U14" s="1"/>
      <c r="V14" s="1"/>
      <c r="W14" s="1"/>
      <c r="X14" s="1"/>
      <c r="Y14" s="1"/>
      <c r="Z14" s="1"/>
      <c r="AA14" s="1"/>
    </row>
    <row r="15" spans="1:27" ht="15.75" customHeight="1" x14ac:dyDescent="0.25">
      <c r="A15" s="164" t="s">
        <v>36</v>
      </c>
      <c r="B15" s="165"/>
      <c r="C15" s="165"/>
      <c r="D15" s="165"/>
      <c r="E15" s="165"/>
      <c r="F15" s="165"/>
      <c r="G15" s="165"/>
      <c r="H15" s="165"/>
      <c r="I15" s="165"/>
      <c r="J15" s="165"/>
      <c r="K15" s="165"/>
      <c r="L15" s="165"/>
      <c r="M15" s="165"/>
      <c r="N15" s="165"/>
      <c r="O15" s="165"/>
      <c r="P15" s="165"/>
      <c r="Q15" s="165"/>
      <c r="R15" s="166"/>
      <c r="S15" s="1"/>
      <c r="T15" s="1"/>
      <c r="U15" s="1"/>
      <c r="V15" s="1"/>
      <c r="W15" s="1"/>
      <c r="X15" s="1"/>
      <c r="Y15" s="1"/>
      <c r="Z15" s="1"/>
      <c r="AA15" s="1"/>
    </row>
    <row r="16" spans="1:27" ht="15.75" customHeight="1" x14ac:dyDescent="0.25">
      <c r="A16" s="6" t="s">
        <v>34</v>
      </c>
      <c r="B16" s="6" t="s">
        <v>35</v>
      </c>
      <c r="C16" s="6"/>
      <c r="D16" s="6" t="s">
        <v>35</v>
      </c>
      <c r="E16" s="6" t="s">
        <v>35</v>
      </c>
      <c r="F16" s="15" t="s">
        <v>35</v>
      </c>
      <c r="G16" s="6" t="s">
        <v>35</v>
      </c>
      <c r="H16" s="6" t="s">
        <v>35</v>
      </c>
      <c r="I16" s="6" t="s">
        <v>35</v>
      </c>
      <c r="J16" s="6" t="s">
        <v>35</v>
      </c>
      <c r="K16" s="6" t="s">
        <v>35</v>
      </c>
      <c r="L16" s="6" t="s">
        <v>35</v>
      </c>
      <c r="M16" s="6" t="s">
        <v>35</v>
      </c>
      <c r="N16" s="6" t="s">
        <v>35</v>
      </c>
      <c r="O16" s="6" t="s">
        <v>35</v>
      </c>
      <c r="P16" s="6" t="s">
        <v>35</v>
      </c>
      <c r="Q16" s="7" t="s">
        <v>35</v>
      </c>
      <c r="R16" s="9" t="s">
        <v>35</v>
      </c>
      <c r="S16" s="1"/>
      <c r="T16" s="1"/>
      <c r="U16" s="1"/>
      <c r="V16" s="1"/>
      <c r="W16" s="1"/>
      <c r="X16" s="1"/>
      <c r="Y16" s="1"/>
      <c r="Z16" s="1"/>
      <c r="AA16" s="1"/>
    </row>
    <row r="17" spans="1:27" s="28" customFormat="1" ht="15.75" customHeight="1" x14ac:dyDescent="0.25">
      <c r="A17" s="164" t="s">
        <v>37</v>
      </c>
      <c r="B17" s="169"/>
      <c r="C17" s="169"/>
      <c r="D17" s="169"/>
      <c r="E17" s="169"/>
      <c r="F17" s="169"/>
      <c r="G17" s="169"/>
      <c r="H17" s="169"/>
      <c r="I17" s="169"/>
      <c r="J17" s="169"/>
      <c r="K17" s="169"/>
      <c r="L17" s="169"/>
      <c r="M17" s="169"/>
      <c r="N17" s="169"/>
      <c r="O17" s="169"/>
      <c r="P17" s="169"/>
      <c r="Q17" s="169"/>
      <c r="R17" s="170"/>
      <c r="S17" s="27"/>
      <c r="T17" s="27"/>
      <c r="U17" s="27"/>
      <c r="V17" s="27"/>
      <c r="W17" s="27"/>
      <c r="X17" s="27"/>
      <c r="Y17" s="27"/>
      <c r="Z17" s="27"/>
      <c r="AA17" s="27"/>
    </row>
    <row r="18" spans="1:27" ht="15.75" customHeight="1" x14ac:dyDescent="0.25">
      <c r="A18" s="6" t="s">
        <v>34</v>
      </c>
      <c r="B18" s="6" t="s">
        <v>35</v>
      </c>
      <c r="C18" s="6"/>
      <c r="D18" s="6" t="s">
        <v>35</v>
      </c>
      <c r="E18" s="6" t="s">
        <v>35</v>
      </c>
      <c r="F18" s="15" t="s">
        <v>35</v>
      </c>
      <c r="G18" s="6" t="s">
        <v>35</v>
      </c>
      <c r="H18" s="6" t="s">
        <v>35</v>
      </c>
      <c r="I18" s="6" t="s">
        <v>35</v>
      </c>
      <c r="J18" s="6" t="s">
        <v>35</v>
      </c>
      <c r="K18" s="6" t="s">
        <v>35</v>
      </c>
      <c r="L18" s="6" t="s">
        <v>35</v>
      </c>
      <c r="M18" s="6" t="s">
        <v>35</v>
      </c>
      <c r="N18" s="6" t="s">
        <v>35</v>
      </c>
      <c r="O18" s="6" t="s">
        <v>35</v>
      </c>
      <c r="P18" s="6" t="s">
        <v>35</v>
      </c>
      <c r="Q18" s="7" t="s">
        <v>35</v>
      </c>
      <c r="R18" s="9" t="s">
        <v>35</v>
      </c>
      <c r="S18" s="1"/>
      <c r="T18" s="1"/>
      <c r="U18" s="1"/>
      <c r="V18" s="1"/>
      <c r="W18" s="1"/>
      <c r="X18" s="1"/>
      <c r="Y18" s="1"/>
      <c r="Z18" s="1"/>
      <c r="AA18" s="1"/>
    </row>
    <row r="19" spans="1:27" ht="15.75" customHeight="1" x14ac:dyDescent="0.25">
      <c r="A19" s="189" t="s">
        <v>38</v>
      </c>
      <c r="B19" s="190"/>
      <c r="C19" s="190"/>
      <c r="D19" s="190"/>
      <c r="E19" s="190"/>
      <c r="F19" s="190"/>
      <c r="G19" s="190"/>
      <c r="H19" s="190"/>
      <c r="I19" s="190"/>
      <c r="J19" s="190"/>
      <c r="K19" s="190"/>
      <c r="L19" s="190"/>
      <c r="M19" s="190"/>
      <c r="N19" s="190"/>
      <c r="O19" s="190"/>
      <c r="P19" s="190"/>
      <c r="Q19" s="190"/>
      <c r="R19" s="191"/>
      <c r="S19" s="1"/>
      <c r="T19" s="1"/>
      <c r="U19" s="1"/>
      <c r="V19" s="1"/>
      <c r="W19" s="1"/>
      <c r="X19" s="1"/>
      <c r="Y19" s="1"/>
      <c r="Z19" s="1"/>
      <c r="AA19" s="1"/>
    </row>
    <row r="20" spans="1:27" s="28" customFormat="1" ht="15.75" customHeight="1" x14ac:dyDescent="0.25">
      <c r="A20" s="185" t="s">
        <v>39</v>
      </c>
      <c r="B20" s="186"/>
      <c r="C20" s="186"/>
      <c r="D20" s="186"/>
      <c r="E20" s="186"/>
      <c r="F20" s="186"/>
      <c r="G20" s="186"/>
      <c r="H20" s="186"/>
      <c r="I20" s="186"/>
      <c r="J20" s="186"/>
      <c r="K20" s="186"/>
      <c r="L20" s="186"/>
      <c r="M20" s="186"/>
      <c r="N20" s="186"/>
      <c r="O20" s="186"/>
      <c r="P20" s="186"/>
      <c r="Q20" s="186"/>
      <c r="R20" s="187"/>
      <c r="S20" s="27"/>
      <c r="T20" s="27"/>
      <c r="U20" s="27"/>
      <c r="V20" s="27"/>
      <c r="W20" s="27"/>
      <c r="X20" s="27"/>
      <c r="Y20" s="27"/>
      <c r="Z20" s="27"/>
      <c r="AA20" s="27"/>
    </row>
    <row r="21" spans="1:27" s="51" customFormat="1" ht="223.5" customHeight="1" x14ac:dyDescent="0.25">
      <c r="A21" s="37" t="s">
        <v>39</v>
      </c>
      <c r="B21" s="52" t="s">
        <v>359</v>
      </c>
      <c r="C21" s="53" t="s">
        <v>22</v>
      </c>
      <c r="D21" s="37" t="s">
        <v>23</v>
      </c>
      <c r="E21" s="37">
        <v>0.28899999999999998</v>
      </c>
      <c r="F21" s="54" t="s">
        <v>406</v>
      </c>
      <c r="G21" s="55" t="s">
        <v>186</v>
      </c>
      <c r="H21" s="55" t="s">
        <v>175</v>
      </c>
      <c r="I21" s="56" t="s">
        <v>41</v>
      </c>
      <c r="J21" s="55" t="s">
        <v>42</v>
      </c>
      <c r="K21" s="57" t="s">
        <v>33</v>
      </c>
      <c r="L21" s="57">
        <v>10</v>
      </c>
      <c r="M21" s="58">
        <v>65000</v>
      </c>
      <c r="N21" s="58">
        <v>65000</v>
      </c>
      <c r="O21" s="59">
        <v>0</v>
      </c>
      <c r="P21" s="58">
        <v>0</v>
      </c>
      <c r="Q21" s="31" t="s">
        <v>35</v>
      </c>
      <c r="R21" s="60" t="s">
        <v>611</v>
      </c>
      <c r="S21" s="17"/>
      <c r="T21" s="17"/>
      <c r="U21" s="17"/>
      <c r="V21" s="17"/>
      <c r="W21" s="17"/>
      <c r="X21" s="17"/>
      <c r="Y21" s="17"/>
      <c r="Z21" s="17"/>
      <c r="AA21" s="17"/>
    </row>
    <row r="22" spans="1:27" ht="15.75" customHeight="1" x14ac:dyDescent="0.25">
      <c r="A22" s="23" t="s">
        <v>34</v>
      </c>
      <c r="B22" s="23" t="s">
        <v>35</v>
      </c>
      <c r="C22" s="23"/>
      <c r="D22" s="23" t="s">
        <v>35</v>
      </c>
      <c r="E22" s="23" t="s">
        <v>35</v>
      </c>
      <c r="F22" s="33" t="s">
        <v>35</v>
      </c>
      <c r="G22" s="23" t="s">
        <v>35</v>
      </c>
      <c r="H22" s="23" t="s">
        <v>35</v>
      </c>
      <c r="I22" s="23" t="s">
        <v>35</v>
      </c>
      <c r="J22" s="23" t="s">
        <v>35</v>
      </c>
      <c r="K22" s="23" t="s">
        <v>35</v>
      </c>
      <c r="L22" s="23" t="s">
        <v>35</v>
      </c>
      <c r="M22" s="31">
        <f t="shared" ref="M22:P22" si="0">SUM(M21)</f>
        <v>65000</v>
      </c>
      <c r="N22" s="31">
        <f t="shared" si="0"/>
        <v>65000</v>
      </c>
      <c r="O22" s="31">
        <f t="shared" si="0"/>
        <v>0</v>
      </c>
      <c r="P22" s="31">
        <f t="shared" si="0"/>
        <v>0</v>
      </c>
      <c r="Q22" s="31" t="s">
        <v>35</v>
      </c>
      <c r="R22" s="29" t="s">
        <v>35</v>
      </c>
      <c r="S22" s="1"/>
      <c r="T22" s="1"/>
      <c r="U22" s="1"/>
      <c r="V22" s="1"/>
      <c r="W22" s="1"/>
      <c r="X22" s="1"/>
      <c r="Y22" s="1"/>
      <c r="Z22" s="1"/>
      <c r="AA22" s="1"/>
    </row>
    <row r="23" spans="1:27" s="28" customFormat="1" ht="15.75" customHeight="1" x14ac:dyDescent="0.25">
      <c r="A23" s="185" t="s">
        <v>43</v>
      </c>
      <c r="B23" s="186"/>
      <c r="C23" s="186"/>
      <c r="D23" s="186"/>
      <c r="E23" s="186"/>
      <c r="F23" s="186"/>
      <c r="G23" s="186"/>
      <c r="H23" s="186"/>
      <c r="I23" s="186"/>
      <c r="J23" s="186"/>
      <c r="K23" s="186"/>
      <c r="L23" s="186"/>
      <c r="M23" s="186"/>
      <c r="N23" s="186"/>
      <c r="O23" s="186"/>
      <c r="P23" s="186"/>
      <c r="Q23" s="186"/>
      <c r="R23" s="187"/>
      <c r="S23" s="27"/>
      <c r="T23" s="27"/>
      <c r="U23" s="27"/>
      <c r="V23" s="27"/>
      <c r="W23" s="27"/>
      <c r="X23" s="27"/>
      <c r="Y23" s="27"/>
      <c r="Z23" s="27"/>
      <c r="AA23" s="27"/>
    </row>
    <row r="24" spans="1:27" s="51" customFormat="1" ht="195" customHeight="1" x14ac:dyDescent="0.25">
      <c r="A24" s="19" t="s">
        <v>43</v>
      </c>
      <c r="B24" s="19" t="s">
        <v>456</v>
      </c>
      <c r="C24" s="61" t="s">
        <v>22</v>
      </c>
      <c r="D24" s="19" t="s">
        <v>23</v>
      </c>
      <c r="E24" s="19">
        <v>1.08</v>
      </c>
      <c r="F24" s="62" t="s">
        <v>557</v>
      </c>
      <c r="G24" s="63" t="s">
        <v>186</v>
      </c>
      <c r="H24" s="63" t="s">
        <v>471</v>
      </c>
      <c r="I24" s="64" t="s">
        <v>407</v>
      </c>
      <c r="J24" s="63" t="s">
        <v>44</v>
      </c>
      <c r="K24" s="65" t="s">
        <v>45</v>
      </c>
      <c r="L24" s="65">
        <v>1080</v>
      </c>
      <c r="M24" s="66">
        <v>1458876.5249999999</v>
      </c>
      <c r="N24" s="66">
        <v>1458876.5249999999</v>
      </c>
      <c r="O24" s="67">
        <v>0</v>
      </c>
      <c r="P24" s="67">
        <v>0</v>
      </c>
      <c r="Q24" s="31" t="s">
        <v>35</v>
      </c>
      <c r="R24" s="70" t="s">
        <v>345</v>
      </c>
      <c r="S24" s="17"/>
      <c r="T24" s="17"/>
      <c r="U24" s="17"/>
      <c r="V24" s="17"/>
      <c r="W24" s="17"/>
      <c r="X24" s="17"/>
      <c r="Y24" s="17"/>
      <c r="Z24" s="17"/>
      <c r="AA24" s="17"/>
    </row>
    <row r="25" spans="1:27" s="51" customFormat="1" ht="291.75" customHeight="1" x14ac:dyDescent="0.25">
      <c r="A25" s="6" t="s">
        <v>43</v>
      </c>
      <c r="B25" s="6" t="s">
        <v>467</v>
      </c>
      <c r="C25" s="8" t="s">
        <v>22</v>
      </c>
      <c r="D25" s="6" t="s">
        <v>23</v>
      </c>
      <c r="E25" s="6">
        <v>1.597</v>
      </c>
      <c r="F25" s="29" t="s">
        <v>46</v>
      </c>
      <c r="G25" s="68" t="s">
        <v>126</v>
      </c>
      <c r="H25" s="68" t="s">
        <v>141</v>
      </c>
      <c r="I25" s="23" t="s">
        <v>47</v>
      </c>
      <c r="J25" s="68" t="s">
        <v>42</v>
      </c>
      <c r="K25" s="69" t="s">
        <v>33</v>
      </c>
      <c r="L25" s="69">
        <v>10</v>
      </c>
      <c r="M25" s="67">
        <v>118907.548</v>
      </c>
      <c r="N25" s="67">
        <v>98252.732000000004</v>
      </c>
      <c r="O25" s="59">
        <v>20654.815999999999</v>
      </c>
      <c r="P25" s="67">
        <v>0</v>
      </c>
      <c r="Q25" s="31" t="s">
        <v>35</v>
      </c>
      <c r="R25" s="70" t="s">
        <v>48</v>
      </c>
      <c r="S25" s="17"/>
      <c r="T25" s="17"/>
      <c r="U25" s="17"/>
      <c r="V25" s="17"/>
      <c r="W25" s="17"/>
      <c r="X25" s="17"/>
      <c r="Y25" s="17"/>
      <c r="Z25" s="17"/>
      <c r="AA25" s="17"/>
    </row>
    <row r="26" spans="1:27" s="51" customFormat="1" ht="193.5" customHeight="1" x14ac:dyDescent="0.25">
      <c r="A26" s="6" t="s">
        <v>43</v>
      </c>
      <c r="B26" s="6" t="s">
        <v>360</v>
      </c>
      <c r="C26" s="8" t="s">
        <v>22</v>
      </c>
      <c r="D26" s="6" t="s">
        <v>23</v>
      </c>
      <c r="E26" s="6">
        <v>0.38500000000000001</v>
      </c>
      <c r="F26" s="29" t="s">
        <v>346</v>
      </c>
      <c r="G26" s="23" t="s">
        <v>186</v>
      </c>
      <c r="H26" s="23" t="s">
        <v>384</v>
      </c>
      <c r="I26" s="23" t="s">
        <v>49</v>
      </c>
      <c r="J26" s="23" t="s">
        <v>549</v>
      </c>
      <c r="K26" s="23" t="s">
        <v>33</v>
      </c>
      <c r="L26" s="71">
        <v>100</v>
      </c>
      <c r="M26" s="72">
        <v>900000</v>
      </c>
      <c r="N26" s="72">
        <v>900000</v>
      </c>
      <c r="O26" s="67">
        <v>0</v>
      </c>
      <c r="P26" s="67">
        <v>0</v>
      </c>
      <c r="Q26" s="31" t="s">
        <v>35</v>
      </c>
      <c r="R26" s="29" t="s">
        <v>408</v>
      </c>
      <c r="S26" s="17"/>
      <c r="T26" s="17"/>
      <c r="U26" s="17"/>
      <c r="V26" s="17"/>
      <c r="W26" s="17"/>
      <c r="X26" s="17"/>
      <c r="Y26" s="17"/>
      <c r="Z26" s="17"/>
      <c r="AA26" s="17"/>
    </row>
    <row r="27" spans="1:27" s="51" customFormat="1" ht="195" customHeight="1" x14ac:dyDescent="0.25">
      <c r="A27" s="6" t="s">
        <v>43</v>
      </c>
      <c r="B27" s="6" t="s">
        <v>361</v>
      </c>
      <c r="C27" s="8" t="s">
        <v>22</v>
      </c>
      <c r="D27" s="6" t="s">
        <v>23</v>
      </c>
      <c r="E27" s="6">
        <v>1.1759999999999999</v>
      </c>
      <c r="F27" s="29" t="s">
        <v>428</v>
      </c>
      <c r="G27" s="23" t="s">
        <v>116</v>
      </c>
      <c r="H27" s="23" t="s">
        <v>232</v>
      </c>
      <c r="I27" s="23" t="s">
        <v>50</v>
      </c>
      <c r="J27" s="23" t="s">
        <v>51</v>
      </c>
      <c r="K27" s="73" t="s">
        <v>45</v>
      </c>
      <c r="L27" s="73">
        <v>581</v>
      </c>
      <c r="M27" s="72">
        <v>190000</v>
      </c>
      <c r="N27" s="72">
        <v>176702.3</v>
      </c>
      <c r="O27" s="74">
        <v>13297.7</v>
      </c>
      <c r="P27" s="67">
        <v>0</v>
      </c>
      <c r="Q27" s="31" t="s">
        <v>35</v>
      </c>
      <c r="R27" s="29" t="s">
        <v>409</v>
      </c>
      <c r="S27" s="17"/>
      <c r="T27" s="17"/>
      <c r="U27" s="17"/>
      <c r="V27" s="17"/>
      <c r="W27" s="17"/>
      <c r="X27" s="17"/>
      <c r="Y27" s="17"/>
      <c r="Z27" s="17"/>
      <c r="AA27" s="17"/>
    </row>
    <row r="28" spans="1:27" s="51" customFormat="1" ht="189" customHeight="1" x14ac:dyDescent="0.25">
      <c r="A28" s="6" t="s">
        <v>43</v>
      </c>
      <c r="B28" s="6" t="s">
        <v>457</v>
      </c>
      <c r="C28" s="8" t="s">
        <v>22</v>
      </c>
      <c r="D28" s="6" t="s">
        <v>23</v>
      </c>
      <c r="E28" s="6">
        <v>1.5680000000000001</v>
      </c>
      <c r="F28" s="75" t="s">
        <v>429</v>
      </c>
      <c r="G28" s="23" t="s">
        <v>294</v>
      </c>
      <c r="H28" s="23" t="s">
        <v>385</v>
      </c>
      <c r="I28" s="23" t="s">
        <v>50</v>
      </c>
      <c r="J28" s="23" t="s">
        <v>51</v>
      </c>
      <c r="K28" s="73" t="s">
        <v>45</v>
      </c>
      <c r="L28" s="73">
        <v>616</v>
      </c>
      <c r="M28" s="72">
        <v>205000</v>
      </c>
      <c r="N28" s="72">
        <v>205000</v>
      </c>
      <c r="O28" s="67">
        <v>0</v>
      </c>
      <c r="P28" s="67">
        <v>0</v>
      </c>
      <c r="Q28" s="31" t="s">
        <v>35</v>
      </c>
      <c r="R28" s="29" t="s">
        <v>410</v>
      </c>
      <c r="S28" s="17"/>
      <c r="T28" s="17"/>
      <c r="U28" s="17"/>
      <c r="V28" s="17"/>
      <c r="W28" s="17"/>
      <c r="X28" s="17"/>
      <c r="Y28" s="17"/>
      <c r="Z28" s="17"/>
      <c r="AA28" s="17"/>
    </row>
    <row r="29" spans="1:27" s="51" customFormat="1" ht="180" customHeight="1" x14ac:dyDescent="0.25">
      <c r="A29" s="6" t="s">
        <v>43</v>
      </c>
      <c r="B29" s="6" t="s">
        <v>458</v>
      </c>
      <c r="C29" s="8" t="s">
        <v>22</v>
      </c>
      <c r="D29" s="6" t="s">
        <v>23</v>
      </c>
      <c r="E29" s="6">
        <v>1.7290000000000001</v>
      </c>
      <c r="F29" s="29" t="s">
        <v>430</v>
      </c>
      <c r="G29" s="23" t="s">
        <v>186</v>
      </c>
      <c r="H29" s="23" t="s">
        <v>386</v>
      </c>
      <c r="I29" s="23" t="s">
        <v>50</v>
      </c>
      <c r="J29" s="23" t="s">
        <v>51</v>
      </c>
      <c r="K29" s="73" t="s">
        <v>45</v>
      </c>
      <c r="L29" s="73">
        <v>999</v>
      </c>
      <c r="M29" s="72">
        <v>280000</v>
      </c>
      <c r="N29" s="72">
        <v>280000</v>
      </c>
      <c r="O29" s="67">
        <v>0</v>
      </c>
      <c r="P29" s="67">
        <v>0</v>
      </c>
      <c r="Q29" s="31" t="s">
        <v>35</v>
      </c>
      <c r="R29" s="29" t="s">
        <v>411</v>
      </c>
      <c r="S29" s="17"/>
      <c r="T29" s="17"/>
      <c r="U29" s="17"/>
      <c r="V29" s="17"/>
      <c r="W29" s="17"/>
      <c r="X29" s="17"/>
      <c r="Y29" s="17"/>
      <c r="Z29" s="17"/>
      <c r="AA29" s="17"/>
    </row>
    <row r="30" spans="1:27" s="51" customFormat="1" ht="177.75" customHeight="1" x14ac:dyDescent="0.25">
      <c r="A30" s="36" t="s">
        <v>43</v>
      </c>
      <c r="B30" s="36" t="s">
        <v>459</v>
      </c>
      <c r="C30" s="121" t="s">
        <v>22</v>
      </c>
      <c r="D30" s="36" t="s">
        <v>23</v>
      </c>
      <c r="E30" s="36">
        <v>1.889</v>
      </c>
      <c r="F30" s="122" t="s">
        <v>431</v>
      </c>
      <c r="G30" s="123" t="s">
        <v>186</v>
      </c>
      <c r="H30" s="123" t="s">
        <v>386</v>
      </c>
      <c r="I30" s="123" t="s">
        <v>50</v>
      </c>
      <c r="J30" s="123" t="s">
        <v>51</v>
      </c>
      <c r="K30" s="124" t="s">
        <v>45</v>
      </c>
      <c r="L30" s="124">
        <v>900</v>
      </c>
      <c r="M30" s="125">
        <v>223689.96900000001</v>
      </c>
      <c r="N30" s="125">
        <v>223689.96900000001</v>
      </c>
      <c r="O30" s="126">
        <v>0</v>
      </c>
      <c r="P30" s="126">
        <v>0</v>
      </c>
      <c r="Q30" s="127" t="s">
        <v>35</v>
      </c>
      <c r="R30" s="122" t="s">
        <v>412</v>
      </c>
      <c r="S30" s="17"/>
      <c r="T30" s="17"/>
      <c r="U30" s="17"/>
      <c r="V30" s="17"/>
      <c r="W30" s="17"/>
      <c r="X30" s="17"/>
      <c r="Y30" s="17"/>
      <c r="Z30" s="17"/>
      <c r="AA30" s="17"/>
    </row>
    <row r="31" spans="1:27" s="51" customFormat="1" ht="145.5" customHeight="1" x14ac:dyDescent="0.25">
      <c r="A31" s="23" t="s">
        <v>43</v>
      </c>
      <c r="B31" s="23" t="s">
        <v>476</v>
      </c>
      <c r="C31" s="42" t="s">
        <v>22</v>
      </c>
      <c r="D31" s="23" t="s">
        <v>23</v>
      </c>
      <c r="E31" s="23">
        <v>0.78100000000000003</v>
      </c>
      <c r="F31" s="29" t="s">
        <v>584</v>
      </c>
      <c r="G31" s="23" t="s">
        <v>126</v>
      </c>
      <c r="H31" s="23" t="s">
        <v>160</v>
      </c>
      <c r="I31" s="23" t="s">
        <v>551</v>
      </c>
      <c r="J31" s="23" t="s">
        <v>58</v>
      </c>
      <c r="K31" s="73" t="s">
        <v>33</v>
      </c>
      <c r="L31" s="73">
        <v>100</v>
      </c>
      <c r="M31" s="72">
        <v>3068.2539999999999</v>
      </c>
      <c r="N31" s="72">
        <v>1534.127</v>
      </c>
      <c r="O31" s="67">
        <v>1534.127</v>
      </c>
      <c r="P31" s="67">
        <v>0</v>
      </c>
      <c r="Q31" s="31" t="s">
        <v>35</v>
      </c>
      <c r="R31" s="29" t="s">
        <v>550</v>
      </c>
      <c r="S31" s="17"/>
      <c r="T31" s="17"/>
      <c r="U31" s="17"/>
      <c r="V31" s="17"/>
      <c r="W31" s="17"/>
      <c r="X31" s="17"/>
      <c r="Y31" s="17"/>
      <c r="Z31" s="17"/>
      <c r="AA31" s="17"/>
    </row>
    <row r="32" spans="1:27" s="51" customFormat="1" ht="158.25" customHeight="1" x14ac:dyDescent="0.25">
      <c r="A32" s="23" t="s">
        <v>43</v>
      </c>
      <c r="B32" s="23" t="s">
        <v>489</v>
      </c>
      <c r="C32" s="42" t="s">
        <v>22</v>
      </c>
      <c r="D32" s="23" t="s">
        <v>23</v>
      </c>
      <c r="E32" s="23">
        <v>1.889</v>
      </c>
      <c r="F32" s="29" t="s">
        <v>584</v>
      </c>
      <c r="G32" s="23" t="s">
        <v>126</v>
      </c>
      <c r="H32" s="23" t="s">
        <v>160</v>
      </c>
      <c r="I32" s="23" t="s">
        <v>551</v>
      </c>
      <c r="J32" s="23" t="s">
        <v>58</v>
      </c>
      <c r="K32" s="73" t="s">
        <v>33</v>
      </c>
      <c r="L32" s="73">
        <v>100</v>
      </c>
      <c r="M32" s="72">
        <v>13811.984</v>
      </c>
      <c r="N32" s="72">
        <v>6905.9920000000002</v>
      </c>
      <c r="O32" s="67">
        <v>6905.9920000000002</v>
      </c>
      <c r="P32" s="67">
        <v>0</v>
      </c>
      <c r="Q32" s="31" t="s">
        <v>35</v>
      </c>
      <c r="R32" s="29" t="s">
        <v>550</v>
      </c>
      <c r="S32" s="17"/>
      <c r="T32" s="17"/>
      <c r="U32" s="17"/>
      <c r="V32" s="17"/>
      <c r="W32" s="17"/>
      <c r="X32" s="17"/>
      <c r="Y32" s="17"/>
      <c r="Z32" s="17"/>
      <c r="AA32" s="17"/>
    </row>
    <row r="33" spans="1:27" s="51" customFormat="1" ht="143.25" customHeight="1" x14ac:dyDescent="0.25">
      <c r="A33" s="23" t="s">
        <v>43</v>
      </c>
      <c r="B33" s="23" t="s">
        <v>488</v>
      </c>
      <c r="C33" s="42" t="s">
        <v>22</v>
      </c>
      <c r="D33" s="23" t="s">
        <v>23</v>
      </c>
      <c r="E33" s="23">
        <v>1.5880000000000001</v>
      </c>
      <c r="F33" s="29" t="s">
        <v>584</v>
      </c>
      <c r="G33" s="23" t="s">
        <v>126</v>
      </c>
      <c r="H33" s="23" t="s">
        <v>160</v>
      </c>
      <c r="I33" s="23" t="s">
        <v>551</v>
      </c>
      <c r="J33" s="23" t="s">
        <v>58</v>
      </c>
      <c r="K33" s="73" t="s">
        <v>33</v>
      </c>
      <c r="L33" s="73">
        <v>100</v>
      </c>
      <c r="M33" s="72">
        <v>5152.1409999999996</v>
      </c>
      <c r="N33" s="72">
        <v>2576.0704999999998</v>
      </c>
      <c r="O33" s="67">
        <v>2576.0704999999998</v>
      </c>
      <c r="P33" s="67">
        <v>0</v>
      </c>
      <c r="Q33" s="31" t="s">
        <v>35</v>
      </c>
      <c r="R33" s="29" t="s">
        <v>550</v>
      </c>
      <c r="S33" s="17"/>
      <c r="T33" s="17"/>
      <c r="U33" s="17"/>
      <c r="V33" s="17"/>
      <c r="W33" s="17"/>
      <c r="X33" s="17"/>
      <c r="Y33" s="17"/>
      <c r="Z33" s="17"/>
      <c r="AA33" s="17"/>
    </row>
    <row r="34" spans="1:27" s="51" customFormat="1" ht="150" customHeight="1" x14ac:dyDescent="0.25">
      <c r="A34" s="23" t="s">
        <v>43</v>
      </c>
      <c r="B34" s="23" t="s">
        <v>481</v>
      </c>
      <c r="C34" s="42" t="s">
        <v>22</v>
      </c>
      <c r="D34" s="23" t="s">
        <v>23</v>
      </c>
      <c r="E34" s="23">
        <v>1.357</v>
      </c>
      <c r="F34" s="29" t="s">
        <v>584</v>
      </c>
      <c r="G34" s="23" t="s">
        <v>126</v>
      </c>
      <c r="H34" s="23" t="s">
        <v>160</v>
      </c>
      <c r="I34" s="23" t="s">
        <v>551</v>
      </c>
      <c r="J34" s="23" t="s">
        <v>58</v>
      </c>
      <c r="K34" s="73" t="s">
        <v>33</v>
      </c>
      <c r="L34" s="73">
        <v>100</v>
      </c>
      <c r="M34" s="72">
        <v>5035.6949999999997</v>
      </c>
      <c r="N34" s="72">
        <v>2517.8474999999999</v>
      </c>
      <c r="O34" s="67">
        <v>2517.8474999999999</v>
      </c>
      <c r="P34" s="67">
        <v>0</v>
      </c>
      <c r="Q34" s="31" t="s">
        <v>35</v>
      </c>
      <c r="R34" s="29" t="s">
        <v>550</v>
      </c>
      <c r="S34" s="17"/>
      <c r="T34" s="17"/>
      <c r="U34" s="17"/>
      <c r="V34" s="17"/>
      <c r="W34" s="17"/>
      <c r="X34" s="17"/>
      <c r="Y34" s="17"/>
      <c r="Z34" s="17"/>
      <c r="AA34" s="17"/>
    </row>
    <row r="35" spans="1:27" s="51" customFormat="1" ht="133.5" customHeight="1" x14ac:dyDescent="0.25">
      <c r="A35" s="23" t="s">
        <v>43</v>
      </c>
      <c r="B35" s="23" t="s">
        <v>487</v>
      </c>
      <c r="C35" s="42" t="s">
        <v>22</v>
      </c>
      <c r="D35" s="23" t="s">
        <v>23</v>
      </c>
      <c r="E35" s="23">
        <v>1.0109999999999999</v>
      </c>
      <c r="F35" s="29" t="s">
        <v>584</v>
      </c>
      <c r="G35" s="23" t="s">
        <v>126</v>
      </c>
      <c r="H35" s="23" t="s">
        <v>160</v>
      </c>
      <c r="I35" s="23" t="s">
        <v>551</v>
      </c>
      <c r="J35" s="23" t="s">
        <v>58</v>
      </c>
      <c r="K35" s="73" t="s">
        <v>33</v>
      </c>
      <c r="L35" s="73">
        <v>100</v>
      </c>
      <c r="M35" s="72">
        <v>3556.4580000000001</v>
      </c>
      <c r="N35" s="72">
        <v>1778.229</v>
      </c>
      <c r="O35" s="67">
        <v>1778.229</v>
      </c>
      <c r="P35" s="67">
        <v>0</v>
      </c>
      <c r="Q35" s="31" t="s">
        <v>35</v>
      </c>
      <c r="R35" s="29" t="s">
        <v>550</v>
      </c>
      <c r="S35" s="17"/>
      <c r="T35" s="17"/>
      <c r="U35" s="17"/>
      <c r="V35" s="17"/>
      <c r="W35" s="17"/>
      <c r="X35" s="17"/>
      <c r="Y35" s="17"/>
      <c r="Z35" s="17"/>
      <c r="AA35" s="17"/>
    </row>
    <row r="36" spans="1:27" s="51" customFormat="1" ht="153" customHeight="1" x14ac:dyDescent="0.25">
      <c r="A36" s="23" t="s">
        <v>43</v>
      </c>
      <c r="B36" s="23" t="s">
        <v>486</v>
      </c>
      <c r="C36" s="42" t="s">
        <v>22</v>
      </c>
      <c r="D36" s="23" t="s">
        <v>23</v>
      </c>
      <c r="E36" s="23">
        <v>1.5880000000000001</v>
      </c>
      <c r="F36" s="29" t="s">
        <v>585</v>
      </c>
      <c r="G36" s="23" t="s">
        <v>477</v>
      </c>
      <c r="H36" s="23" t="s">
        <v>475</v>
      </c>
      <c r="I36" s="23" t="s">
        <v>607</v>
      </c>
      <c r="J36" s="23" t="s">
        <v>478</v>
      </c>
      <c r="K36" s="73" t="s">
        <v>45</v>
      </c>
      <c r="L36" s="73">
        <v>1200</v>
      </c>
      <c r="M36" s="72">
        <v>15188.766</v>
      </c>
      <c r="N36" s="72">
        <v>10632.136200000001</v>
      </c>
      <c r="O36" s="67">
        <v>4556.6297999999997</v>
      </c>
      <c r="P36" s="67">
        <v>0</v>
      </c>
      <c r="Q36" s="31" t="s">
        <v>35</v>
      </c>
      <c r="R36" s="29" t="s">
        <v>552</v>
      </c>
      <c r="S36" s="17"/>
      <c r="T36" s="17"/>
      <c r="U36" s="17"/>
      <c r="V36" s="17"/>
      <c r="W36" s="17"/>
      <c r="X36" s="17"/>
      <c r="Y36" s="17"/>
      <c r="Z36" s="17"/>
      <c r="AA36" s="17"/>
    </row>
    <row r="37" spans="1:27" s="51" customFormat="1" ht="153" customHeight="1" x14ac:dyDescent="0.25">
      <c r="A37" s="23" t="s">
        <v>43</v>
      </c>
      <c r="B37" s="23" t="s">
        <v>480</v>
      </c>
      <c r="C37" s="42" t="s">
        <v>22</v>
      </c>
      <c r="D37" s="23" t="s">
        <v>23</v>
      </c>
      <c r="E37" s="23">
        <v>1.889</v>
      </c>
      <c r="F37" s="29" t="s">
        <v>585</v>
      </c>
      <c r="G37" s="23" t="s">
        <v>251</v>
      </c>
      <c r="H37" s="23" t="s">
        <v>67</v>
      </c>
      <c r="I37" s="23" t="s">
        <v>607</v>
      </c>
      <c r="J37" s="23" t="s">
        <v>478</v>
      </c>
      <c r="K37" s="73" t="s">
        <v>45</v>
      </c>
      <c r="L37" s="73">
        <v>1500</v>
      </c>
      <c r="M37" s="72">
        <v>23000</v>
      </c>
      <c r="N37" s="72">
        <v>16100</v>
      </c>
      <c r="O37" s="67">
        <v>6900</v>
      </c>
      <c r="P37" s="67">
        <v>0</v>
      </c>
      <c r="Q37" s="31" t="s">
        <v>35</v>
      </c>
      <c r="R37" s="29" t="s">
        <v>552</v>
      </c>
      <c r="S37" s="17"/>
      <c r="T37" s="17"/>
      <c r="U37" s="17"/>
      <c r="V37" s="17"/>
      <c r="W37" s="17"/>
      <c r="X37" s="17"/>
      <c r="Y37" s="17"/>
      <c r="Z37" s="17"/>
      <c r="AA37" s="17"/>
    </row>
    <row r="38" spans="1:27" s="51" customFormat="1" ht="150" customHeight="1" x14ac:dyDescent="0.25">
      <c r="A38" s="23" t="s">
        <v>43</v>
      </c>
      <c r="B38" s="23" t="s">
        <v>482</v>
      </c>
      <c r="C38" s="42" t="s">
        <v>22</v>
      </c>
      <c r="D38" s="23" t="s">
        <v>23</v>
      </c>
      <c r="E38" s="23">
        <v>0.97199999999999998</v>
      </c>
      <c r="F38" s="29" t="s">
        <v>585</v>
      </c>
      <c r="G38" s="23" t="s">
        <v>251</v>
      </c>
      <c r="H38" s="23" t="s">
        <v>67</v>
      </c>
      <c r="I38" s="23" t="s">
        <v>607</v>
      </c>
      <c r="J38" s="23" t="s">
        <v>478</v>
      </c>
      <c r="K38" s="73" t="s">
        <v>45</v>
      </c>
      <c r="L38" s="73">
        <v>750</v>
      </c>
      <c r="M38" s="72">
        <v>17000</v>
      </c>
      <c r="N38" s="72">
        <v>11900</v>
      </c>
      <c r="O38" s="67">
        <v>5100</v>
      </c>
      <c r="P38" s="67">
        <v>0</v>
      </c>
      <c r="Q38" s="31" t="s">
        <v>35</v>
      </c>
      <c r="R38" s="29" t="s">
        <v>552</v>
      </c>
      <c r="S38" s="17"/>
      <c r="T38" s="17"/>
      <c r="U38" s="17"/>
      <c r="V38" s="17"/>
      <c r="W38" s="17"/>
      <c r="X38" s="17"/>
      <c r="Y38" s="17"/>
      <c r="Z38" s="17"/>
      <c r="AA38" s="17"/>
    </row>
    <row r="39" spans="1:27" s="51" customFormat="1" ht="151.5" customHeight="1" x14ac:dyDescent="0.25">
      <c r="A39" s="23" t="s">
        <v>43</v>
      </c>
      <c r="B39" s="23" t="s">
        <v>483</v>
      </c>
      <c r="C39" s="42" t="s">
        <v>22</v>
      </c>
      <c r="D39" s="23" t="s">
        <v>23</v>
      </c>
      <c r="E39" s="23">
        <v>1.421</v>
      </c>
      <c r="F39" s="29" t="s">
        <v>585</v>
      </c>
      <c r="G39" s="23" t="s">
        <v>477</v>
      </c>
      <c r="H39" s="23" t="s">
        <v>475</v>
      </c>
      <c r="I39" s="23" t="s">
        <v>607</v>
      </c>
      <c r="J39" s="23" t="s">
        <v>478</v>
      </c>
      <c r="K39" s="73" t="s">
        <v>45</v>
      </c>
      <c r="L39" s="73">
        <v>1150</v>
      </c>
      <c r="M39" s="72">
        <v>17000</v>
      </c>
      <c r="N39" s="72">
        <v>11900</v>
      </c>
      <c r="O39" s="67">
        <v>5100</v>
      </c>
      <c r="P39" s="67">
        <v>0</v>
      </c>
      <c r="Q39" s="31" t="s">
        <v>35</v>
      </c>
      <c r="R39" s="29" t="s">
        <v>552</v>
      </c>
      <c r="S39" s="17"/>
      <c r="T39" s="17"/>
      <c r="U39" s="17"/>
      <c r="V39" s="17"/>
      <c r="W39" s="17"/>
      <c r="X39" s="17"/>
      <c r="Y39" s="17"/>
      <c r="Z39" s="17"/>
      <c r="AA39" s="17"/>
    </row>
    <row r="40" spans="1:27" s="51" customFormat="1" ht="153" customHeight="1" x14ac:dyDescent="0.25">
      <c r="A40" s="23" t="s">
        <v>43</v>
      </c>
      <c r="B40" s="23" t="s">
        <v>485</v>
      </c>
      <c r="C40" s="42" t="s">
        <v>22</v>
      </c>
      <c r="D40" s="23" t="s">
        <v>23</v>
      </c>
      <c r="E40" s="23">
        <v>1.232</v>
      </c>
      <c r="F40" s="29" t="s">
        <v>585</v>
      </c>
      <c r="G40" s="23" t="s">
        <v>479</v>
      </c>
      <c r="H40" s="23" t="s">
        <v>315</v>
      </c>
      <c r="I40" s="23" t="s">
        <v>607</v>
      </c>
      <c r="J40" s="23" t="s">
        <v>478</v>
      </c>
      <c r="K40" s="73" t="s">
        <v>45</v>
      </c>
      <c r="L40" s="73">
        <v>1050</v>
      </c>
      <c r="M40" s="72">
        <v>17000</v>
      </c>
      <c r="N40" s="72">
        <v>11900</v>
      </c>
      <c r="O40" s="67">
        <v>5100</v>
      </c>
      <c r="P40" s="67">
        <v>0</v>
      </c>
      <c r="Q40" s="31" t="s">
        <v>35</v>
      </c>
      <c r="R40" s="29" t="s">
        <v>552</v>
      </c>
      <c r="S40" s="17"/>
      <c r="T40" s="17"/>
      <c r="U40" s="17"/>
      <c r="V40" s="17"/>
      <c r="W40" s="17"/>
      <c r="X40" s="17"/>
      <c r="Y40" s="17"/>
      <c r="Z40" s="17"/>
      <c r="AA40" s="17"/>
    </row>
    <row r="41" spans="1:27" s="51" customFormat="1" ht="153.75" customHeight="1" x14ac:dyDescent="0.25">
      <c r="A41" s="23" t="s">
        <v>43</v>
      </c>
      <c r="B41" s="23" t="s">
        <v>484</v>
      </c>
      <c r="C41" s="42" t="s">
        <v>22</v>
      </c>
      <c r="D41" s="23" t="s">
        <v>23</v>
      </c>
      <c r="E41" s="23">
        <v>1.1379999999999999</v>
      </c>
      <c r="F41" s="29" t="s">
        <v>585</v>
      </c>
      <c r="G41" s="23" t="s">
        <v>479</v>
      </c>
      <c r="H41" s="23" t="s">
        <v>315</v>
      </c>
      <c r="I41" s="23" t="s">
        <v>607</v>
      </c>
      <c r="J41" s="23" t="s">
        <v>478</v>
      </c>
      <c r="K41" s="73" t="s">
        <v>45</v>
      </c>
      <c r="L41" s="73">
        <v>950</v>
      </c>
      <c r="M41" s="72">
        <v>15500</v>
      </c>
      <c r="N41" s="72">
        <v>10850</v>
      </c>
      <c r="O41" s="67">
        <v>4650</v>
      </c>
      <c r="P41" s="67">
        <v>0</v>
      </c>
      <c r="Q41" s="31" t="s">
        <v>35</v>
      </c>
      <c r="R41" s="29" t="s">
        <v>552</v>
      </c>
      <c r="S41" s="17"/>
      <c r="T41" s="17"/>
      <c r="U41" s="17"/>
      <c r="V41" s="17"/>
      <c r="W41" s="17"/>
      <c r="X41" s="17"/>
      <c r="Y41" s="17"/>
      <c r="Z41" s="17"/>
      <c r="AA41" s="17"/>
    </row>
    <row r="42" spans="1:27" ht="15.75" customHeight="1" x14ac:dyDescent="0.25">
      <c r="A42" s="19" t="s">
        <v>34</v>
      </c>
      <c r="B42" s="19" t="s">
        <v>35</v>
      </c>
      <c r="C42" s="61" t="s">
        <v>35</v>
      </c>
      <c r="D42" s="19" t="s">
        <v>35</v>
      </c>
      <c r="E42" s="19" t="s">
        <v>35</v>
      </c>
      <c r="F42" s="20" t="s">
        <v>35</v>
      </c>
      <c r="G42" s="19" t="s">
        <v>35</v>
      </c>
      <c r="H42" s="19" t="s">
        <v>35</v>
      </c>
      <c r="I42" s="19" t="s">
        <v>35</v>
      </c>
      <c r="J42" s="19" t="s">
        <v>35</v>
      </c>
      <c r="K42" s="19" t="s">
        <v>35</v>
      </c>
      <c r="L42" s="19" t="s">
        <v>35</v>
      </c>
      <c r="M42" s="21">
        <f>SUM(M24:M41)</f>
        <v>3511787.34</v>
      </c>
      <c r="N42" s="21">
        <f>SUM(N24:N41)</f>
        <v>3431115.9282</v>
      </c>
      <c r="O42" s="21">
        <f>SUM(O24:O41)</f>
        <v>80671.411800000002</v>
      </c>
      <c r="P42" s="21">
        <f>SUM(P24:P41)</f>
        <v>0</v>
      </c>
      <c r="Q42" s="21" t="s">
        <v>35</v>
      </c>
      <c r="R42" s="22" t="s">
        <v>35</v>
      </c>
      <c r="S42" s="1"/>
      <c r="T42" s="1"/>
      <c r="U42" s="1"/>
      <c r="V42" s="1"/>
      <c r="W42" s="1"/>
      <c r="X42" s="1"/>
      <c r="Y42" s="1"/>
      <c r="Z42" s="1"/>
      <c r="AA42" s="1"/>
    </row>
    <row r="43" spans="1:27" s="28" customFormat="1" ht="15.75" customHeight="1" x14ac:dyDescent="0.25">
      <c r="A43" s="164" t="s">
        <v>52</v>
      </c>
      <c r="B43" s="169"/>
      <c r="C43" s="169"/>
      <c r="D43" s="169"/>
      <c r="E43" s="169"/>
      <c r="F43" s="169"/>
      <c r="G43" s="169"/>
      <c r="H43" s="169"/>
      <c r="I43" s="169"/>
      <c r="J43" s="169"/>
      <c r="K43" s="169"/>
      <c r="L43" s="169"/>
      <c r="M43" s="169"/>
      <c r="N43" s="169"/>
      <c r="O43" s="169"/>
      <c r="P43" s="169"/>
      <c r="Q43" s="169"/>
      <c r="R43" s="170"/>
      <c r="S43" s="27"/>
      <c r="T43" s="27"/>
      <c r="U43" s="27"/>
      <c r="V43" s="27"/>
      <c r="W43" s="27"/>
      <c r="X43" s="27"/>
      <c r="Y43" s="27"/>
      <c r="Z43" s="27"/>
      <c r="AA43" s="27"/>
    </row>
    <row r="44" spans="1:27" ht="15.75" customHeight="1" x14ac:dyDescent="0.25">
      <c r="A44" s="6" t="s">
        <v>34</v>
      </c>
      <c r="B44" s="6" t="s">
        <v>35</v>
      </c>
      <c r="C44" s="8" t="s">
        <v>35</v>
      </c>
      <c r="D44" s="6" t="s">
        <v>35</v>
      </c>
      <c r="E44" s="6" t="s">
        <v>35</v>
      </c>
      <c r="F44" s="15" t="s">
        <v>35</v>
      </c>
      <c r="G44" s="6" t="s">
        <v>35</v>
      </c>
      <c r="H44" s="6" t="s">
        <v>35</v>
      </c>
      <c r="I44" s="6" t="s">
        <v>35</v>
      </c>
      <c r="J44" s="6" t="s">
        <v>35</v>
      </c>
      <c r="K44" s="6" t="s">
        <v>35</v>
      </c>
      <c r="L44" s="6" t="s">
        <v>35</v>
      </c>
      <c r="M44" s="6" t="s">
        <v>35</v>
      </c>
      <c r="N44" s="6" t="s">
        <v>35</v>
      </c>
      <c r="O44" s="6" t="s">
        <v>35</v>
      </c>
      <c r="P44" s="6" t="s">
        <v>35</v>
      </c>
      <c r="Q44" s="7" t="s">
        <v>35</v>
      </c>
      <c r="R44" s="9" t="s">
        <v>35</v>
      </c>
      <c r="S44" s="1"/>
      <c r="T44" s="1"/>
      <c r="U44" s="1"/>
      <c r="V44" s="1"/>
      <c r="W44" s="1"/>
      <c r="X44" s="1"/>
      <c r="Y44" s="1"/>
      <c r="Z44" s="1"/>
      <c r="AA44" s="1"/>
    </row>
    <row r="45" spans="1:27" s="28" customFormat="1" ht="15.75" customHeight="1" x14ac:dyDescent="0.25">
      <c r="A45" s="189" t="s">
        <v>53</v>
      </c>
      <c r="B45" s="194"/>
      <c r="C45" s="194"/>
      <c r="D45" s="194"/>
      <c r="E45" s="194"/>
      <c r="F45" s="194"/>
      <c r="G45" s="194"/>
      <c r="H45" s="194"/>
      <c r="I45" s="194"/>
      <c r="J45" s="194"/>
      <c r="K45" s="194"/>
      <c r="L45" s="194"/>
      <c r="M45" s="194"/>
      <c r="N45" s="194"/>
      <c r="O45" s="194"/>
      <c r="P45" s="194"/>
      <c r="Q45" s="194"/>
      <c r="R45" s="194"/>
      <c r="S45" s="27"/>
      <c r="T45" s="27"/>
      <c r="U45" s="27"/>
      <c r="V45" s="27"/>
      <c r="W45" s="27"/>
      <c r="X45" s="27"/>
      <c r="Y45" s="27"/>
      <c r="Z45" s="27"/>
      <c r="AA45" s="27"/>
    </row>
    <row r="46" spans="1:27" s="51" customFormat="1" ht="197.25" customHeight="1" x14ac:dyDescent="0.25">
      <c r="A46" s="6" t="s">
        <v>53</v>
      </c>
      <c r="B46" s="8" t="s">
        <v>468</v>
      </c>
      <c r="C46" s="8" t="s">
        <v>22</v>
      </c>
      <c r="D46" s="6" t="s">
        <v>23</v>
      </c>
      <c r="E46" s="6">
        <v>182</v>
      </c>
      <c r="F46" s="29" t="s">
        <v>54</v>
      </c>
      <c r="G46" s="23" t="s">
        <v>186</v>
      </c>
      <c r="H46" s="23" t="s">
        <v>338</v>
      </c>
      <c r="I46" s="23" t="s">
        <v>288</v>
      </c>
      <c r="J46" s="23" t="s">
        <v>432</v>
      </c>
      <c r="K46" s="23" t="s">
        <v>33</v>
      </c>
      <c r="L46" s="71">
        <v>100</v>
      </c>
      <c r="M46" s="74">
        <v>30000</v>
      </c>
      <c r="N46" s="74">
        <v>30000</v>
      </c>
      <c r="O46" s="67">
        <v>0</v>
      </c>
      <c r="P46" s="67">
        <v>0</v>
      </c>
      <c r="Q46" s="31" t="s">
        <v>35</v>
      </c>
      <c r="R46" s="29" t="s">
        <v>55</v>
      </c>
      <c r="S46" s="17"/>
      <c r="T46" s="17"/>
      <c r="U46" s="17"/>
      <c r="V46" s="17"/>
      <c r="W46" s="17"/>
      <c r="X46" s="17"/>
      <c r="Y46" s="17"/>
      <c r="Z46" s="17"/>
      <c r="AA46" s="17"/>
    </row>
    <row r="47" spans="1:27" s="51" customFormat="1" ht="195" customHeight="1" x14ac:dyDescent="0.25">
      <c r="A47" s="6" t="s">
        <v>53</v>
      </c>
      <c r="B47" s="46" t="s">
        <v>362</v>
      </c>
      <c r="C47" s="8" t="s">
        <v>22</v>
      </c>
      <c r="D47" s="6" t="s">
        <v>32</v>
      </c>
      <c r="E47" s="46">
        <v>182</v>
      </c>
      <c r="F47" s="76" t="s">
        <v>56</v>
      </c>
      <c r="G47" s="46" t="s">
        <v>231</v>
      </c>
      <c r="H47" s="77" t="s">
        <v>173</v>
      </c>
      <c r="I47" s="77" t="s">
        <v>357</v>
      </c>
      <c r="J47" s="77" t="s">
        <v>57</v>
      </c>
      <c r="K47" s="78" t="s">
        <v>25</v>
      </c>
      <c r="L47" s="77">
        <v>200</v>
      </c>
      <c r="M47" s="78">
        <v>7000</v>
      </c>
      <c r="N47" s="78">
        <v>0</v>
      </c>
      <c r="O47" s="78">
        <v>0</v>
      </c>
      <c r="P47" s="78">
        <v>7000</v>
      </c>
      <c r="Q47" s="79" t="s">
        <v>26</v>
      </c>
      <c r="R47" s="76" t="s">
        <v>56</v>
      </c>
      <c r="S47" s="17"/>
      <c r="T47" s="17"/>
      <c r="U47" s="17"/>
      <c r="V47" s="17"/>
      <c r="W47" s="17"/>
      <c r="X47" s="17"/>
      <c r="Y47" s="17"/>
      <c r="Z47" s="17"/>
      <c r="AA47" s="17"/>
    </row>
    <row r="48" spans="1:27" s="51" customFormat="1" ht="180" customHeight="1" x14ac:dyDescent="0.25">
      <c r="A48" s="6" t="s">
        <v>53</v>
      </c>
      <c r="B48" s="46" t="s">
        <v>363</v>
      </c>
      <c r="C48" s="8" t="s">
        <v>22</v>
      </c>
      <c r="D48" s="6" t="s">
        <v>23</v>
      </c>
      <c r="E48" s="46">
        <v>95</v>
      </c>
      <c r="F48" s="76" t="s">
        <v>586</v>
      </c>
      <c r="G48" s="46" t="s">
        <v>116</v>
      </c>
      <c r="H48" s="77" t="s">
        <v>175</v>
      </c>
      <c r="I48" s="77" t="s">
        <v>608</v>
      </c>
      <c r="J48" s="77" t="s">
        <v>58</v>
      </c>
      <c r="K48" s="77" t="s">
        <v>33</v>
      </c>
      <c r="L48" s="77">
        <v>100</v>
      </c>
      <c r="M48" s="78">
        <v>9610</v>
      </c>
      <c r="N48" s="78">
        <v>0</v>
      </c>
      <c r="O48" s="78">
        <v>0</v>
      </c>
      <c r="P48" s="78">
        <v>9610</v>
      </c>
      <c r="Q48" s="78" t="s">
        <v>26</v>
      </c>
      <c r="R48" s="76" t="s">
        <v>612</v>
      </c>
      <c r="S48" s="17"/>
      <c r="T48" s="17"/>
      <c r="U48" s="17"/>
      <c r="V48" s="17"/>
      <c r="W48" s="17"/>
      <c r="X48" s="17"/>
      <c r="Y48" s="17"/>
      <c r="Z48" s="17"/>
      <c r="AA48" s="17"/>
    </row>
    <row r="49" spans="1:27" s="51" customFormat="1" ht="225" customHeight="1" x14ac:dyDescent="0.25">
      <c r="A49" s="6" t="s">
        <v>53</v>
      </c>
      <c r="B49" s="80" t="s">
        <v>364</v>
      </c>
      <c r="C49" s="8" t="s">
        <v>22</v>
      </c>
      <c r="D49" s="6" t="s">
        <v>23</v>
      </c>
      <c r="E49" s="46">
        <v>95</v>
      </c>
      <c r="F49" s="81" t="s">
        <v>59</v>
      </c>
      <c r="G49" s="46" t="s">
        <v>125</v>
      </c>
      <c r="H49" s="77" t="s">
        <v>175</v>
      </c>
      <c r="I49" s="77" t="s">
        <v>60</v>
      </c>
      <c r="J49" s="77" t="s">
        <v>61</v>
      </c>
      <c r="K49" s="77" t="s">
        <v>33</v>
      </c>
      <c r="L49" s="82">
        <v>100</v>
      </c>
      <c r="M49" s="78">
        <v>16000</v>
      </c>
      <c r="N49" s="78">
        <v>0</v>
      </c>
      <c r="O49" s="78">
        <v>11000</v>
      </c>
      <c r="P49" s="78">
        <v>5000</v>
      </c>
      <c r="Q49" s="79" t="s">
        <v>26</v>
      </c>
      <c r="R49" s="76" t="s">
        <v>558</v>
      </c>
      <c r="S49" s="17"/>
      <c r="T49" s="17"/>
      <c r="U49" s="17"/>
      <c r="V49" s="17"/>
      <c r="W49" s="17"/>
      <c r="X49" s="17"/>
      <c r="Y49" s="17"/>
      <c r="Z49" s="17"/>
      <c r="AA49" s="17"/>
    </row>
    <row r="50" spans="1:27" s="51" customFormat="1" ht="179.25" customHeight="1" x14ac:dyDescent="0.25">
      <c r="A50" s="6" t="s">
        <v>53</v>
      </c>
      <c r="B50" s="23" t="s">
        <v>365</v>
      </c>
      <c r="C50" s="8" t="s">
        <v>22</v>
      </c>
      <c r="D50" s="6" t="s">
        <v>23</v>
      </c>
      <c r="E50" s="46">
        <v>95</v>
      </c>
      <c r="F50" s="76" t="s">
        <v>587</v>
      </c>
      <c r="G50" s="46" t="s">
        <v>125</v>
      </c>
      <c r="H50" s="77" t="s">
        <v>173</v>
      </c>
      <c r="I50" s="68" t="s">
        <v>62</v>
      </c>
      <c r="J50" s="83" t="s">
        <v>63</v>
      </c>
      <c r="K50" s="68" t="s">
        <v>25</v>
      </c>
      <c r="L50" s="68">
        <v>1</v>
      </c>
      <c r="M50" s="84">
        <v>3000</v>
      </c>
      <c r="N50" s="84">
        <v>0</v>
      </c>
      <c r="O50" s="84">
        <v>0</v>
      </c>
      <c r="P50" s="84">
        <v>3000</v>
      </c>
      <c r="Q50" s="83" t="s">
        <v>26</v>
      </c>
      <c r="R50" s="76" t="s">
        <v>64</v>
      </c>
      <c r="S50" s="17"/>
      <c r="T50" s="17"/>
      <c r="U50" s="17"/>
      <c r="V50" s="17"/>
      <c r="W50" s="17"/>
      <c r="X50" s="17"/>
      <c r="Y50" s="17"/>
      <c r="Z50" s="17"/>
      <c r="AA50" s="17"/>
    </row>
    <row r="51" spans="1:27" s="51" customFormat="1" ht="153" customHeight="1" x14ac:dyDescent="0.25">
      <c r="A51" s="6" t="s">
        <v>53</v>
      </c>
      <c r="B51" s="46" t="s">
        <v>399</v>
      </c>
      <c r="C51" s="8" t="s">
        <v>22</v>
      </c>
      <c r="D51" s="6" t="s">
        <v>23</v>
      </c>
      <c r="E51" s="46">
        <v>75</v>
      </c>
      <c r="F51" s="76" t="s">
        <v>65</v>
      </c>
      <c r="G51" s="46" t="s">
        <v>125</v>
      </c>
      <c r="H51" s="77" t="s">
        <v>232</v>
      </c>
      <c r="I51" s="77" t="s">
        <v>66</v>
      </c>
      <c r="J51" s="77" t="s">
        <v>58</v>
      </c>
      <c r="K51" s="77" t="s">
        <v>33</v>
      </c>
      <c r="L51" s="82">
        <v>100</v>
      </c>
      <c r="M51" s="78">
        <v>6000</v>
      </c>
      <c r="N51" s="78">
        <v>0</v>
      </c>
      <c r="O51" s="78">
        <v>0</v>
      </c>
      <c r="P51" s="78">
        <v>6000</v>
      </c>
      <c r="Q51" s="78" t="s">
        <v>26</v>
      </c>
      <c r="R51" s="85" t="s">
        <v>613</v>
      </c>
      <c r="S51" s="17"/>
      <c r="T51" s="17"/>
      <c r="U51" s="17"/>
      <c r="V51" s="17"/>
      <c r="W51" s="17"/>
      <c r="X51" s="17"/>
      <c r="Y51" s="17"/>
      <c r="Z51" s="17"/>
      <c r="AA51" s="17"/>
    </row>
    <row r="52" spans="1:27" s="51" customFormat="1" ht="169.5" customHeight="1" x14ac:dyDescent="0.25">
      <c r="A52" s="6" t="s">
        <v>53</v>
      </c>
      <c r="B52" s="46" t="s">
        <v>400</v>
      </c>
      <c r="C52" s="8" t="s">
        <v>22</v>
      </c>
      <c r="D52" s="6" t="s">
        <v>23</v>
      </c>
      <c r="E52" s="46">
        <v>75</v>
      </c>
      <c r="F52" s="76" t="s">
        <v>65</v>
      </c>
      <c r="G52" s="46" t="s">
        <v>116</v>
      </c>
      <c r="H52" s="77" t="s">
        <v>386</v>
      </c>
      <c r="I52" s="77" t="s">
        <v>66</v>
      </c>
      <c r="J52" s="77" t="s">
        <v>58</v>
      </c>
      <c r="K52" s="77" t="s">
        <v>33</v>
      </c>
      <c r="L52" s="82">
        <v>100</v>
      </c>
      <c r="M52" s="78">
        <v>450</v>
      </c>
      <c r="N52" s="78">
        <v>0</v>
      </c>
      <c r="O52" s="78">
        <v>0</v>
      </c>
      <c r="P52" s="78">
        <v>450</v>
      </c>
      <c r="Q52" s="78" t="s">
        <v>26</v>
      </c>
      <c r="R52" s="85" t="s">
        <v>614</v>
      </c>
      <c r="S52" s="17"/>
      <c r="T52" s="17"/>
      <c r="U52" s="17"/>
      <c r="V52" s="17"/>
      <c r="W52" s="17"/>
      <c r="X52" s="17"/>
      <c r="Y52" s="17"/>
      <c r="Z52" s="17"/>
      <c r="AA52" s="17"/>
    </row>
    <row r="53" spans="1:27" s="51" customFormat="1" ht="193.5" customHeight="1" x14ac:dyDescent="0.25">
      <c r="A53" s="6" t="s">
        <v>53</v>
      </c>
      <c r="B53" s="46" t="s">
        <v>588</v>
      </c>
      <c r="C53" s="8" t="s">
        <v>22</v>
      </c>
      <c r="D53" s="6" t="s">
        <v>23</v>
      </c>
      <c r="E53" s="46">
        <v>75</v>
      </c>
      <c r="F53" s="86" t="s">
        <v>589</v>
      </c>
      <c r="G53" s="46" t="s">
        <v>116</v>
      </c>
      <c r="H53" s="77" t="s">
        <v>475</v>
      </c>
      <c r="I53" s="77" t="s">
        <v>66</v>
      </c>
      <c r="J53" s="77" t="s">
        <v>68</v>
      </c>
      <c r="K53" s="77" t="s">
        <v>33</v>
      </c>
      <c r="L53" s="82">
        <v>100</v>
      </c>
      <c r="M53" s="78">
        <v>6000</v>
      </c>
      <c r="N53" s="78">
        <v>0</v>
      </c>
      <c r="O53" s="78">
        <v>0</v>
      </c>
      <c r="P53" s="78">
        <v>6000</v>
      </c>
      <c r="Q53" s="78" t="s">
        <v>26</v>
      </c>
      <c r="R53" s="85" t="s">
        <v>69</v>
      </c>
      <c r="S53" s="17"/>
      <c r="T53" s="17"/>
      <c r="U53" s="17"/>
      <c r="V53" s="17"/>
      <c r="W53" s="17"/>
      <c r="X53" s="17"/>
      <c r="Y53" s="17"/>
      <c r="Z53" s="17"/>
      <c r="AA53" s="17"/>
    </row>
    <row r="54" spans="1:27" s="51" customFormat="1" ht="156" customHeight="1" x14ac:dyDescent="0.25">
      <c r="A54" s="6" t="s">
        <v>53</v>
      </c>
      <c r="B54" s="46" t="s">
        <v>469</v>
      </c>
      <c r="C54" s="8" t="s">
        <v>22</v>
      </c>
      <c r="D54" s="6" t="s">
        <v>23</v>
      </c>
      <c r="E54" s="46">
        <v>130</v>
      </c>
      <c r="F54" s="87" t="s">
        <v>590</v>
      </c>
      <c r="G54" s="120" t="s">
        <v>125</v>
      </c>
      <c r="H54" s="88" t="s">
        <v>141</v>
      </c>
      <c r="I54" s="68" t="s">
        <v>609</v>
      </c>
      <c r="J54" s="68" t="s">
        <v>70</v>
      </c>
      <c r="K54" s="68" t="s">
        <v>33</v>
      </c>
      <c r="L54" s="89">
        <v>100</v>
      </c>
      <c r="M54" s="78">
        <v>29390</v>
      </c>
      <c r="N54" s="78">
        <v>0</v>
      </c>
      <c r="O54" s="78">
        <v>0</v>
      </c>
      <c r="P54" s="78">
        <v>29390</v>
      </c>
      <c r="Q54" s="84" t="s">
        <v>26</v>
      </c>
      <c r="R54" s="87" t="s">
        <v>71</v>
      </c>
      <c r="S54" s="17"/>
      <c r="T54" s="17"/>
      <c r="U54" s="17"/>
      <c r="V54" s="17"/>
      <c r="W54" s="17"/>
      <c r="X54" s="17"/>
      <c r="Y54" s="17"/>
      <c r="Z54" s="17"/>
      <c r="AA54" s="17"/>
    </row>
    <row r="55" spans="1:27" s="51" customFormat="1" ht="239.25" customHeight="1" x14ac:dyDescent="0.25">
      <c r="A55" s="6" t="s">
        <v>53</v>
      </c>
      <c r="B55" s="46" t="s">
        <v>366</v>
      </c>
      <c r="C55" s="8" t="s">
        <v>22</v>
      </c>
      <c r="D55" s="6" t="s">
        <v>32</v>
      </c>
      <c r="E55" s="46">
        <v>130</v>
      </c>
      <c r="F55" s="76" t="s">
        <v>433</v>
      </c>
      <c r="G55" s="46" t="s">
        <v>118</v>
      </c>
      <c r="H55" s="88" t="s">
        <v>293</v>
      </c>
      <c r="I55" s="77" t="s">
        <v>72</v>
      </c>
      <c r="J55" s="77" t="s">
        <v>70</v>
      </c>
      <c r="K55" s="77" t="s">
        <v>33</v>
      </c>
      <c r="L55" s="82">
        <v>100</v>
      </c>
      <c r="M55" s="78">
        <v>6000</v>
      </c>
      <c r="N55" s="78">
        <v>0</v>
      </c>
      <c r="O55" s="78">
        <v>0</v>
      </c>
      <c r="P55" s="78">
        <v>6000</v>
      </c>
      <c r="Q55" s="78" t="s">
        <v>26</v>
      </c>
      <c r="R55" s="76" t="s">
        <v>73</v>
      </c>
      <c r="S55" s="17"/>
      <c r="T55" s="17"/>
      <c r="U55" s="17"/>
      <c r="V55" s="17"/>
      <c r="W55" s="17"/>
      <c r="X55" s="17"/>
      <c r="Y55" s="17"/>
      <c r="Z55" s="17"/>
      <c r="AA55" s="17"/>
    </row>
    <row r="56" spans="1:27" s="51" customFormat="1" ht="155.25" customHeight="1" x14ac:dyDescent="0.25">
      <c r="A56" s="6" t="s">
        <v>53</v>
      </c>
      <c r="B56" s="46" t="s">
        <v>401</v>
      </c>
      <c r="C56" s="8" t="s">
        <v>22</v>
      </c>
      <c r="D56" s="6" t="s">
        <v>23</v>
      </c>
      <c r="E56" s="46" t="s">
        <v>351</v>
      </c>
      <c r="F56" s="76" t="s">
        <v>434</v>
      </c>
      <c r="G56" s="46" t="s">
        <v>125</v>
      </c>
      <c r="H56" s="77" t="s">
        <v>141</v>
      </c>
      <c r="I56" s="77" t="s">
        <v>74</v>
      </c>
      <c r="J56" s="77" t="s">
        <v>75</v>
      </c>
      <c r="K56" s="77" t="s">
        <v>33</v>
      </c>
      <c r="L56" s="82">
        <v>100</v>
      </c>
      <c r="M56" s="78">
        <v>2500</v>
      </c>
      <c r="N56" s="78">
        <v>0</v>
      </c>
      <c r="O56" s="78">
        <v>0</v>
      </c>
      <c r="P56" s="78">
        <v>2500</v>
      </c>
      <c r="Q56" s="79" t="s">
        <v>26</v>
      </c>
      <c r="R56" s="76" t="s">
        <v>301</v>
      </c>
      <c r="S56" s="17"/>
      <c r="T56" s="17"/>
      <c r="U56" s="17"/>
      <c r="V56" s="17"/>
      <c r="W56" s="17"/>
      <c r="X56" s="17"/>
      <c r="Y56" s="17"/>
      <c r="Z56" s="17"/>
      <c r="AA56" s="17"/>
    </row>
    <row r="57" spans="1:27" s="51" customFormat="1" ht="123" customHeight="1" x14ac:dyDescent="0.25">
      <c r="A57" s="6" t="s">
        <v>53</v>
      </c>
      <c r="B57" s="46" t="s">
        <v>353</v>
      </c>
      <c r="C57" s="8" t="s">
        <v>22</v>
      </c>
      <c r="D57" s="6" t="s">
        <v>23</v>
      </c>
      <c r="E57" s="46" t="s">
        <v>351</v>
      </c>
      <c r="F57" s="76" t="s">
        <v>435</v>
      </c>
      <c r="G57" s="46" t="s">
        <v>125</v>
      </c>
      <c r="H57" s="77" t="s">
        <v>338</v>
      </c>
      <c r="I57" s="77" t="s">
        <v>287</v>
      </c>
      <c r="J57" s="77" t="s">
        <v>76</v>
      </c>
      <c r="K57" s="77" t="s">
        <v>33</v>
      </c>
      <c r="L57" s="82">
        <v>100</v>
      </c>
      <c r="M57" s="78">
        <v>2000</v>
      </c>
      <c r="N57" s="78">
        <v>0</v>
      </c>
      <c r="O57" s="78">
        <v>0</v>
      </c>
      <c r="P57" s="78">
        <v>2000</v>
      </c>
      <c r="Q57" s="79" t="s">
        <v>26</v>
      </c>
      <c r="R57" s="76" t="s">
        <v>287</v>
      </c>
      <c r="S57" s="17"/>
      <c r="T57" s="17"/>
      <c r="U57" s="17"/>
      <c r="V57" s="17"/>
      <c r="W57" s="17"/>
      <c r="X57" s="17"/>
      <c r="Y57" s="17"/>
      <c r="Z57" s="17"/>
      <c r="AA57" s="17"/>
    </row>
    <row r="58" spans="1:27" s="51" customFormat="1" ht="198" customHeight="1" x14ac:dyDescent="0.25">
      <c r="A58" s="6" t="s">
        <v>53</v>
      </c>
      <c r="B58" s="90" t="s">
        <v>354</v>
      </c>
      <c r="C58" s="8" t="s">
        <v>22</v>
      </c>
      <c r="D58" s="6" t="s">
        <v>23</v>
      </c>
      <c r="E58" s="46">
        <v>26.7</v>
      </c>
      <c r="F58" s="81" t="s">
        <v>591</v>
      </c>
      <c r="G58" s="46" t="s">
        <v>116</v>
      </c>
      <c r="H58" s="91" t="s">
        <v>175</v>
      </c>
      <c r="I58" s="77" t="s">
        <v>60</v>
      </c>
      <c r="J58" s="77" t="s">
        <v>61</v>
      </c>
      <c r="K58" s="77" t="s">
        <v>33</v>
      </c>
      <c r="L58" s="82">
        <v>100</v>
      </c>
      <c r="M58" s="78">
        <v>45961.5</v>
      </c>
      <c r="N58" s="78">
        <v>0</v>
      </c>
      <c r="O58" s="78">
        <v>33500</v>
      </c>
      <c r="P58" s="78">
        <v>12461.5</v>
      </c>
      <c r="Q58" s="79" t="s">
        <v>26</v>
      </c>
      <c r="R58" s="76" t="s">
        <v>615</v>
      </c>
      <c r="S58" s="17"/>
      <c r="T58" s="17"/>
      <c r="U58" s="17"/>
      <c r="V58" s="17"/>
      <c r="W58" s="17"/>
      <c r="X58" s="17"/>
      <c r="Y58" s="17"/>
      <c r="Z58" s="17"/>
      <c r="AA58" s="17"/>
    </row>
    <row r="59" spans="1:27" s="51" customFormat="1" ht="161.25" customHeight="1" x14ac:dyDescent="0.25">
      <c r="A59" s="6" t="s">
        <v>53</v>
      </c>
      <c r="B59" s="46" t="s">
        <v>355</v>
      </c>
      <c r="C59" s="8" t="s">
        <v>22</v>
      </c>
      <c r="D59" s="6" t="s">
        <v>23</v>
      </c>
      <c r="E59" s="46">
        <v>95</v>
      </c>
      <c r="F59" s="76" t="s">
        <v>592</v>
      </c>
      <c r="G59" s="46" t="s">
        <v>116</v>
      </c>
      <c r="H59" s="77" t="s">
        <v>294</v>
      </c>
      <c r="I59" s="77" t="s">
        <v>286</v>
      </c>
      <c r="J59" s="77" t="s">
        <v>61</v>
      </c>
      <c r="K59" s="77" t="s">
        <v>33</v>
      </c>
      <c r="L59" s="82">
        <v>100</v>
      </c>
      <c r="M59" s="78">
        <v>7187.5</v>
      </c>
      <c r="N59" s="78">
        <v>0</v>
      </c>
      <c r="O59" s="78">
        <v>0</v>
      </c>
      <c r="P59" s="78">
        <v>7187.5</v>
      </c>
      <c r="Q59" s="79" t="s">
        <v>26</v>
      </c>
      <c r="R59" s="76" t="s">
        <v>436</v>
      </c>
      <c r="S59" s="17"/>
      <c r="T59" s="17"/>
      <c r="U59" s="17"/>
      <c r="V59" s="17"/>
      <c r="W59" s="17"/>
      <c r="X59" s="17"/>
      <c r="Y59" s="17"/>
      <c r="Z59" s="17"/>
      <c r="AA59" s="17"/>
    </row>
    <row r="60" spans="1:27" ht="15.75" customHeight="1" x14ac:dyDescent="0.25">
      <c r="A60" s="36" t="s">
        <v>34</v>
      </c>
      <c r="B60" s="36" t="s">
        <v>35</v>
      </c>
      <c r="C60" s="36"/>
      <c r="D60" s="36" t="s">
        <v>35</v>
      </c>
      <c r="E60" s="37" t="s">
        <v>35</v>
      </c>
      <c r="F60" s="38" t="s">
        <v>35</v>
      </c>
      <c r="G60" s="37" t="s">
        <v>35</v>
      </c>
      <c r="H60" s="37" t="s">
        <v>35</v>
      </c>
      <c r="I60" s="37" t="s">
        <v>35</v>
      </c>
      <c r="J60" s="37" t="s">
        <v>35</v>
      </c>
      <c r="K60" s="37" t="s">
        <v>35</v>
      </c>
      <c r="L60" s="37" t="s">
        <v>35</v>
      </c>
      <c r="M60" s="39">
        <f>SUM(M46:M59)</f>
        <v>171099</v>
      </c>
      <c r="N60" s="39">
        <f>SUM(N46:N59)</f>
        <v>30000</v>
      </c>
      <c r="O60" s="39">
        <f>SUM(O46:O59)</f>
        <v>44500</v>
      </c>
      <c r="P60" s="39">
        <f>SUM(P46:P59)</f>
        <v>96599</v>
      </c>
      <c r="Q60" s="40" t="s">
        <v>35</v>
      </c>
      <c r="R60" s="41" t="s">
        <v>35</v>
      </c>
      <c r="S60" s="1"/>
      <c r="T60" s="1"/>
      <c r="U60" s="1"/>
      <c r="V60" s="1"/>
      <c r="W60" s="1"/>
      <c r="X60" s="1"/>
      <c r="Y60" s="1"/>
      <c r="Z60" s="1"/>
      <c r="AA60" s="1"/>
    </row>
    <row r="61" spans="1:27" ht="20.25" customHeight="1" x14ac:dyDescent="0.25">
      <c r="A61" s="192" t="s">
        <v>234</v>
      </c>
      <c r="B61" s="193"/>
      <c r="C61" s="193"/>
      <c r="D61" s="193"/>
      <c r="E61" s="193"/>
      <c r="F61" s="193"/>
      <c r="G61" s="193"/>
      <c r="H61" s="193"/>
      <c r="I61" s="193"/>
      <c r="J61" s="193"/>
      <c r="K61" s="193"/>
      <c r="L61" s="193"/>
      <c r="M61" s="193"/>
      <c r="N61" s="193"/>
      <c r="O61" s="193"/>
      <c r="P61" s="193"/>
      <c r="Q61" s="193"/>
      <c r="R61" s="193"/>
      <c r="S61" s="1"/>
      <c r="T61" s="1"/>
      <c r="U61" s="1"/>
      <c r="V61" s="1"/>
      <c r="W61" s="1"/>
      <c r="X61" s="1"/>
      <c r="Y61" s="1"/>
      <c r="Z61" s="1"/>
      <c r="AA61" s="1"/>
    </row>
    <row r="62" spans="1:27" ht="15.75" customHeight="1" x14ac:dyDescent="0.25">
      <c r="A62" s="19" t="s">
        <v>34</v>
      </c>
      <c r="B62" s="19" t="s">
        <v>35</v>
      </c>
      <c r="C62" s="19"/>
      <c r="D62" s="19" t="s">
        <v>35</v>
      </c>
      <c r="E62" s="19" t="s">
        <v>35</v>
      </c>
      <c r="F62" s="20" t="s">
        <v>35</v>
      </c>
      <c r="G62" s="19" t="s">
        <v>35</v>
      </c>
      <c r="H62" s="19" t="s">
        <v>35</v>
      </c>
      <c r="I62" s="19" t="s">
        <v>35</v>
      </c>
      <c r="J62" s="19" t="s">
        <v>35</v>
      </c>
      <c r="K62" s="19" t="s">
        <v>35</v>
      </c>
      <c r="L62" s="19" t="s">
        <v>35</v>
      </c>
      <c r="M62" s="19" t="s">
        <v>35</v>
      </c>
      <c r="N62" s="19" t="s">
        <v>35</v>
      </c>
      <c r="O62" s="19" t="s">
        <v>35</v>
      </c>
      <c r="P62" s="19" t="s">
        <v>35</v>
      </c>
      <c r="Q62" s="21" t="s">
        <v>35</v>
      </c>
      <c r="R62" s="22" t="s">
        <v>35</v>
      </c>
      <c r="S62" s="1"/>
      <c r="T62" s="1"/>
      <c r="U62" s="1"/>
      <c r="V62" s="1"/>
      <c r="W62" s="1"/>
      <c r="X62" s="1"/>
      <c r="Y62" s="1"/>
      <c r="Z62" s="1"/>
      <c r="AA62" s="1"/>
    </row>
    <row r="63" spans="1:27" ht="15.75" customHeight="1" x14ac:dyDescent="0.25">
      <c r="A63" s="164" t="s">
        <v>77</v>
      </c>
      <c r="B63" s="165"/>
      <c r="C63" s="165"/>
      <c r="D63" s="165"/>
      <c r="E63" s="165"/>
      <c r="F63" s="165"/>
      <c r="G63" s="165"/>
      <c r="H63" s="165"/>
      <c r="I63" s="165"/>
      <c r="J63" s="165"/>
      <c r="K63" s="165"/>
      <c r="L63" s="165"/>
      <c r="M63" s="165"/>
      <c r="N63" s="165"/>
      <c r="O63" s="165"/>
      <c r="P63" s="165"/>
      <c r="Q63" s="165"/>
      <c r="R63" s="166"/>
      <c r="S63" s="1"/>
      <c r="T63" s="1"/>
      <c r="U63" s="1"/>
      <c r="V63" s="1"/>
      <c r="W63" s="1"/>
      <c r="X63" s="1"/>
      <c r="Y63" s="1"/>
      <c r="Z63" s="1"/>
      <c r="AA63" s="1"/>
    </row>
    <row r="64" spans="1:27" s="51" customFormat="1" ht="196.5" customHeight="1" x14ac:dyDescent="0.25">
      <c r="A64" s="6" t="s">
        <v>78</v>
      </c>
      <c r="B64" s="6" t="s">
        <v>367</v>
      </c>
      <c r="C64" s="8" t="s">
        <v>22</v>
      </c>
      <c r="D64" s="6" t="s">
        <v>23</v>
      </c>
      <c r="E64" s="8" t="s">
        <v>351</v>
      </c>
      <c r="F64" s="76" t="s">
        <v>299</v>
      </c>
      <c r="G64" s="92" t="s">
        <v>125</v>
      </c>
      <c r="H64" s="92" t="s">
        <v>175</v>
      </c>
      <c r="I64" s="93" t="s">
        <v>79</v>
      </c>
      <c r="J64" s="77" t="s">
        <v>238</v>
      </c>
      <c r="K64" s="92" t="s">
        <v>45</v>
      </c>
      <c r="L64" s="94">
        <v>20000</v>
      </c>
      <c r="M64" s="95">
        <v>3000</v>
      </c>
      <c r="N64" s="78">
        <v>0</v>
      </c>
      <c r="O64" s="78">
        <v>1000</v>
      </c>
      <c r="P64" s="78">
        <v>2000</v>
      </c>
      <c r="Q64" s="77" t="s">
        <v>26</v>
      </c>
      <c r="R64" s="76" t="s">
        <v>80</v>
      </c>
      <c r="S64" s="17"/>
      <c r="T64" s="17"/>
      <c r="U64" s="17"/>
      <c r="V64" s="17"/>
      <c r="W64" s="17"/>
      <c r="X64" s="17"/>
      <c r="Y64" s="17"/>
      <c r="Z64" s="17"/>
      <c r="AA64" s="17"/>
    </row>
    <row r="65" spans="1:27" s="51" customFormat="1" ht="243.75" customHeight="1" x14ac:dyDescent="0.25">
      <c r="A65" s="6" t="s">
        <v>78</v>
      </c>
      <c r="B65" s="23" t="s">
        <v>437</v>
      </c>
      <c r="C65" s="8" t="s">
        <v>22</v>
      </c>
      <c r="D65" s="6" t="s">
        <v>23</v>
      </c>
      <c r="E65" s="96" t="s">
        <v>351</v>
      </c>
      <c r="F65" s="76" t="s">
        <v>593</v>
      </c>
      <c r="G65" s="92" t="s">
        <v>125</v>
      </c>
      <c r="H65" s="92" t="s">
        <v>175</v>
      </c>
      <c r="I65" s="77" t="s">
        <v>438</v>
      </c>
      <c r="J65" s="77" t="s">
        <v>239</v>
      </c>
      <c r="K65" s="77" t="s">
        <v>303</v>
      </c>
      <c r="L65" s="94">
        <v>28000</v>
      </c>
      <c r="M65" s="95">
        <v>4000</v>
      </c>
      <c r="N65" s="95">
        <v>3300</v>
      </c>
      <c r="O65" s="95">
        <v>700</v>
      </c>
      <c r="P65" s="67">
        <v>0</v>
      </c>
      <c r="Q65" s="31" t="s">
        <v>35</v>
      </c>
      <c r="R65" s="76" t="s">
        <v>439</v>
      </c>
      <c r="S65" s="17"/>
      <c r="T65" s="17"/>
      <c r="U65" s="17"/>
      <c r="V65" s="17"/>
      <c r="W65" s="17"/>
      <c r="X65" s="17"/>
      <c r="Y65" s="17"/>
      <c r="Z65" s="17"/>
      <c r="AA65" s="17"/>
    </row>
    <row r="66" spans="1:27" s="51" customFormat="1" ht="256.5" customHeight="1" x14ac:dyDescent="0.25">
      <c r="A66" s="6" t="s">
        <v>78</v>
      </c>
      <c r="B66" s="6" t="s">
        <v>368</v>
      </c>
      <c r="C66" s="8" t="s">
        <v>22</v>
      </c>
      <c r="D66" s="6" t="s">
        <v>23</v>
      </c>
      <c r="E66" s="8" t="s">
        <v>351</v>
      </c>
      <c r="F66" s="76" t="s">
        <v>81</v>
      </c>
      <c r="G66" s="92" t="s">
        <v>125</v>
      </c>
      <c r="H66" s="92" t="s">
        <v>175</v>
      </c>
      <c r="I66" s="77" t="s">
        <v>82</v>
      </c>
      <c r="J66" s="77" t="s">
        <v>240</v>
      </c>
      <c r="K66" s="92" t="s">
        <v>45</v>
      </c>
      <c r="L66" s="94">
        <v>10000</v>
      </c>
      <c r="M66" s="95">
        <v>42000</v>
      </c>
      <c r="N66" s="95">
        <v>0</v>
      </c>
      <c r="O66" s="95">
        <v>2000</v>
      </c>
      <c r="P66" s="95">
        <v>40000</v>
      </c>
      <c r="Q66" s="77" t="s">
        <v>26</v>
      </c>
      <c r="R66" s="76" t="s">
        <v>413</v>
      </c>
      <c r="S66" s="17"/>
      <c r="T66" s="17"/>
      <c r="U66" s="17"/>
      <c r="V66" s="17"/>
      <c r="W66" s="17"/>
      <c r="X66" s="17"/>
      <c r="Y66" s="17"/>
      <c r="Z66" s="17"/>
      <c r="AA66" s="17"/>
    </row>
    <row r="67" spans="1:27" s="51" customFormat="1" ht="164.25" customHeight="1" x14ac:dyDescent="0.25">
      <c r="A67" s="6" t="s">
        <v>78</v>
      </c>
      <c r="B67" s="6" t="s">
        <v>221</v>
      </c>
      <c r="C67" s="8" t="s">
        <v>22</v>
      </c>
      <c r="D67" s="6" t="s">
        <v>23</v>
      </c>
      <c r="E67" s="8" t="s">
        <v>351</v>
      </c>
      <c r="F67" s="76" t="s">
        <v>440</v>
      </c>
      <c r="G67" s="92" t="s">
        <v>125</v>
      </c>
      <c r="H67" s="92" t="s">
        <v>175</v>
      </c>
      <c r="I67" s="77" t="s">
        <v>86</v>
      </c>
      <c r="J67" s="77" t="s">
        <v>241</v>
      </c>
      <c r="K67" s="92" t="s">
        <v>25</v>
      </c>
      <c r="L67" s="92">
        <v>2</v>
      </c>
      <c r="M67" s="95">
        <v>2000</v>
      </c>
      <c r="N67" s="95">
        <v>1500</v>
      </c>
      <c r="O67" s="95">
        <v>500</v>
      </c>
      <c r="P67" s="67">
        <v>0</v>
      </c>
      <c r="Q67" s="31" t="s">
        <v>35</v>
      </c>
      <c r="R67" s="76" t="s">
        <v>302</v>
      </c>
      <c r="S67" s="17"/>
      <c r="T67" s="17"/>
      <c r="U67" s="17"/>
      <c r="V67" s="17"/>
      <c r="W67" s="17"/>
      <c r="X67" s="17"/>
      <c r="Y67" s="17"/>
      <c r="Z67" s="17"/>
      <c r="AA67" s="17"/>
    </row>
    <row r="68" spans="1:27" s="51" customFormat="1" ht="211.5" customHeight="1" x14ac:dyDescent="0.25">
      <c r="A68" s="6" t="s">
        <v>78</v>
      </c>
      <c r="B68" s="6" t="s">
        <v>460</v>
      </c>
      <c r="C68" s="8" t="s">
        <v>22</v>
      </c>
      <c r="D68" s="6" t="s">
        <v>23</v>
      </c>
      <c r="E68" s="8" t="s">
        <v>351</v>
      </c>
      <c r="F68" s="76" t="s">
        <v>242</v>
      </c>
      <c r="G68" s="92" t="s">
        <v>125</v>
      </c>
      <c r="H68" s="92" t="s">
        <v>160</v>
      </c>
      <c r="I68" s="77" t="s">
        <v>83</v>
      </c>
      <c r="J68" s="77" t="s">
        <v>269</v>
      </c>
      <c r="K68" s="92" t="s">
        <v>303</v>
      </c>
      <c r="L68" s="94">
        <v>100000</v>
      </c>
      <c r="M68" s="95">
        <v>6000</v>
      </c>
      <c r="N68" s="95">
        <v>5000</v>
      </c>
      <c r="O68" s="95">
        <v>1000</v>
      </c>
      <c r="P68" s="67">
        <v>0</v>
      </c>
      <c r="Q68" s="31" t="s">
        <v>35</v>
      </c>
      <c r="R68" s="76" t="s">
        <v>441</v>
      </c>
      <c r="S68" s="17"/>
      <c r="T68" s="17"/>
      <c r="U68" s="17"/>
      <c r="V68" s="17"/>
      <c r="W68" s="17"/>
      <c r="X68" s="17"/>
      <c r="Y68" s="17"/>
      <c r="Z68" s="17"/>
      <c r="AA68" s="17"/>
    </row>
    <row r="69" spans="1:27" s="51" customFormat="1" ht="208.5" customHeight="1" x14ac:dyDescent="0.25">
      <c r="A69" s="6" t="s">
        <v>78</v>
      </c>
      <c r="B69" s="6" t="s">
        <v>347</v>
      </c>
      <c r="C69" s="8" t="s">
        <v>22</v>
      </c>
      <c r="D69" s="6" t="s">
        <v>23</v>
      </c>
      <c r="E69" s="8" t="s">
        <v>351</v>
      </c>
      <c r="F69" s="97" t="s">
        <v>84</v>
      </c>
      <c r="G69" s="92" t="s">
        <v>125</v>
      </c>
      <c r="H69" s="92" t="s">
        <v>175</v>
      </c>
      <c r="I69" s="77" t="s">
        <v>83</v>
      </c>
      <c r="J69" s="77" t="s">
        <v>269</v>
      </c>
      <c r="K69" s="92" t="s">
        <v>303</v>
      </c>
      <c r="L69" s="94">
        <v>75000</v>
      </c>
      <c r="M69" s="95">
        <v>6000</v>
      </c>
      <c r="N69" s="95">
        <v>5000</v>
      </c>
      <c r="O69" s="95">
        <v>1000</v>
      </c>
      <c r="P69" s="67">
        <v>0</v>
      </c>
      <c r="Q69" s="31" t="s">
        <v>35</v>
      </c>
      <c r="R69" s="76" t="s">
        <v>442</v>
      </c>
      <c r="S69" s="17"/>
      <c r="T69" s="17"/>
      <c r="U69" s="17"/>
      <c r="V69" s="17"/>
      <c r="W69" s="17"/>
      <c r="X69" s="17"/>
      <c r="Y69" s="17"/>
      <c r="Z69" s="17"/>
      <c r="AA69" s="17"/>
    </row>
    <row r="70" spans="1:27" s="51" customFormat="1" ht="208.5" customHeight="1" x14ac:dyDescent="0.25">
      <c r="A70" s="6" t="s">
        <v>78</v>
      </c>
      <c r="B70" s="6" t="s">
        <v>594</v>
      </c>
      <c r="C70" s="8" t="s">
        <v>22</v>
      </c>
      <c r="D70" s="6" t="s">
        <v>23</v>
      </c>
      <c r="E70" s="8" t="s">
        <v>351</v>
      </c>
      <c r="F70" s="76" t="s">
        <v>85</v>
      </c>
      <c r="G70" s="92" t="s">
        <v>125</v>
      </c>
      <c r="H70" s="92" t="s">
        <v>175</v>
      </c>
      <c r="I70" s="77" t="s">
        <v>83</v>
      </c>
      <c r="J70" s="77" t="s">
        <v>269</v>
      </c>
      <c r="K70" s="92" t="s">
        <v>303</v>
      </c>
      <c r="L70" s="94">
        <v>25000</v>
      </c>
      <c r="M70" s="95">
        <v>8000</v>
      </c>
      <c r="N70" s="95">
        <v>7000</v>
      </c>
      <c r="O70" s="95">
        <v>1000</v>
      </c>
      <c r="P70" s="67">
        <v>0</v>
      </c>
      <c r="Q70" s="31" t="s">
        <v>35</v>
      </c>
      <c r="R70" s="76" t="s">
        <v>443</v>
      </c>
      <c r="S70" s="17"/>
      <c r="T70" s="17"/>
      <c r="U70" s="17"/>
      <c r="V70" s="17"/>
      <c r="W70" s="17"/>
      <c r="X70" s="17"/>
      <c r="Y70" s="17"/>
      <c r="Z70" s="17"/>
      <c r="AA70" s="17"/>
    </row>
    <row r="71" spans="1:27" ht="15.75" customHeight="1" x14ac:dyDescent="0.25">
      <c r="A71" s="6" t="s">
        <v>34</v>
      </c>
      <c r="B71" s="6" t="s">
        <v>35</v>
      </c>
      <c r="C71" s="6"/>
      <c r="D71" s="6" t="s">
        <v>35</v>
      </c>
      <c r="E71" s="6" t="s">
        <v>35</v>
      </c>
      <c r="F71" s="15" t="s">
        <v>35</v>
      </c>
      <c r="G71" s="6" t="s">
        <v>35</v>
      </c>
      <c r="H71" s="6" t="s">
        <v>35</v>
      </c>
      <c r="I71" s="6" t="s">
        <v>35</v>
      </c>
      <c r="J71" s="6" t="s">
        <v>35</v>
      </c>
      <c r="K71" s="6" t="s">
        <v>35</v>
      </c>
      <c r="L71" s="6" t="s">
        <v>35</v>
      </c>
      <c r="M71" s="7">
        <f>SUM(M64:M70)</f>
        <v>71000</v>
      </c>
      <c r="N71" s="7">
        <f>SUM(N64:N70)</f>
        <v>21800</v>
      </c>
      <c r="O71" s="7">
        <f>SUM(O64:O70)</f>
        <v>7200</v>
      </c>
      <c r="P71" s="7">
        <f>SUM(P64:P70)</f>
        <v>42000</v>
      </c>
      <c r="Q71" s="7" t="s">
        <v>35</v>
      </c>
      <c r="R71" s="9" t="s">
        <v>35</v>
      </c>
      <c r="S71" s="1"/>
      <c r="T71" s="1"/>
      <c r="U71" s="1"/>
      <c r="V71" s="1"/>
      <c r="W71" s="1"/>
      <c r="X71" s="1"/>
      <c r="Y71" s="1"/>
      <c r="Z71" s="1"/>
      <c r="AA71" s="1"/>
    </row>
    <row r="72" spans="1:27" ht="15.75" customHeight="1" x14ac:dyDescent="0.25">
      <c r="A72" s="164" t="s">
        <v>87</v>
      </c>
      <c r="B72" s="165"/>
      <c r="C72" s="165"/>
      <c r="D72" s="165"/>
      <c r="E72" s="165"/>
      <c r="F72" s="165"/>
      <c r="G72" s="165"/>
      <c r="H72" s="165"/>
      <c r="I72" s="165"/>
      <c r="J72" s="165"/>
      <c r="K72" s="165"/>
      <c r="L72" s="165"/>
      <c r="M72" s="165"/>
      <c r="N72" s="165"/>
      <c r="O72" s="165"/>
      <c r="P72" s="165"/>
      <c r="Q72" s="165"/>
      <c r="R72" s="166"/>
      <c r="S72" s="1"/>
      <c r="T72" s="1"/>
      <c r="U72" s="1"/>
      <c r="V72" s="1"/>
      <c r="W72" s="1"/>
      <c r="X72" s="1"/>
      <c r="Y72" s="1"/>
      <c r="Z72" s="1"/>
      <c r="AA72" s="1"/>
    </row>
    <row r="73" spans="1:27" ht="15.75" customHeight="1" x14ac:dyDescent="0.25">
      <c r="A73" s="6" t="s">
        <v>34</v>
      </c>
      <c r="B73" s="6" t="s">
        <v>35</v>
      </c>
      <c r="C73" s="6"/>
      <c r="D73" s="6" t="s">
        <v>35</v>
      </c>
      <c r="E73" s="6" t="s">
        <v>35</v>
      </c>
      <c r="F73" s="15" t="s">
        <v>35</v>
      </c>
      <c r="G73" s="6" t="s">
        <v>35</v>
      </c>
      <c r="H73" s="6" t="s">
        <v>35</v>
      </c>
      <c r="I73" s="6" t="s">
        <v>35</v>
      </c>
      <c r="J73" s="6" t="s">
        <v>35</v>
      </c>
      <c r="K73" s="6" t="s">
        <v>35</v>
      </c>
      <c r="L73" s="6" t="s">
        <v>35</v>
      </c>
      <c r="M73" s="19" t="s">
        <v>35</v>
      </c>
      <c r="N73" s="19" t="s">
        <v>35</v>
      </c>
      <c r="O73" s="19" t="s">
        <v>35</v>
      </c>
      <c r="P73" s="19" t="s">
        <v>35</v>
      </c>
      <c r="Q73" s="7" t="s">
        <v>35</v>
      </c>
      <c r="R73" s="9" t="s">
        <v>35</v>
      </c>
      <c r="S73" s="1"/>
      <c r="T73" s="1"/>
      <c r="U73" s="1"/>
      <c r="V73" s="1"/>
      <c r="W73" s="1"/>
      <c r="X73" s="1"/>
      <c r="Y73" s="1"/>
      <c r="Z73" s="1"/>
      <c r="AA73" s="1"/>
    </row>
    <row r="74" spans="1:27" s="25" customFormat="1" ht="15.75" customHeight="1" x14ac:dyDescent="0.25">
      <c r="A74" s="189" t="s">
        <v>224</v>
      </c>
      <c r="B74" s="194"/>
      <c r="C74" s="194"/>
      <c r="D74" s="194"/>
      <c r="E74" s="194"/>
      <c r="F74" s="194"/>
      <c r="G74" s="194"/>
      <c r="H74" s="194"/>
      <c r="I74" s="194"/>
      <c r="J74" s="194"/>
      <c r="K74" s="194"/>
      <c r="L74" s="194"/>
      <c r="M74" s="194"/>
      <c r="N74" s="194"/>
      <c r="O74" s="194"/>
      <c r="P74" s="194"/>
      <c r="Q74" s="194"/>
      <c r="R74" s="199"/>
      <c r="S74" s="26"/>
      <c r="T74" s="26"/>
      <c r="U74" s="26"/>
      <c r="V74" s="26"/>
      <c r="W74" s="26"/>
      <c r="X74" s="26"/>
      <c r="Y74" s="26"/>
      <c r="Z74" s="26"/>
      <c r="AA74" s="26"/>
    </row>
    <row r="75" spans="1:27" s="51" customFormat="1" ht="241.5" customHeight="1" x14ac:dyDescent="0.25">
      <c r="A75" s="6" t="s">
        <v>88</v>
      </c>
      <c r="B75" s="14" t="s">
        <v>369</v>
      </c>
      <c r="C75" s="8" t="s">
        <v>22</v>
      </c>
      <c r="D75" s="6" t="s">
        <v>23</v>
      </c>
      <c r="E75" s="14" t="s">
        <v>351</v>
      </c>
      <c r="F75" s="98" t="s">
        <v>444</v>
      </c>
      <c r="G75" s="99" t="s">
        <v>40</v>
      </c>
      <c r="H75" s="99" t="s">
        <v>230</v>
      </c>
      <c r="I75" s="6" t="s">
        <v>445</v>
      </c>
      <c r="J75" s="6" t="s">
        <v>222</v>
      </c>
      <c r="K75" s="6" t="s">
        <v>45</v>
      </c>
      <c r="L75" s="100">
        <v>1500</v>
      </c>
      <c r="M75" s="101">
        <v>139312</v>
      </c>
      <c r="N75" s="101">
        <v>125362</v>
      </c>
      <c r="O75" s="101">
        <v>13950</v>
      </c>
      <c r="P75" s="67">
        <v>0</v>
      </c>
      <c r="Q75" s="31" t="s">
        <v>35</v>
      </c>
      <c r="R75" s="98" t="s">
        <v>446</v>
      </c>
      <c r="S75" s="17"/>
      <c r="T75" s="17"/>
      <c r="U75" s="17"/>
      <c r="V75" s="17"/>
      <c r="W75" s="17"/>
      <c r="X75" s="17"/>
      <c r="Y75" s="17"/>
      <c r="Z75" s="17"/>
      <c r="AA75" s="17"/>
    </row>
    <row r="76" spans="1:27" s="51" customFormat="1" ht="193.5" customHeight="1" x14ac:dyDescent="0.25">
      <c r="A76" s="6" t="s">
        <v>88</v>
      </c>
      <c r="B76" s="14" t="s">
        <v>370</v>
      </c>
      <c r="C76" s="8" t="s">
        <v>22</v>
      </c>
      <c r="D76" s="6" t="s">
        <v>23</v>
      </c>
      <c r="E76" s="14" t="s">
        <v>351</v>
      </c>
      <c r="F76" s="10" t="s">
        <v>447</v>
      </c>
      <c r="G76" s="99" t="s">
        <v>160</v>
      </c>
      <c r="H76" s="99" t="s">
        <v>173</v>
      </c>
      <c r="I76" s="6" t="s">
        <v>90</v>
      </c>
      <c r="J76" s="6" t="s">
        <v>268</v>
      </c>
      <c r="K76" s="6" t="s">
        <v>45</v>
      </c>
      <c r="L76" s="34">
        <v>400</v>
      </c>
      <c r="M76" s="102">
        <v>20000</v>
      </c>
      <c r="N76" s="102">
        <v>0</v>
      </c>
      <c r="O76" s="102">
        <v>0</v>
      </c>
      <c r="P76" s="102">
        <v>20000</v>
      </c>
      <c r="Q76" s="8" t="s">
        <v>26</v>
      </c>
      <c r="R76" s="10" t="s">
        <v>348</v>
      </c>
      <c r="S76" s="17"/>
      <c r="T76" s="17"/>
      <c r="U76" s="17"/>
      <c r="V76" s="17"/>
      <c r="W76" s="17"/>
      <c r="X76" s="17"/>
      <c r="Y76" s="17"/>
      <c r="Z76" s="17"/>
      <c r="AA76" s="17"/>
    </row>
    <row r="77" spans="1:27" s="51" customFormat="1" ht="210" customHeight="1" x14ac:dyDescent="0.25">
      <c r="A77" s="6" t="s">
        <v>88</v>
      </c>
      <c r="B77" s="6" t="s">
        <v>449</v>
      </c>
      <c r="C77" s="8" t="s">
        <v>22</v>
      </c>
      <c r="D77" s="6" t="s">
        <v>23</v>
      </c>
      <c r="E77" s="34">
        <v>45</v>
      </c>
      <c r="F77" s="103" t="s">
        <v>225</v>
      </c>
      <c r="G77" s="104" t="s">
        <v>116</v>
      </c>
      <c r="H77" s="23" t="s">
        <v>383</v>
      </c>
      <c r="I77" s="23" t="s">
        <v>448</v>
      </c>
      <c r="J77" s="68" t="s">
        <v>226</v>
      </c>
      <c r="K77" s="69" t="s">
        <v>45</v>
      </c>
      <c r="L77" s="69">
        <v>500</v>
      </c>
      <c r="M77" s="105">
        <v>7500</v>
      </c>
      <c r="N77" s="105">
        <v>0</v>
      </c>
      <c r="O77" s="105">
        <v>7500</v>
      </c>
      <c r="P77" s="67">
        <v>0</v>
      </c>
      <c r="Q77" s="31" t="s">
        <v>35</v>
      </c>
      <c r="R77" s="87" t="s">
        <v>402</v>
      </c>
      <c r="S77" s="17"/>
      <c r="T77" s="17"/>
      <c r="U77" s="17"/>
      <c r="V77" s="17"/>
      <c r="W77" s="17"/>
      <c r="X77" s="17"/>
      <c r="Y77" s="17"/>
      <c r="Z77" s="17"/>
      <c r="AA77" s="17"/>
    </row>
    <row r="78" spans="1:27" s="51" customFormat="1" ht="294" customHeight="1" x14ac:dyDescent="0.25">
      <c r="A78" s="6" t="s">
        <v>88</v>
      </c>
      <c r="B78" s="6" t="s">
        <v>228</v>
      </c>
      <c r="C78" s="8" t="s">
        <v>22</v>
      </c>
      <c r="D78" s="6" t="s">
        <v>23</v>
      </c>
      <c r="E78" s="106">
        <v>45</v>
      </c>
      <c r="F78" s="103" t="s">
        <v>300</v>
      </c>
      <c r="G78" s="104" t="s">
        <v>141</v>
      </c>
      <c r="H78" s="23" t="s">
        <v>338</v>
      </c>
      <c r="I78" s="23" t="s">
        <v>448</v>
      </c>
      <c r="J78" s="68" t="s">
        <v>226</v>
      </c>
      <c r="K78" s="69" t="s">
        <v>45</v>
      </c>
      <c r="L78" s="69">
        <v>500</v>
      </c>
      <c r="M78" s="105">
        <v>35000</v>
      </c>
      <c r="N78" s="105">
        <v>35000</v>
      </c>
      <c r="O78" s="67">
        <v>0</v>
      </c>
      <c r="P78" s="67">
        <v>0</v>
      </c>
      <c r="Q78" s="31" t="s">
        <v>35</v>
      </c>
      <c r="R78" s="87" t="s">
        <v>229</v>
      </c>
      <c r="S78" s="17"/>
      <c r="T78" s="17"/>
      <c r="U78" s="17"/>
      <c r="V78" s="17"/>
      <c r="W78" s="17"/>
      <c r="X78" s="17"/>
      <c r="Y78" s="17"/>
      <c r="Z78" s="17"/>
      <c r="AA78" s="17"/>
    </row>
    <row r="79" spans="1:27" s="51" customFormat="1" ht="337.5" customHeight="1" x14ac:dyDescent="0.25">
      <c r="A79" s="6" t="s">
        <v>88</v>
      </c>
      <c r="B79" s="6" t="s">
        <v>349</v>
      </c>
      <c r="C79" s="8" t="s">
        <v>22</v>
      </c>
      <c r="D79" s="107" t="s">
        <v>23</v>
      </c>
      <c r="E79" s="14" t="s">
        <v>351</v>
      </c>
      <c r="F79" s="103" t="s">
        <v>91</v>
      </c>
      <c r="G79" s="23" t="s">
        <v>294</v>
      </c>
      <c r="H79" s="23" t="s">
        <v>472</v>
      </c>
      <c r="I79" s="23" t="s">
        <v>92</v>
      </c>
      <c r="J79" s="23" t="s">
        <v>93</v>
      </c>
      <c r="K79" s="23" t="s">
        <v>45</v>
      </c>
      <c r="L79" s="108">
        <v>1285</v>
      </c>
      <c r="M79" s="67">
        <v>1500000</v>
      </c>
      <c r="N79" s="67">
        <v>0</v>
      </c>
      <c r="O79" s="67">
        <v>0</v>
      </c>
      <c r="P79" s="67">
        <v>1500000</v>
      </c>
      <c r="Q79" s="68" t="s">
        <v>227</v>
      </c>
      <c r="R79" s="87" t="s">
        <v>616</v>
      </c>
      <c r="S79" s="17"/>
      <c r="T79" s="17"/>
      <c r="U79" s="17"/>
      <c r="V79" s="17"/>
      <c r="W79" s="17"/>
      <c r="X79" s="17"/>
      <c r="Y79" s="17"/>
      <c r="Z79" s="17"/>
      <c r="AA79" s="17"/>
    </row>
    <row r="80" spans="1:27" ht="15.75" customHeight="1" x14ac:dyDescent="0.25">
      <c r="A80" s="6" t="s">
        <v>34</v>
      </c>
      <c r="B80" s="6" t="s">
        <v>35</v>
      </c>
      <c r="C80" s="6"/>
      <c r="D80" s="6" t="s">
        <v>35</v>
      </c>
      <c r="E80" s="6" t="s">
        <v>35</v>
      </c>
      <c r="F80" s="15" t="s">
        <v>35</v>
      </c>
      <c r="G80" s="6" t="s">
        <v>35</v>
      </c>
      <c r="H80" s="6" t="s">
        <v>35</v>
      </c>
      <c r="I80" s="6" t="s">
        <v>35</v>
      </c>
      <c r="J80" s="6" t="s">
        <v>35</v>
      </c>
      <c r="K80" s="6" t="s">
        <v>35</v>
      </c>
      <c r="L80" s="6" t="s">
        <v>35</v>
      </c>
      <c r="M80" s="7">
        <f>SUM(M75:M79)</f>
        <v>1701812</v>
      </c>
      <c r="N80" s="7">
        <f>SUM(N75:N79)</f>
        <v>160362</v>
      </c>
      <c r="O80" s="7">
        <f>SUM(O75:O79)</f>
        <v>21450</v>
      </c>
      <c r="P80" s="7">
        <f>SUM(P75:P79)</f>
        <v>1520000</v>
      </c>
      <c r="Q80" s="7" t="s">
        <v>35</v>
      </c>
      <c r="R80" s="9" t="s">
        <v>35</v>
      </c>
      <c r="S80" s="1"/>
      <c r="T80" s="1"/>
      <c r="U80" s="1"/>
      <c r="V80" s="1"/>
      <c r="W80" s="1"/>
      <c r="X80" s="1"/>
      <c r="Y80" s="1"/>
      <c r="Z80" s="1"/>
      <c r="AA80" s="1"/>
    </row>
    <row r="81" spans="1:27" s="28" customFormat="1" ht="15.75" customHeight="1" x14ac:dyDescent="0.25">
      <c r="A81" s="189" t="s">
        <v>94</v>
      </c>
      <c r="B81" s="194"/>
      <c r="C81" s="194"/>
      <c r="D81" s="194"/>
      <c r="E81" s="194"/>
      <c r="F81" s="194"/>
      <c r="G81" s="194"/>
      <c r="H81" s="194"/>
      <c r="I81" s="194"/>
      <c r="J81" s="194"/>
      <c r="K81" s="194"/>
      <c r="L81" s="194"/>
      <c r="M81" s="194"/>
      <c r="N81" s="194"/>
      <c r="O81" s="194"/>
      <c r="P81" s="194"/>
      <c r="Q81" s="194"/>
      <c r="R81" s="194"/>
      <c r="S81" s="27"/>
      <c r="T81" s="27"/>
      <c r="U81" s="27"/>
      <c r="V81" s="27"/>
      <c r="W81" s="27"/>
      <c r="X81" s="27"/>
      <c r="Y81" s="27"/>
      <c r="Z81" s="27"/>
      <c r="AA81" s="27"/>
    </row>
    <row r="82" spans="1:27" s="51" customFormat="1" ht="189" customHeight="1" x14ac:dyDescent="0.25">
      <c r="A82" s="6" t="s">
        <v>94</v>
      </c>
      <c r="B82" s="14" t="s">
        <v>595</v>
      </c>
      <c r="C82" s="8" t="s">
        <v>22</v>
      </c>
      <c r="D82" s="6" t="s">
        <v>23</v>
      </c>
      <c r="E82" s="14" t="s">
        <v>351</v>
      </c>
      <c r="F82" s="98" t="s">
        <v>450</v>
      </c>
      <c r="G82" s="99" t="s">
        <v>251</v>
      </c>
      <c r="H82" s="99" t="s">
        <v>175</v>
      </c>
      <c r="I82" s="6" t="s">
        <v>95</v>
      </c>
      <c r="J82" s="6" t="s">
        <v>267</v>
      </c>
      <c r="K82" s="6" t="s">
        <v>96</v>
      </c>
      <c r="L82" s="34">
        <v>200</v>
      </c>
      <c r="M82" s="102">
        <v>100000</v>
      </c>
      <c r="N82" s="102">
        <v>0</v>
      </c>
      <c r="O82" s="102">
        <v>0</v>
      </c>
      <c r="P82" s="102">
        <v>100000</v>
      </c>
      <c r="Q82" s="102" t="s">
        <v>26</v>
      </c>
      <c r="R82" s="98" t="s">
        <v>617</v>
      </c>
      <c r="S82" s="17"/>
      <c r="T82" s="17"/>
      <c r="U82" s="17"/>
      <c r="V82" s="17"/>
      <c r="W82" s="17"/>
      <c r="X82" s="17"/>
      <c r="Y82" s="17"/>
      <c r="Z82" s="17"/>
      <c r="AA82" s="17"/>
    </row>
    <row r="83" spans="1:27" ht="15.75" customHeight="1" x14ac:dyDescent="0.25">
      <c r="A83" s="6" t="s">
        <v>34</v>
      </c>
      <c r="B83" s="6" t="s">
        <v>35</v>
      </c>
      <c r="C83" s="6"/>
      <c r="D83" s="6" t="s">
        <v>35</v>
      </c>
      <c r="E83" s="6" t="s">
        <v>35</v>
      </c>
      <c r="F83" s="15" t="s">
        <v>35</v>
      </c>
      <c r="G83" s="6" t="s">
        <v>35</v>
      </c>
      <c r="H83" s="6" t="s">
        <v>35</v>
      </c>
      <c r="I83" s="6" t="s">
        <v>35</v>
      </c>
      <c r="J83" s="6" t="s">
        <v>35</v>
      </c>
      <c r="K83" s="6" t="s">
        <v>35</v>
      </c>
      <c r="L83" s="6" t="s">
        <v>35</v>
      </c>
      <c r="M83" s="7">
        <f t="shared" ref="M83:P83" si="1">SUM(M82)</f>
        <v>100000</v>
      </c>
      <c r="N83" s="7">
        <f t="shared" si="1"/>
        <v>0</v>
      </c>
      <c r="O83" s="7">
        <f t="shared" si="1"/>
        <v>0</v>
      </c>
      <c r="P83" s="7">
        <f t="shared" si="1"/>
        <v>100000</v>
      </c>
      <c r="Q83" s="7" t="s">
        <v>35</v>
      </c>
      <c r="R83" s="9" t="s">
        <v>35</v>
      </c>
      <c r="S83" s="1"/>
      <c r="T83" s="1"/>
      <c r="U83" s="1"/>
      <c r="V83" s="1"/>
      <c r="W83" s="1"/>
      <c r="X83" s="1"/>
      <c r="Y83" s="1"/>
      <c r="Z83" s="1"/>
      <c r="AA83" s="1"/>
    </row>
    <row r="84" spans="1:27" ht="15.75" x14ac:dyDescent="0.25">
      <c r="A84" s="196" t="s">
        <v>223</v>
      </c>
      <c r="B84" s="197"/>
      <c r="C84" s="197"/>
      <c r="D84" s="197"/>
      <c r="E84" s="197"/>
      <c r="F84" s="197"/>
      <c r="G84" s="197"/>
      <c r="H84" s="197"/>
      <c r="I84" s="197"/>
      <c r="J84" s="197"/>
      <c r="K84" s="197"/>
      <c r="L84" s="197"/>
      <c r="M84" s="197"/>
      <c r="N84" s="197"/>
      <c r="O84" s="197"/>
      <c r="P84" s="197"/>
      <c r="Q84" s="197"/>
      <c r="R84" s="198"/>
      <c r="S84" s="1"/>
      <c r="T84" s="1"/>
      <c r="U84" s="1"/>
      <c r="V84" s="1"/>
      <c r="W84" s="1"/>
      <c r="X84" s="1"/>
      <c r="Y84" s="1"/>
      <c r="Z84" s="1"/>
      <c r="AA84" s="1"/>
    </row>
    <row r="85" spans="1:27" ht="15.75" customHeight="1" x14ac:dyDescent="0.25">
      <c r="A85" s="6" t="s">
        <v>34</v>
      </c>
      <c r="B85" s="6" t="s">
        <v>35</v>
      </c>
      <c r="C85" s="6"/>
      <c r="D85" s="6" t="s">
        <v>35</v>
      </c>
      <c r="E85" s="6" t="s">
        <v>35</v>
      </c>
      <c r="F85" s="15" t="s">
        <v>35</v>
      </c>
      <c r="G85" s="6" t="s">
        <v>35</v>
      </c>
      <c r="H85" s="6" t="s">
        <v>35</v>
      </c>
      <c r="I85" s="6" t="s">
        <v>35</v>
      </c>
      <c r="J85" s="6" t="s">
        <v>35</v>
      </c>
      <c r="K85" s="6" t="s">
        <v>35</v>
      </c>
      <c r="L85" s="6" t="s">
        <v>35</v>
      </c>
      <c r="M85" s="19" t="s">
        <v>35</v>
      </c>
      <c r="N85" s="19" t="s">
        <v>35</v>
      </c>
      <c r="O85" s="19" t="s">
        <v>35</v>
      </c>
      <c r="P85" s="19" t="s">
        <v>35</v>
      </c>
      <c r="Q85" s="7" t="s">
        <v>35</v>
      </c>
      <c r="R85" s="9" t="s">
        <v>35</v>
      </c>
      <c r="S85" s="1"/>
      <c r="T85" s="1"/>
      <c r="U85" s="1"/>
      <c r="V85" s="1"/>
      <c r="W85" s="1"/>
      <c r="X85" s="1"/>
      <c r="Y85" s="1"/>
      <c r="Z85" s="1"/>
      <c r="AA85" s="1"/>
    </row>
    <row r="86" spans="1:27" ht="15.75" x14ac:dyDescent="0.25">
      <c r="A86" s="164" t="s">
        <v>97</v>
      </c>
      <c r="B86" s="165"/>
      <c r="C86" s="165"/>
      <c r="D86" s="165"/>
      <c r="E86" s="165"/>
      <c r="F86" s="165"/>
      <c r="G86" s="165"/>
      <c r="H86" s="165"/>
      <c r="I86" s="165"/>
      <c r="J86" s="165"/>
      <c r="K86" s="165"/>
      <c r="L86" s="165"/>
      <c r="M86" s="165"/>
      <c r="N86" s="165"/>
      <c r="O86" s="165"/>
      <c r="P86" s="165"/>
      <c r="Q86" s="165"/>
      <c r="R86" s="166"/>
      <c r="S86" s="1"/>
      <c r="T86" s="1"/>
      <c r="U86" s="1"/>
      <c r="V86" s="1"/>
      <c r="W86" s="1"/>
      <c r="X86" s="1"/>
      <c r="Y86" s="1"/>
      <c r="Z86" s="1"/>
      <c r="AA86" s="1"/>
    </row>
    <row r="87" spans="1:27" ht="15.75" customHeight="1" x14ac:dyDescent="0.25">
      <c r="A87" s="6" t="s">
        <v>34</v>
      </c>
      <c r="B87" s="6" t="s">
        <v>98</v>
      </c>
      <c r="C87" s="6"/>
      <c r="D87" s="6" t="s">
        <v>35</v>
      </c>
      <c r="E87" s="6" t="s">
        <v>35</v>
      </c>
      <c r="F87" s="15" t="s">
        <v>35</v>
      </c>
      <c r="G87" s="6" t="s">
        <v>35</v>
      </c>
      <c r="H87" s="6" t="s">
        <v>35</v>
      </c>
      <c r="I87" s="6" t="s">
        <v>35</v>
      </c>
      <c r="J87" s="6" t="s">
        <v>35</v>
      </c>
      <c r="K87" s="6" t="s">
        <v>35</v>
      </c>
      <c r="L87" s="6" t="s">
        <v>35</v>
      </c>
      <c r="M87" s="19" t="s">
        <v>35</v>
      </c>
      <c r="N87" s="19" t="s">
        <v>35</v>
      </c>
      <c r="O87" s="19" t="s">
        <v>35</v>
      </c>
      <c r="P87" s="19" t="s">
        <v>35</v>
      </c>
      <c r="Q87" s="7" t="s">
        <v>35</v>
      </c>
      <c r="R87" s="9" t="s">
        <v>35</v>
      </c>
      <c r="S87" s="1"/>
      <c r="T87" s="1"/>
      <c r="U87" s="1"/>
      <c r="V87" s="1"/>
      <c r="W87" s="1"/>
      <c r="X87" s="1"/>
      <c r="Y87" s="1"/>
      <c r="Z87" s="1"/>
      <c r="AA87" s="1"/>
    </row>
    <row r="88" spans="1:27" s="28" customFormat="1" ht="15.75" customHeight="1" x14ac:dyDescent="0.25">
      <c r="A88" s="164" t="s">
        <v>99</v>
      </c>
      <c r="B88" s="169"/>
      <c r="C88" s="169"/>
      <c r="D88" s="169"/>
      <c r="E88" s="169"/>
      <c r="F88" s="169"/>
      <c r="G88" s="169"/>
      <c r="H88" s="169"/>
      <c r="I88" s="169"/>
      <c r="J88" s="169"/>
      <c r="K88" s="169"/>
      <c r="L88" s="169"/>
      <c r="M88" s="169"/>
      <c r="N88" s="169"/>
      <c r="O88" s="169"/>
      <c r="P88" s="169"/>
      <c r="Q88" s="169"/>
      <c r="R88" s="170"/>
      <c r="S88" s="27"/>
      <c r="T88" s="27"/>
      <c r="U88" s="27"/>
      <c r="V88" s="27"/>
      <c r="W88" s="27"/>
      <c r="X88" s="27"/>
      <c r="Y88" s="27"/>
      <c r="Z88" s="27"/>
      <c r="AA88" s="27"/>
    </row>
    <row r="89" spans="1:27" s="51" customFormat="1" ht="144" customHeight="1" x14ac:dyDescent="0.25">
      <c r="A89" s="6" t="s">
        <v>99</v>
      </c>
      <c r="B89" s="6" t="s">
        <v>100</v>
      </c>
      <c r="C89" s="8" t="s">
        <v>22</v>
      </c>
      <c r="D89" s="6" t="s">
        <v>23</v>
      </c>
      <c r="E89" s="34">
        <v>5</v>
      </c>
      <c r="F89" s="9" t="s">
        <v>451</v>
      </c>
      <c r="G89" s="16" t="s">
        <v>67</v>
      </c>
      <c r="H89" s="16" t="s">
        <v>382</v>
      </c>
      <c r="I89" s="6" t="s">
        <v>101</v>
      </c>
      <c r="J89" s="6" t="s">
        <v>266</v>
      </c>
      <c r="K89" s="14" t="s">
        <v>31</v>
      </c>
      <c r="L89" s="35">
        <v>1330</v>
      </c>
      <c r="M89" s="7">
        <v>5400</v>
      </c>
      <c r="N89" s="7">
        <v>5400</v>
      </c>
      <c r="O89" s="7">
        <v>0</v>
      </c>
      <c r="P89" s="7">
        <v>0</v>
      </c>
      <c r="Q89" s="7" t="s">
        <v>35</v>
      </c>
      <c r="R89" s="10" t="s">
        <v>414</v>
      </c>
      <c r="S89" s="17"/>
      <c r="T89" s="17"/>
      <c r="U89" s="17"/>
      <c r="V89" s="17"/>
      <c r="W89" s="17"/>
      <c r="X89" s="17"/>
      <c r="Y89" s="17"/>
      <c r="Z89" s="17"/>
      <c r="AA89" s="17"/>
    </row>
    <row r="90" spans="1:27" s="51" customFormat="1" ht="150.75" customHeight="1" x14ac:dyDescent="0.25">
      <c r="A90" s="6" t="s">
        <v>99</v>
      </c>
      <c r="B90" s="6" t="s">
        <v>461</v>
      </c>
      <c r="C90" s="8" t="s">
        <v>22</v>
      </c>
      <c r="D90" s="6" t="s">
        <v>23</v>
      </c>
      <c r="E90" s="6">
        <v>2.5</v>
      </c>
      <c r="F90" s="9" t="s">
        <v>452</v>
      </c>
      <c r="G90" s="16" t="s">
        <v>140</v>
      </c>
      <c r="H90" s="16" t="s">
        <v>175</v>
      </c>
      <c r="I90" s="6" t="s">
        <v>101</v>
      </c>
      <c r="J90" s="6" t="s">
        <v>265</v>
      </c>
      <c r="K90" s="14" t="s">
        <v>31</v>
      </c>
      <c r="L90" s="35">
        <v>700</v>
      </c>
      <c r="M90" s="7">
        <v>3360</v>
      </c>
      <c r="N90" s="7">
        <v>3360</v>
      </c>
      <c r="O90" s="7">
        <v>0</v>
      </c>
      <c r="P90" s="7">
        <v>0</v>
      </c>
      <c r="Q90" s="7" t="s">
        <v>35</v>
      </c>
      <c r="R90" s="10" t="s">
        <v>415</v>
      </c>
      <c r="S90" s="17"/>
      <c r="T90" s="17"/>
      <c r="U90" s="17"/>
      <c r="V90" s="17"/>
      <c r="W90" s="17"/>
      <c r="X90" s="17"/>
      <c r="Y90" s="17"/>
      <c r="Z90" s="17"/>
      <c r="AA90" s="17"/>
    </row>
    <row r="91" spans="1:27" s="51" customFormat="1" ht="162" customHeight="1" x14ac:dyDescent="0.25">
      <c r="A91" s="6" t="s">
        <v>99</v>
      </c>
      <c r="B91" s="6" t="s">
        <v>371</v>
      </c>
      <c r="C91" s="8" t="s">
        <v>22</v>
      </c>
      <c r="D91" s="6" t="s">
        <v>23</v>
      </c>
      <c r="E91" s="6">
        <v>1.4</v>
      </c>
      <c r="F91" s="9" t="s">
        <v>452</v>
      </c>
      <c r="G91" s="16" t="s">
        <v>251</v>
      </c>
      <c r="H91" s="16" t="s">
        <v>175</v>
      </c>
      <c r="I91" s="6" t="s">
        <v>101</v>
      </c>
      <c r="J91" s="6" t="s">
        <v>265</v>
      </c>
      <c r="K91" s="14" t="s">
        <v>31</v>
      </c>
      <c r="L91" s="35">
        <v>1050</v>
      </c>
      <c r="M91" s="7">
        <v>5040</v>
      </c>
      <c r="N91" s="7">
        <v>5040</v>
      </c>
      <c r="O91" s="7">
        <v>0</v>
      </c>
      <c r="P91" s="7">
        <v>0</v>
      </c>
      <c r="Q91" s="7" t="s">
        <v>35</v>
      </c>
      <c r="R91" s="10" t="s">
        <v>416</v>
      </c>
      <c r="S91" s="17"/>
      <c r="T91" s="17"/>
      <c r="U91" s="17"/>
      <c r="V91" s="17"/>
      <c r="W91" s="17"/>
      <c r="X91" s="17"/>
      <c r="Y91" s="17"/>
      <c r="Z91" s="17"/>
      <c r="AA91" s="17"/>
    </row>
    <row r="92" spans="1:27" s="51" customFormat="1" ht="147" customHeight="1" x14ac:dyDescent="0.25">
      <c r="A92" s="6" t="s">
        <v>99</v>
      </c>
      <c r="B92" s="6" t="s">
        <v>462</v>
      </c>
      <c r="C92" s="8" t="s">
        <v>22</v>
      </c>
      <c r="D92" s="6" t="s">
        <v>23</v>
      </c>
      <c r="E92" s="6">
        <v>0.8</v>
      </c>
      <c r="F92" s="9" t="s">
        <v>452</v>
      </c>
      <c r="G92" s="16" t="s">
        <v>173</v>
      </c>
      <c r="H92" s="16" t="s">
        <v>175</v>
      </c>
      <c r="I92" s="6" t="s">
        <v>101</v>
      </c>
      <c r="J92" s="6" t="s">
        <v>265</v>
      </c>
      <c r="K92" s="14" t="s">
        <v>31</v>
      </c>
      <c r="L92" s="35">
        <v>600</v>
      </c>
      <c r="M92" s="7">
        <v>2880</v>
      </c>
      <c r="N92" s="7">
        <v>2880</v>
      </c>
      <c r="O92" s="7">
        <v>0</v>
      </c>
      <c r="P92" s="7">
        <v>0</v>
      </c>
      <c r="Q92" s="7" t="s">
        <v>35</v>
      </c>
      <c r="R92" s="10" t="s">
        <v>417</v>
      </c>
      <c r="S92" s="17"/>
      <c r="T92" s="17"/>
      <c r="U92" s="17"/>
      <c r="V92" s="17"/>
      <c r="W92" s="17"/>
      <c r="X92" s="17"/>
      <c r="Y92" s="17"/>
      <c r="Z92" s="17"/>
      <c r="AA92" s="17"/>
    </row>
    <row r="93" spans="1:27" s="51" customFormat="1" ht="159.75" customHeight="1" x14ac:dyDescent="0.25">
      <c r="A93" s="6" t="s">
        <v>99</v>
      </c>
      <c r="B93" s="6" t="s">
        <v>372</v>
      </c>
      <c r="C93" s="8" t="s">
        <v>22</v>
      </c>
      <c r="D93" s="6" t="s">
        <v>23</v>
      </c>
      <c r="E93" s="6">
        <v>2.2999999999999998</v>
      </c>
      <c r="F93" s="9" t="s">
        <v>452</v>
      </c>
      <c r="G93" s="16" t="s">
        <v>251</v>
      </c>
      <c r="H93" s="16" t="s">
        <v>175</v>
      </c>
      <c r="I93" s="6" t="s">
        <v>101</v>
      </c>
      <c r="J93" s="6" t="s">
        <v>265</v>
      </c>
      <c r="K93" s="14" t="s">
        <v>31</v>
      </c>
      <c r="L93" s="35">
        <v>700</v>
      </c>
      <c r="M93" s="7">
        <v>3360</v>
      </c>
      <c r="N93" s="7">
        <v>3360</v>
      </c>
      <c r="O93" s="7">
        <v>0</v>
      </c>
      <c r="P93" s="7">
        <v>0</v>
      </c>
      <c r="Q93" s="7" t="s">
        <v>35</v>
      </c>
      <c r="R93" s="10" t="s">
        <v>418</v>
      </c>
      <c r="S93" s="17"/>
      <c r="T93" s="17"/>
      <c r="U93" s="17"/>
      <c r="V93" s="17"/>
      <c r="W93" s="17"/>
      <c r="X93" s="17"/>
      <c r="Y93" s="17"/>
      <c r="Z93" s="17"/>
      <c r="AA93" s="17"/>
    </row>
    <row r="94" spans="1:27" s="51" customFormat="1" ht="147" customHeight="1" x14ac:dyDescent="0.25">
      <c r="A94" s="6" t="s">
        <v>99</v>
      </c>
      <c r="B94" s="6" t="s">
        <v>596</v>
      </c>
      <c r="C94" s="8" t="s">
        <v>22</v>
      </c>
      <c r="D94" s="6" t="s">
        <v>23</v>
      </c>
      <c r="E94" s="6">
        <v>5.5</v>
      </c>
      <c r="F94" s="9" t="s">
        <v>452</v>
      </c>
      <c r="G94" s="16" t="s">
        <v>141</v>
      </c>
      <c r="H94" s="16" t="s">
        <v>173</v>
      </c>
      <c r="I94" s="6" t="s">
        <v>101</v>
      </c>
      <c r="J94" s="6" t="s">
        <v>265</v>
      </c>
      <c r="K94" s="14" t="s">
        <v>31</v>
      </c>
      <c r="L94" s="35">
        <v>2500</v>
      </c>
      <c r="M94" s="7">
        <v>12120</v>
      </c>
      <c r="N94" s="7">
        <v>12120</v>
      </c>
      <c r="O94" s="7">
        <v>0</v>
      </c>
      <c r="P94" s="7">
        <v>0</v>
      </c>
      <c r="Q94" s="7" t="s">
        <v>35</v>
      </c>
      <c r="R94" s="10" t="s">
        <v>618</v>
      </c>
      <c r="S94" s="17"/>
      <c r="T94" s="17"/>
      <c r="U94" s="17"/>
      <c r="V94" s="17"/>
      <c r="W94" s="17"/>
      <c r="X94" s="17"/>
      <c r="Y94" s="17"/>
      <c r="Z94" s="17"/>
      <c r="AA94" s="17"/>
    </row>
    <row r="95" spans="1:27" s="51" customFormat="1" ht="147" customHeight="1" x14ac:dyDescent="0.25">
      <c r="A95" s="6" t="s">
        <v>99</v>
      </c>
      <c r="B95" s="6" t="s">
        <v>102</v>
      </c>
      <c r="C95" s="8" t="s">
        <v>22</v>
      </c>
      <c r="D95" s="6" t="s">
        <v>23</v>
      </c>
      <c r="E95" s="6">
        <v>1.4</v>
      </c>
      <c r="F95" s="9" t="s">
        <v>452</v>
      </c>
      <c r="G95" s="16" t="s">
        <v>141</v>
      </c>
      <c r="H95" s="16" t="s">
        <v>173</v>
      </c>
      <c r="I95" s="6" t="s">
        <v>101</v>
      </c>
      <c r="J95" s="6" t="s">
        <v>265</v>
      </c>
      <c r="K95" s="14" t="s">
        <v>31</v>
      </c>
      <c r="L95" s="35">
        <v>1700</v>
      </c>
      <c r="M95" s="7">
        <v>8280</v>
      </c>
      <c r="N95" s="7">
        <v>8280</v>
      </c>
      <c r="O95" s="7">
        <v>0</v>
      </c>
      <c r="P95" s="7">
        <v>0</v>
      </c>
      <c r="Q95" s="7" t="s">
        <v>35</v>
      </c>
      <c r="R95" s="10" t="s">
        <v>619</v>
      </c>
      <c r="S95" s="17"/>
      <c r="T95" s="17"/>
      <c r="U95" s="17"/>
      <c r="V95" s="17"/>
      <c r="W95" s="17"/>
      <c r="X95" s="17"/>
      <c r="Y95" s="17"/>
      <c r="Z95" s="17"/>
      <c r="AA95" s="17"/>
    </row>
    <row r="96" spans="1:27" s="51" customFormat="1" ht="142.5" customHeight="1" x14ac:dyDescent="0.25">
      <c r="A96" s="6" t="s">
        <v>99</v>
      </c>
      <c r="B96" s="6" t="s">
        <v>103</v>
      </c>
      <c r="C96" s="8" t="s">
        <v>22</v>
      </c>
      <c r="D96" s="6" t="s">
        <v>23</v>
      </c>
      <c r="E96" s="6">
        <v>3.6</v>
      </c>
      <c r="F96" s="9" t="s">
        <v>452</v>
      </c>
      <c r="G96" s="16" t="s">
        <v>141</v>
      </c>
      <c r="H96" s="16" t="s">
        <v>230</v>
      </c>
      <c r="I96" s="6" t="s">
        <v>101</v>
      </c>
      <c r="J96" s="6" t="s">
        <v>265</v>
      </c>
      <c r="K96" s="14" t="s">
        <v>31</v>
      </c>
      <c r="L96" s="35">
        <v>3500</v>
      </c>
      <c r="M96" s="7">
        <v>16800</v>
      </c>
      <c r="N96" s="7">
        <v>16800</v>
      </c>
      <c r="O96" s="7">
        <v>0</v>
      </c>
      <c r="P96" s="7">
        <v>0</v>
      </c>
      <c r="Q96" s="7" t="s">
        <v>35</v>
      </c>
      <c r="R96" s="10" t="s">
        <v>419</v>
      </c>
      <c r="S96" s="17"/>
      <c r="T96" s="17"/>
      <c r="U96" s="17"/>
      <c r="V96" s="17"/>
      <c r="W96" s="17"/>
      <c r="X96" s="17"/>
      <c r="Y96" s="17"/>
      <c r="Z96" s="17"/>
      <c r="AA96" s="17"/>
    </row>
    <row r="97" spans="1:27" s="51" customFormat="1" ht="151.5" customHeight="1" x14ac:dyDescent="0.25">
      <c r="A97" s="6" t="s">
        <v>99</v>
      </c>
      <c r="B97" s="6" t="s">
        <v>104</v>
      </c>
      <c r="C97" s="8" t="s">
        <v>22</v>
      </c>
      <c r="D97" s="6" t="s">
        <v>23</v>
      </c>
      <c r="E97" s="6">
        <v>3.5</v>
      </c>
      <c r="F97" s="9" t="s">
        <v>452</v>
      </c>
      <c r="G97" s="16" t="s">
        <v>251</v>
      </c>
      <c r="H97" s="16" t="s">
        <v>175</v>
      </c>
      <c r="I97" s="6" t="s">
        <v>101</v>
      </c>
      <c r="J97" s="6" t="s">
        <v>265</v>
      </c>
      <c r="K97" s="14" t="s">
        <v>31</v>
      </c>
      <c r="L97" s="35">
        <v>1400</v>
      </c>
      <c r="M97" s="7">
        <v>6816</v>
      </c>
      <c r="N97" s="7">
        <v>6816</v>
      </c>
      <c r="O97" s="7">
        <v>0</v>
      </c>
      <c r="P97" s="7">
        <v>0</v>
      </c>
      <c r="Q97" s="7" t="s">
        <v>35</v>
      </c>
      <c r="R97" s="10" t="s">
        <v>420</v>
      </c>
      <c r="S97" s="17"/>
      <c r="T97" s="17"/>
      <c r="U97" s="17"/>
      <c r="V97" s="17"/>
      <c r="W97" s="17"/>
      <c r="X97" s="17"/>
      <c r="Y97" s="17"/>
      <c r="Z97" s="17"/>
      <c r="AA97" s="17"/>
    </row>
    <row r="98" spans="1:27" s="51" customFormat="1" ht="314.25" customHeight="1" x14ac:dyDescent="0.25">
      <c r="A98" s="6" t="s">
        <v>99</v>
      </c>
      <c r="B98" s="23" t="s">
        <v>105</v>
      </c>
      <c r="C98" s="8" t="s">
        <v>22</v>
      </c>
      <c r="D98" s="6" t="s">
        <v>23</v>
      </c>
      <c r="E98" s="8" t="s">
        <v>351</v>
      </c>
      <c r="F98" s="29" t="s">
        <v>560</v>
      </c>
      <c r="G98" s="45" t="s">
        <v>186</v>
      </c>
      <c r="H98" s="45" t="s">
        <v>220</v>
      </c>
      <c r="I98" s="46" t="s">
        <v>106</v>
      </c>
      <c r="J98" s="46" t="s">
        <v>107</v>
      </c>
      <c r="K98" s="43" t="s">
        <v>108</v>
      </c>
      <c r="L98" s="73">
        <v>130</v>
      </c>
      <c r="M98" s="129">
        <v>1941100</v>
      </c>
      <c r="N98" s="130">
        <v>0</v>
      </c>
      <c r="O98" s="31">
        <v>0</v>
      </c>
      <c r="P98" s="31">
        <f>M98-O98</f>
        <v>1941100</v>
      </c>
      <c r="Q98" s="42" t="s">
        <v>26</v>
      </c>
      <c r="R98" s="103" t="s">
        <v>563</v>
      </c>
      <c r="S98" s="17"/>
      <c r="T98" s="17"/>
      <c r="U98" s="17"/>
      <c r="V98" s="17"/>
      <c r="W98" s="17"/>
      <c r="X98" s="17"/>
      <c r="Y98" s="17"/>
      <c r="Z98" s="17"/>
      <c r="AA98" s="17"/>
    </row>
    <row r="99" spans="1:27" s="51" customFormat="1" ht="228.75" customHeight="1" x14ac:dyDescent="0.25">
      <c r="A99" s="6" t="s">
        <v>99</v>
      </c>
      <c r="B99" s="6" t="s">
        <v>109</v>
      </c>
      <c r="C99" s="8" t="s">
        <v>22</v>
      </c>
      <c r="D99" s="6" t="s">
        <v>23</v>
      </c>
      <c r="E99" s="8" t="s">
        <v>351</v>
      </c>
      <c r="F99" s="29" t="s">
        <v>597</v>
      </c>
      <c r="G99" s="45" t="s">
        <v>186</v>
      </c>
      <c r="H99" s="45" t="s">
        <v>220</v>
      </c>
      <c r="I99" s="23" t="s">
        <v>610</v>
      </c>
      <c r="J99" s="46" t="s">
        <v>333</v>
      </c>
      <c r="K99" s="23" t="s">
        <v>108</v>
      </c>
      <c r="L99" s="23">
        <v>14.125999999999999</v>
      </c>
      <c r="M99" s="31">
        <v>360998.087</v>
      </c>
      <c r="N99" s="31">
        <v>0</v>
      </c>
      <c r="O99" s="31">
        <v>0</v>
      </c>
      <c r="P99" s="31">
        <f>M99-O99</f>
        <v>360998.087</v>
      </c>
      <c r="Q99" s="42" t="s">
        <v>26</v>
      </c>
      <c r="R99" s="29" t="s">
        <v>562</v>
      </c>
      <c r="S99" s="17"/>
      <c r="T99" s="17"/>
      <c r="U99" s="17"/>
      <c r="V99" s="17"/>
      <c r="W99" s="17"/>
      <c r="X99" s="17"/>
      <c r="Y99" s="17"/>
      <c r="Z99" s="17"/>
      <c r="AA99" s="17"/>
    </row>
    <row r="100" spans="1:27" s="51" customFormat="1" ht="231" customHeight="1" x14ac:dyDescent="0.25">
      <c r="A100" s="6" t="s">
        <v>99</v>
      </c>
      <c r="B100" s="6" t="s">
        <v>599</v>
      </c>
      <c r="C100" s="8" t="s">
        <v>22</v>
      </c>
      <c r="D100" s="6" t="s">
        <v>23</v>
      </c>
      <c r="E100" s="8" t="s">
        <v>351</v>
      </c>
      <c r="F100" s="29" t="s">
        <v>598</v>
      </c>
      <c r="G100" s="45" t="s">
        <v>186</v>
      </c>
      <c r="H100" s="45" t="s">
        <v>175</v>
      </c>
      <c r="I100" s="23" t="s">
        <v>110</v>
      </c>
      <c r="J100" s="46" t="s">
        <v>333</v>
      </c>
      <c r="K100" s="23" t="s">
        <v>108</v>
      </c>
      <c r="L100" s="23">
        <v>0.76</v>
      </c>
      <c r="M100" s="31">
        <v>160100.712</v>
      </c>
      <c r="N100" s="31">
        <v>0</v>
      </c>
      <c r="O100" s="31">
        <v>0</v>
      </c>
      <c r="P100" s="31">
        <f>M100-O100</f>
        <v>160100.712</v>
      </c>
      <c r="Q100" s="42" t="s">
        <v>26</v>
      </c>
      <c r="R100" s="29" t="s">
        <v>490</v>
      </c>
      <c r="S100" s="17"/>
      <c r="T100" s="17"/>
      <c r="U100" s="17"/>
      <c r="V100" s="17"/>
      <c r="W100" s="17"/>
      <c r="X100" s="17"/>
      <c r="Y100" s="17"/>
      <c r="Z100" s="17"/>
      <c r="AA100" s="17"/>
    </row>
    <row r="101" spans="1:27" ht="15.75" customHeight="1" x14ac:dyDescent="0.25">
      <c r="A101" s="6" t="s">
        <v>34</v>
      </c>
      <c r="B101" s="6" t="s">
        <v>35</v>
      </c>
      <c r="C101" s="6"/>
      <c r="D101" s="6" t="s">
        <v>35</v>
      </c>
      <c r="E101" s="6" t="s">
        <v>35</v>
      </c>
      <c r="F101" s="15" t="s">
        <v>35</v>
      </c>
      <c r="G101" s="6" t="s">
        <v>35</v>
      </c>
      <c r="H101" s="6" t="s">
        <v>35</v>
      </c>
      <c r="I101" s="6" t="s">
        <v>35</v>
      </c>
      <c r="J101" s="6" t="s">
        <v>35</v>
      </c>
      <c r="K101" s="6" t="s">
        <v>35</v>
      </c>
      <c r="L101" s="6" t="s">
        <v>35</v>
      </c>
      <c r="M101" s="7">
        <f t="shared" ref="M101:P101" si="2">SUM(M89:M100)</f>
        <v>2526254.7989999996</v>
      </c>
      <c r="N101" s="7">
        <f t="shared" si="2"/>
        <v>64056</v>
      </c>
      <c r="O101" s="7">
        <f t="shared" si="2"/>
        <v>0</v>
      </c>
      <c r="P101" s="7">
        <f t="shared" si="2"/>
        <v>2462198.7989999996</v>
      </c>
      <c r="Q101" s="7" t="s">
        <v>35</v>
      </c>
      <c r="R101" s="9" t="s">
        <v>35</v>
      </c>
      <c r="S101" s="1"/>
      <c r="T101" s="1"/>
      <c r="U101" s="1"/>
      <c r="V101" s="1"/>
      <c r="W101" s="1"/>
      <c r="X101" s="1"/>
      <c r="Y101" s="1"/>
      <c r="Z101" s="1"/>
      <c r="AA101" s="1"/>
    </row>
    <row r="102" spans="1:27" ht="15.75" customHeight="1" x14ac:dyDescent="0.25">
      <c r="A102" s="164" t="s">
        <v>111</v>
      </c>
      <c r="B102" s="165"/>
      <c r="C102" s="165"/>
      <c r="D102" s="165"/>
      <c r="E102" s="165"/>
      <c r="F102" s="165"/>
      <c r="G102" s="165"/>
      <c r="H102" s="165"/>
      <c r="I102" s="165"/>
      <c r="J102" s="165"/>
      <c r="K102" s="165"/>
      <c r="L102" s="165"/>
      <c r="M102" s="165"/>
      <c r="N102" s="165"/>
      <c r="O102" s="165"/>
      <c r="P102" s="165"/>
      <c r="Q102" s="165"/>
      <c r="R102" s="166"/>
      <c r="S102" s="1"/>
      <c r="T102" s="1"/>
      <c r="U102" s="1"/>
      <c r="V102" s="1"/>
      <c r="W102" s="1"/>
      <c r="X102" s="1"/>
      <c r="Y102" s="1"/>
      <c r="Z102" s="1"/>
      <c r="AA102" s="1"/>
    </row>
    <row r="103" spans="1:27" ht="15.75" customHeight="1" x14ac:dyDescent="0.25">
      <c r="A103" s="6" t="s">
        <v>34</v>
      </c>
      <c r="B103" s="6" t="s">
        <v>35</v>
      </c>
      <c r="C103" s="6"/>
      <c r="D103" s="6" t="s">
        <v>35</v>
      </c>
      <c r="E103" s="6" t="s">
        <v>35</v>
      </c>
      <c r="F103" s="15" t="s">
        <v>35</v>
      </c>
      <c r="G103" s="6" t="s">
        <v>35</v>
      </c>
      <c r="H103" s="6" t="s">
        <v>35</v>
      </c>
      <c r="I103" s="6" t="s">
        <v>35</v>
      </c>
      <c r="J103" s="6" t="s">
        <v>35</v>
      </c>
      <c r="K103" s="6" t="s">
        <v>35</v>
      </c>
      <c r="L103" s="6" t="s">
        <v>35</v>
      </c>
      <c r="M103" s="19" t="s">
        <v>35</v>
      </c>
      <c r="N103" s="19" t="s">
        <v>35</v>
      </c>
      <c r="O103" s="19" t="s">
        <v>35</v>
      </c>
      <c r="P103" s="19" t="s">
        <v>35</v>
      </c>
      <c r="Q103" s="7" t="s">
        <v>35</v>
      </c>
      <c r="R103" s="9" t="s">
        <v>35</v>
      </c>
      <c r="S103" s="1"/>
      <c r="T103" s="1"/>
      <c r="U103" s="1"/>
      <c r="V103" s="1"/>
      <c r="W103" s="1"/>
      <c r="X103" s="1"/>
      <c r="Y103" s="1"/>
      <c r="Z103" s="1"/>
      <c r="AA103" s="1"/>
    </row>
    <row r="104" spans="1:27" ht="15.75" customHeight="1" x14ac:dyDescent="0.25">
      <c r="A104" s="164" t="s">
        <v>112</v>
      </c>
      <c r="B104" s="165"/>
      <c r="C104" s="165"/>
      <c r="D104" s="165"/>
      <c r="E104" s="165"/>
      <c r="F104" s="165"/>
      <c r="G104" s="165"/>
      <c r="H104" s="165"/>
      <c r="I104" s="165"/>
      <c r="J104" s="165"/>
      <c r="K104" s="165"/>
      <c r="L104" s="165"/>
      <c r="M104" s="165"/>
      <c r="N104" s="165"/>
      <c r="O104" s="165"/>
      <c r="P104" s="165"/>
      <c r="Q104" s="165"/>
      <c r="R104" s="166"/>
      <c r="S104" s="1"/>
      <c r="T104" s="1"/>
      <c r="U104" s="1"/>
      <c r="V104" s="1"/>
      <c r="W104" s="1"/>
      <c r="X104" s="1"/>
      <c r="Y104" s="1"/>
      <c r="Z104" s="1"/>
      <c r="AA104" s="1"/>
    </row>
    <row r="105" spans="1:27" s="28" customFormat="1" ht="15.75" customHeight="1" x14ac:dyDescent="0.25">
      <c r="A105" s="164" t="s">
        <v>113</v>
      </c>
      <c r="B105" s="169"/>
      <c r="C105" s="169"/>
      <c r="D105" s="169"/>
      <c r="E105" s="169"/>
      <c r="F105" s="169"/>
      <c r="G105" s="169"/>
      <c r="H105" s="169"/>
      <c r="I105" s="169"/>
      <c r="J105" s="169"/>
      <c r="K105" s="169"/>
      <c r="L105" s="169"/>
      <c r="M105" s="169"/>
      <c r="N105" s="169"/>
      <c r="O105" s="169"/>
      <c r="P105" s="169"/>
      <c r="Q105" s="169"/>
      <c r="R105" s="170"/>
      <c r="S105" s="27"/>
      <c r="T105" s="27"/>
      <c r="U105" s="27"/>
      <c r="V105" s="27"/>
      <c r="W105" s="27"/>
      <c r="X105" s="27"/>
      <c r="Y105" s="27"/>
      <c r="Z105" s="27"/>
      <c r="AA105" s="27"/>
    </row>
    <row r="106" spans="1:27" s="51" customFormat="1" ht="177.75" customHeight="1" x14ac:dyDescent="0.25">
      <c r="A106" s="8" t="s">
        <v>113</v>
      </c>
      <c r="B106" s="6" t="s">
        <v>564</v>
      </c>
      <c r="C106" s="131" t="s">
        <v>89</v>
      </c>
      <c r="D106" s="131" t="s">
        <v>350</v>
      </c>
      <c r="E106" s="132">
        <v>100.137</v>
      </c>
      <c r="F106" s="133" t="s">
        <v>565</v>
      </c>
      <c r="G106" s="134" t="s">
        <v>251</v>
      </c>
      <c r="H106" s="134" t="s">
        <v>173</v>
      </c>
      <c r="I106" s="131" t="s">
        <v>510</v>
      </c>
      <c r="J106" s="131" t="s">
        <v>260</v>
      </c>
      <c r="K106" s="131" t="s">
        <v>117</v>
      </c>
      <c r="L106" s="136">
        <v>1</v>
      </c>
      <c r="M106" s="137">
        <v>895259</v>
      </c>
      <c r="N106" s="137">
        <v>895259</v>
      </c>
      <c r="O106" s="158">
        <v>0</v>
      </c>
      <c r="P106" s="137">
        <v>0</v>
      </c>
      <c r="Q106" s="131" t="s">
        <v>35</v>
      </c>
      <c r="R106" s="133" t="s">
        <v>511</v>
      </c>
      <c r="S106" s="17"/>
      <c r="T106" s="17"/>
      <c r="U106" s="17"/>
      <c r="V106" s="17"/>
      <c r="W106" s="17"/>
      <c r="X106" s="17"/>
      <c r="Y106" s="17"/>
      <c r="Z106" s="17"/>
      <c r="AA106" s="17"/>
    </row>
    <row r="107" spans="1:27" s="51" customFormat="1" ht="147.75" customHeight="1" x14ac:dyDescent="0.25">
      <c r="A107" s="8" t="s">
        <v>113</v>
      </c>
      <c r="B107" s="6" t="s">
        <v>600</v>
      </c>
      <c r="C107" s="141" t="s">
        <v>89</v>
      </c>
      <c r="D107" s="141" t="s">
        <v>23</v>
      </c>
      <c r="E107" s="142">
        <v>10</v>
      </c>
      <c r="F107" s="143" t="s">
        <v>252</v>
      </c>
      <c r="G107" s="144" t="s">
        <v>138</v>
      </c>
      <c r="H107" s="141" t="s">
        <v>233</v>
      </c>
      <c r="I107" s="141" t="s">
        <v>114</v>
      </c>
      <c r="J107" s="141" t="s">
        <v>253</v>
      </c>
      <c r="K107" s="141" t="s">
        <v>115</v>
      </c>
      <c r="L107" s="145">
        <v>3237</v>
      </c>
      <c r="M107" s="146">
        <v>86812</v>
      </c>
      <c r="N107" s="146">
        <v>86812</v>
      </c>
      <c r="O107" s="159">
        <v>0</v>
      </c>
      <c r="P107" s="146">
        <v>0</v>
      </c>
      <c r="Q107" s="141" t="s">
        <v>35</v>
      </c>
      <c r="R107" s="143" t="s">
        <v>620</v>
      </c>
      <c r="S107" s="17"/>
      <c r="T107" s="17"/>
      <c r="U107" s="17"/>
      <c r="V107" s="17"/>
      <c r="W107" s="17"/>
      <c r="X107" s="17"/>
      <c r="Y107" s="17"/>
      <c r="Z107" s="17"/>
      <c r="AA107" s="17"/>
    </row>
    <row r="108" spans="1:27" s="51" customFormat="1" ht="198" customHeight="1" x14ac:dyDescent="0.25">
      <c r="A108" s="8" t="s">
        <v>113</v>
      </c>
      <c r="B108" s="140" t="s">
        <v>512</v>
      </c>
      <c r="C108" s="141" t="s">
        <v>89</v>
      </c>
      <c r="D108" s="141" t="s">
        <v>23</v>
      </c>
      <c r="E108" s="152">
        <v>4.62</v>
      </c>
      <c r="F108" s="148" t="s">
        <v>127</v>
      </c>
      <c r="G108" s="149" t="s">
        <v>140</v>
      </c>
      <c r="H108" s="147" t="s">
        <v>232</v>
      </c>
      <c r="I108" s="147" t="s">
        <v>114</v>
      </c>
      <c r="J108" s="147" t="s">
        <v>253</v>
      </c>
      <c r="K108" s="147" t="s">
        <v>115</v>
      </c>
      <c r="L108" s="150">
        <v>1110</v>
      </c>
      <c r="M108" s="151">
        <v>36671</v>
      </c>
      <c r="N108" s="151">
        <v>36671</v>
      </c>
      <c r="O108" s="159">
        <v>0</v>
      </c>
      <c r="P108" s="146">
        <v>0</v>
      </c>
      <c r="Q108" s="141" t="s">
        <v>35</v>
      </c>
      <c r="R108" s="148" t="s">
        <v>119</v>
      </c>
      <c r="S108" s="17"/>
      <c r="T108" s="17"/>
      <c r="U108" s="17"/>
      <c r="V108" s="17"/>
      <c r="W108" s="17"/>
      <c r="X108" s="17"/>
      <c r="Y108" s="17"/>
      <c r="Z108" s="17"/>
      <c r="AA108" s="17"/>
    </row>
    <row r="109" spans="1:27" s="51" customFormat="1" ht="154.5" customHeight="1" x14ac:dyDescent="0.25">
      <c r="A109" s="8" t="s">
        <v>113</v>
      </c>
      <c r="B109" s="140" t="s">
        <v>515</v>
      </c>
      <c r="C109" s="141" t="s">
        <v>89</v>
      </c>
      <c r="D109" s="141" t="s">
        <v>23</v>
      </c>
      <c r="E109" s="153">
        <v>1.508</v>
      </c>
      <c r="F109" s="148" t="s">
        <v>254</v>
      </c>
      <c r="G109" s="149" t="s">
        <v>138</v>
      </c>
      <c r="H109" s="134" t="s">
        <v>173</v>
      </c>
      <c r="I109" s="147" t="s">
        <v>120</v>
      </c>
      <c r="J109" s="147" t="s">
        <v>264</v>
      </c>
      <c r="K109" s="147" t="s">
        <v>255</v>
      </c>
      <c r="L109" s="150">
        <v>40</v>
      </c>
      <c r="M109" s="151">
        <v>9240</v>
      </c>
      <c r="N109" s="151">
        <v>9240</v>
      </c>
      <c r="O109" s="159">
        <v>0</v>
      </c>
      <c r="P109" s="146">
        <v>0</v>
      </c>
      <c r="Q109" s="141" t="s">
        <v>35</v>
      </c>
      <c r="R109" s="148" t="s">
        <v>256</v>
      </c>
      <c r="S109" s="17"/>
      <c r="T109" s="17"/>
      <c r="U109" s="17"/>
      <c r="V109" s="17"/>
      <c r="W109" s="17"/>
      <c r="X109" s="17"/>
      <c r="Y109" s="17"/>
      <c r="Z109" s="17"/>
      <c r="AA109" s="17"/>
    </row>
    <row r="110" spans="1:27" s="51" customFormat="1" ht="151.5" customHeight="1" x14ac:dyDescent="0.25">
      <c r="A110" s="8" t="s">
        <v>113</v>
      </c>
      <c r="B110" s="140" t="s">
        <v>516</v>
      </c>
      <c r="C110" s="141" t="s">
        <v>89</v>
      </c>
      <c r="D110" s="141" t="s">
        <v>23</v>
      </c>
      <c r="E110" s="153">
        <v>1.508</v>
      </c>
      <c r="F110" s="148" t="s">
        <v>254</v>
      </c>
      <c r="G110" s="149" t="s">
        <v>186</v>
      </c>
      <c r="H110" s="147" t="s">
        <v>232</v>
      </c>
      <c r="I110" s="147" t="s">
        <v>120</v>
      </c>
      <c r="J110" s="147" t="s">
        <v>263</v>
      </c>
      <c r="K110" s="147" t="s">
        <v>255</v>
      </c>
      <c r="L110" s="150">
        <v>40</v>
      </c>
      <c r="M110" s="151">
        <v>7252</v>
      </c>
      <c r="N110" s="151">
        <v>7252</v>
      </c>
      <c r="O110" s="159">
        <v>0</v>
      </c>
      <c r="P110" s="146">
        <v>0</v>
      </c>
      <c r="Q110" s="141" t="s">
        <v>35</v>
      </c>
      <c r="R110" s="148" t="s">
        <v>257</v>
      </c>
      <c r="S110" s="17"/>
      <c r="T110" s="17"/>
      <c r="U110" s="17"/>
      <c r="V110" s="17"/>
      <c r="W110" s="17"/>
      <c r="X110" s="17"/>
      <c r="Y110" s="17"/>
      <c r="Z110" s="17"/>
      <c r="AA110" s="17"/>
    </row>
    <row r="111" spans="1:27" s="51" customFormat="1" ht="152.25" customHeight="1" x14ac:dyDescent="0.25">
      <c r="A111" s="8" t="s">
        <v>113</v>
      </c>
      <c r="B111" s="131" t="s">
        <v>517</v>
      </c>
      <c r="C111" s="131" t="s">
        <v>89</v>
      </c>
      <c r="D111" s="131" t="s">
        <v>23</v>
      </c>
      <c r="E111" s="136">
        <v>2</v>
      </c>
      <c r="F111" s="133" t="s">
        <v>121</v>
      </c>
      <c r="G111" s="134" t="s">
        <v>294</v>
      </c>
      <c r="H111" s="134" t="s">
        <v>292</v>
      </c>
      <c r="I111" s="131" t="s">
        <v>122</v>
      </c>
      <c r="J111" s="131" t="s">
        <v>259</v>
      </c>
      <c r="K111" s="131" t="s">
        <v>255</v>
      </c>
      <c r="L111" s="138">
        <v>3237</v>
      </c>
      <c r="M111" s="137">
        <v>2844</v>
      </c>
      <c r="N111" s="137">
        <v>2844</v>
      </c>
      <c r="O111" s="158">
        <v>0</v>
      </c>
      <c r="P111" s="137">
        <v>0</v>
      </c>
      <c r="Q111" s="131" t="s">
        <v>35</v>
      </c>
      <c r="R111" s="133" t="s">
        <v>123</v>
      </c>
      <c r="S111" s="17"/>
      <c r="T111" s="17"/>
      <c r="U111" s="17"/>
      <c r="V111" s="17"/>
      <c r="W111" s="17"/>
      <c r="X111" s="17"/>
      <c r="Y111" s="17"/>
      <c r="Z111" s="17"/>
      <c r="AA111" s="17"/>
    </row>
    <row r="112" spans="1:27" s="51" customFormat="1" ht="124.5" customHeight="1" x14ac:dyDescent="0.25">
      <c r="A112" s="8" t="s">
        <v>113</v>
      </c>
      <c r="B112" s="131" t="s">
        <v>518</v>
      </c>
      <c r="C112" s="131" t="s">
        <v>89</v>
      </c>
      <c r="D112" s="131" t="s">
        <v>350</v>
      </c>
      <c r="E112" s="132">
        <v>82.465999999999994</v>
      </c>
      <c r="F112" s="133" t="s">
        <v>601</v>
      </c>
      <c r="G112" s="134" t="s">
        <v>116</v>
      </c>
      <c r="H112" s="134" t="s">
        <v>160</v>
      </c>
      <c r="I112" s="131" t="s">
        <v>513</v>
      </c>
      <c r="J112" s="131" t="s">
        <v>260</v>
      </c>
      <c r="K112" s="131" t="s">
        <v>117</v>
      </c>
      <c r="L112" s="136">
        <v>1</v>
      </c>
      <c r="M112" s="137">
        <v>125864</v>
      </c>
      <c r="N112" s="137">
        <v>125864</v>
      </c>
      <c r="O112" s="158">
        <v>0</v>
      </c>
      <c r="P112" s="137">
        <v>0</v>
      </c>
      <c r="Q112" s="131" t="s">
        <v>35</v>
      </c>
      <c r="R112" s="133" t="s">
        <v>124</v>
      </c>
      <c r="S112" s="17"/>
      <c r="T112" s="17"/>
      <c r="U112" s="17"/>
      <c r="V112" s="17"/>
      <c r="W112" s="17"/>
      <c r="X112" s="17"/>
      <c r="Y112" s="17"/>
      <c r="Z112" s="17"/>
      <c r="AA112" s="17"/>
    </row>
    <row r="113" spans="1:27" s="51" customFormat="1" ht="153.75" customHeight="1" x14ac:dyDescent="0.25">
      <c r="A113" s="8" t="s">
        <v>113</v>
      </c>
      <c r="B113" s="135" t="s">
        <v>519</v>
      </c>
      <c r="C113" s="131" t="s">
        <v>89</v>
      </c>
      <c r="D113" s="131" t="s">
        <v>23</v>
      </c>
      <c r="E113" s="139">
        <v>91.73</v>
      </c>
      <c r="F113" s="133" t="s">
        <v>453</v>
      </c>
      <c r="G113" s="134" t="s">
        <v>340</v>
      </c>
      <c r="H113" s="134" t="s">
        <v>292</v>
      </c>
      <c r="I113" s="131" t="s">
        <v>120</v>
      </c>
      <c r="J113" s="131" t="s">
        <v>514</v>
      </c>
      <c r="K113" s="131" t="s">
        <v>255</v>
      </c>
      <c r="L113" s="136">
        <v>150</v>
      </c>
      <c r="M113" s="137">
        <v>44537</v>
      </c>
      <c r="N113" s="137">
        <v>44537</v>
      </c>
      <c r="O113" s="158">
        <v>0</v>
      </c>
      <c r="P113" s="137">
        <v>0</v>
      </c>
      <c r="Q113" s="131" t="s">
        <v>35</v>
      </c>
      <c r="R113" s="133" t="s">
        <v>261</v>
      </c>
      <c r="S113" s="17"/>
      <c r="T113" s="17"/>
      <c r="U113" s="17"/>
      <c r="V113" s="17"/>
      <c r="W113" s="17"/>
      <c r="X113" s="17"/>
      <c r="Y113" s="17"/>
      <c r="Z113" s="17"/>
      <c r="AA113" s="17"/>
    </row>
    <row r="114" spans="1:27" s="51" customFormat="1" ht="192.75" customHeight="1" x14ac:dyDescent="0.25">
      <c r="A114" s="8" t="s">
        <v>113</v>
      </c>
      <c r="B114" s="140" t="s">
        <v>602</v>
      </c>
      <c r="C114" s="131" t="s">
        <v>89</v>
      </c>
      <c r="D114" s="131" t="s">
        <v>23</v>
      </c>
      <c r="E114" s="152">
        <v>9.3800000000000008</v>
      </c>
      <c r="F114" s="148" t="s">
        <v>127</v>
      </c>
      <c r="G114" s="149" t="s">
        <v>125</v>
      </c>
      <c r="H114" s="147" t="s">
        <v>126</v>
      </c>
      <c r="I114" s="147" t="s">
        <v>114</v>
      </c>
      <c r="J114" s="147" t="s">
        <v>253</v>
      </c>
      <c r="K114" s="147" t="s">
        <v>115</v>
      </c>
      <c r="L114" s="150">
        <v>687</v>
      </c>
      <c r="M114" s="151">
        <v>23232</v>
      </c>
      <c r="N114" s="151">
        <v>23232</v>
      </c>
      <c r="O114" s="158">
        <v>0</v>
      </c>
      <c r="P114" s="137">
        <v>0</v>
      </c>
      <c r="Q114" s="131" t="s">
        <v>35</v>
      </c>
      <c r="R114" s="148" t="s">
        <v>403</v>
      </c>
      <c r="S114" s="17"/>
      <c r="T114" s="17"/>
      <c r="U114" s="17"/>
      <c r="V114" s="17"/>
      <c r="W114" s="17"/>
      <c r="X114" s="17"/>
      <c r="Y114" s="17"/>
      <c r="Z114" s="17"/>
      <c r="AA114" s="17"/>
    </row>
    <row r="115" spans="1:27" s="51" customFormat="1" ht="196.5" customHeight="1" x14ac:dyDescent="0.25">
      <c r="A115" s="8" t="s">
        <v>113</v>
      </c>
      <c r="B115" s="140" t="s">
        <v>520</v>
      </c>
      <c r="C115" s="131" t="s">
        <v>89</v>
      </c>
      <c r="D115" s="131" t="s">
        <v>23</v>
      </c>
      <c r="E115" s="152">
        <v>42.86</v>
      </c>
      <c r="F115" s="148" t="s">
        <v>262</v>
      </c>
      <c r="G115" s="149" t="s">
        <v>186</v>
      </c>
      <c r="H115" s="147" t="s">
        <v>233</v>
      </c>
      <c r="I115" s="147" t="s">
        <v>513</v>
      </c>
      <c r="J115" s="147" t="s">
        <v>253</v>
      </c>
      <c r="K115" s="147" t="s">
        <v>115</v>
      </c>
      <c r="L115" s="150">
        <v>1192</v>
      </c>
      <c r="M115" s="151">
        <v>38723</v>
      </c>
      <c r="N115" s="151">
        <v>0</v>
      </c>
      <c r="O115" s="160">
        <v>141</v>
      </c>
      <c r="P115" s="151">
        <v>38582</v>
      </c>
      <c r="Q115" s="23" t="s">
        <v>26</v>
      </c>
      <c r="R115" s="148" t="s">
        <v>403</v>
      </c>
      <c r="S115" s="17"/>
      <c r="T115" s="17"/>
      <c r="U115" s="17"/>
      <c r="V115" s="17"/>
      <c r="W115" s="17"/>
      <c r="X115" s="17"/>
      <c r="Y115" s="17"/>
      <c r="Z115" s="17"/>
      <c r="AA115" s="17"/>
    </row>
    <row r="116" spans="1:27" ht="15.75" customHeight="1" x14ac:dyDescent="0.25">
      <c r="A116" s="19" t="s">
        <v>34</v>
      </c>
      <c r="B116" s="140" t="s">
        <v>35</v>
      </c>
      <c r="C116" s="23"/>
      <c r="D116" s="23" t="s">
        <v>35</v>
      </c>
      <c r="E116" s="23" t="s">
        <v>35</v>
      </c>
      <c r="F116" s="33" t="s">
        <v>35</v>
      </c>
      <c r="G116" s="23" t="s">
        <v>35</v>
      </c>
      <c r="H116" s="23" t="s">
        <v>35</v>
      </c>
      <c r="I116" s="23" t="s">
        <v>35</v>
      </c>
      <c r="J116" s="23" t="s">
        <v>35</v>
      </c>
      <c r="K116" s="23" t="s">
        <v>35</v>
      </c>
      <c r="L116" s="23" t="s">
        <v>35</v>
      </c>
      <c r="M116" s="31">
        <f>SUM(M106:M115)</f>
        <v>1270434</v>
      </c>
      <c r="N116" s="31">
        <f>SUM(N106:N115)</f>
        <v>1231711</v>
      </c>
      <c r="O116" s="31">
        <f>SUM(O106:O115)</f>
        <v>141</v>
      </c>
      <c r="P116" s="31">
        <f>SUM(P106:P115)</f>
        <v>38582</v>
      </c>
      <c r="Q116" s="31" t="s">
        <v>35</v>
      </c>
      <c r="R116" s="29" t="s">
        <v>35</v>
      </c>
      <c r="S116" s="1"/>
      <c r="T116" s="1"/>
      <c r="U116" s="1"/>
      <c r="V116" s="1"/>
      <c r="W116" s="1"/>
      <c r="X116" s="1"/>
      <c r="Y116" s="1"/>
      <c r="Z116" s="1"/>
      <c r="AA116" s="1"/>
    </row>
    <row r="117" spans="1:27" s="28" customFormat="1" ht="15.75" customHeight="1" x14ac:dyDescent="0.25">
      <c r="A117" s="189" t="s">
        <v>128</v>
      </c>
      <c r="B117" s="194"/>
      <c r="C117" s="200"/>
      <c r="D117" s="200"/>
      <c r="E117" s="200"/>
      <c r="F117" s="200"/>
      <c r="G117" s="200"/>
      <c r="H117" s="200"/>
      <c r="I117" s="200"/>
      <c r="J117" s="200"/>
      <c r="K117" s="200"/>
      <c r="L117" s="200"/>
      <c r="M117" s="200"/>
      <c r="N117" s="200"/>
      <c r="O117" s="200"/>
      <c r="P117" s="200"/>
      <c r="Q117" s="200"/>
      <c r="R117" s="201"/>
      <c r="S117" s="27"/>
      <c r="T117" s="27"/>
      <c r="U117" s="27"/>
      <c r="V117" s="27"/>
      <c r="W117" s="27"/>
      <c r="X117" s="27"/>
      <c r="Y117" s="27"/>
      <c r="Z117" s="27"/>
      <c r="AA117" s="27"/>
    </row>
    <row r="118" spans="1:27" s="51" customFormat="1" ht="409.6" customHeight="1" x14ac:dyDescent="0.25">
      <c r="A118" s="23" t="s">
        <v>128</v>
      </c>
      <c r="B118" s="131" t="s">
        <v>529</v>
      </c>
      <c r="C118" s="131" t="s">
        <v>89</v>
      </c>
      <c r="D118" s="131" t="s">
        <v>23</v>
      </c>
      <c r="E118" s="132">
        <v>43.546999999999997</v>
      </c>
      <c r="F118" s="133" t="s">
        <v>521</v>
      </c>
      <c r="G118" s="131" t="s">
        <v>251</v>
      </c>
      <c r="H118" s="131" t="s">
        <v>175</v>
      </c>
      <c r="I118" s="131" t="s">
        <v>130</v>
      </c>
      <c r="J118" s="131" t="s">
        <v>270</v>
      </c>
      <c r="K118" s="131" t="s">
        <v>255</v>
      </c>
      <c r="L118" s="136">
        <v>900</v>
      </c>
      <c r="M118" s="137">
        <v>566517</v>
      </c>
      <c r="N118" s="137">
        <v>566517</v>
      </c>
      <c r="O118" s="158">
        <v>0</v>
      </c>
      <c r="P118" s="137">
        <v>0</v>
      </c>
      <c r="Q118" s="131" t="s">
        <v>35</v>
      </c>
      <c r="R118" s="156" t="s">
        <v>561</v>
      </c>
      <c r="S118" s="17"/>
      <c r="T118" s="17"/>
      <c r="U118" s="17"/>
      <c r="V118" s="17"/>
      <c r="W118" s="17"/>
      <c r="X118" s="17"/>
      <c r="Y118" s="17"/>
      <c r="Z118" s="17"/>
      <c r="AA118" s="17"/>
    </row>
    <row r="119" spans="1:27" s="51" customFormat="1" ht="198" customHeight="1" x14ac:dyDescent="0.25">
      <c r="A119" s="23" t="s">
        <v>128</v>
      </c>
      <c r="B119" s="131" t="s">
        <v>530</v>
      </c>
      <c r="C119" s="131" t="s">
        <v>89</v>
      </c>
      <c r="D119" s="131" t="s">
        <v>23</v>
      </c>
      <c r="E119" s="132">
        <v>5.1239999999999997</v>
      </c>
      <c r="F119" s="133" t="s">
        <v>129</v>
      </c>
      <c r="G119" s="131" t="s">
        <v>186</v>
      </c>
      <c r="H119" s="131" t="s">
        <v>173</v>
      </c>
      <c r="I119" s="131" t="s">
        <v>130</v>
      </c>
      <c r="J119" s="131" t="s">
        <v>271</v>
      </c>
      <c r="K119" s="131" t="s">
        <v>255</v>
      </c>
      <c r="L119" s="136">
        <v>150</v>
      </c>
      <c r="M119" s="137">
        <v>30255</v>
      </c>
      <c r="N119" s="137">
        <v>30255</v>
      </c>
      <c r="O119" s="158">
        <v>0</v>
      </c>
      <c r="P119" s="137">
        <v>0</v>
      </c>
      <c r="Q119" s="131" t="s">
        <v>35</v>
      </c>
      <c r="R119" s="133" t="s">
        <v>131</v>
      </c>
      <c r="S119" s="17"/>
      <c r="T119" s="17"/>
      <c r="U119" s="17"/>
      <c r="V119" s="17"/>
      <c r="W119" s="17"/>
      <c r="X119" s="17"/>
      <c r="Y119" s="17"/>
      <c r="Z119" s="17"/>
      <c r="AA119" s="17"/>
    </row>
    <row r="120" spans="1:27" s="51" customFormat="1" ht="184.5" customHeight="1" x14ac:dyDescent="0.25">
      <c r="A120" s="6" t="s">
        <v>128</v>
      </c>
      <c r="B120" s="131" t="s">
        <v>531</v>
      </c>
      <c r="C120" s="131" t="s">
        <v>89</v>
      </c>
      <c r="D120" s="131" t="s">
        <v>23</v>
      </c>
      <c r="E120" s="139">
        <v>4.62</v>
      </c>
      <c r="F120" s="133" t="s">
        <v>132</v>
      </c>
      <c r="G120" s="131" t="s">
        <v>340</v>
      </c>
      <c r="H120" s="131" t="s">
        <v>292</v>
      </c>
      <c r="I120" s="131" t="s">
        <v>133</v>
      </c>
      <c r="J120" s="131" t="s">
        <v>272</v>
      </c>
      <c r="K120" s="131" t="s">
        <v>115</v>
      </c>
      <c r="L120" s="138">
        <v>1061</v>
      </c>
      <c r="M120" s="137">
        <v>84520</v>
      </c>
      <c r="N120" s="137">
        <v>84520</v>
      </c>
      <c r="O120" s="158">
        <v>0</v>
      </c>
      <c r="P120" s="137">
        <v>0</v>
      </c>
      <c r="Q120" s="131" t="s">
        <v>35</v>
      </c>
      <c r="R120" s="133" t="s">
        <v>135</v>
      </c>
      <c r="S120" s="17"/>
      <c r="T120" s="17"/>
      <c r="U120" s="17"/>
      <c r="V120" s="17"/>
      <c r="W120" s="17"/>
      <c r="X120" s="17"/>
      <c r="Y120" s="17"/>
      <c r="Z120" s="17"/>
      <c r="AA120" s="17"/>
    </row>
    <row r="121" spans="1:27" s="51" customFormat="1" ht="177.75" customHeight="1" x14ac:dyDescent="0.25">
      <c r="A121" s="6" t="s">
        <v>128</v>
      </c>
      <c r="B121" s="131" t="s">
        <v>532</v>
      </c>
      <c r="C121" s="131" t="s">
        <v>89</v>
      </c>
      <c r="D121" s="131" t="s">
        <v>23</v>
      </c>
      <c r="E121" s="139">
        <v>9.3800000000000008</v>
      </c>
      <c r="F121" s="133" t="s">
        <v>132</v>
      </c>
      <c r="G121" s="131" t="s">
        <v>292</v>
      </c>
      <c r="H121" s="131" t="s">
        <v>338</v>
      </c>
      <c r="I121" s="131" t="s">
        <v>133</v>
      </c>
      <c r="J121" s="131" t="s">
        <v>272</v>
      </c>
      <c r="K121" s="131" t="s">
        <v>115</v>
      </c>
      <c r="L121" s="136">
        <v>647</v>
      </c>
      <c r="M121" s="137">
        <v>20633</v>
      </c>
      <c r="N121" s="137">
        <v>20633</v>
      </c>
      <c r="O121" s="158">
        <v>0</v>
      </c>
      <c r="P121" s="137">
        <v>0</v>
      </c>
      <c r="Q121" s="131" t="s">
        <v>35</v>
      </c>
      <c r="R121" s="133" t="s">
        <v>136</v>
      </c>
      <c r="S121" s="17"/>
      <c r="T121" s="17"/>
      <c r="U121" s="17"/>
      <c r="V121" s="17"/>
      <c r="W121" s="17"/>
      <c r="X121" s="17"/>
      <c r="Y121" s="17"/>
      <c r="Z121" s="17"/>
      <c r="AA121" s="17"/>
    </row>
    <row r="122" spans="1:27" s="51" customFormat="1" ht="180.75" customHeight="1" x14ac:dyDescent="0.25">
      <c r="A122" s="6" t="s">
        <v>128</v>
      </c>
      <c r="B122" s="131" t="s">
        <v>533</v>
      </c>
      <c r="C122" s="131" t="s">
        <v>89</v>
      </c>
      <c r="D122" s="131" t="s">
        <v>23</v>
      </c>
      <c r="E122" s="132">
        <v>9.1679999999999993</v>
      </c>
      <c r="F122" s="133" t="s">
        <v>132</v>
      </c>
      <c r="G122" s="131" t="s">
        <v>522</v>
      </c>
      <c r="H122" s="131" t="s">
        <v>250</v>
      </c>
      <c r="I122" s="131" t="s">
        <v>295</v>
      </c>
      <c r="J122" s="131" t="s">
        <v>272</v>
      </c>
      <c r="K122" s="131" t="s">
        <v>115</v>
      </c>
      <c r="L122" s="138">
        <v>1850</v>
      </c>
      <c r="M122" s="137">
        <v>64775</v>
      </c>
      <c r="N122" s="137">
        <v>64775</v>
      </c>
      <c r="O122" s="158">
        <v>0</v>
      </c>
      <c r="P122" s="137">
        <v>0</v>
      </c>
      <c r="Q122" s="131" t="s">
        <v>35</v>
      </c>
      <c r="R122" s="133" t="s">
        <v>296</v>
      </c>
      <c r="S122" s="17"/>
      <c r="T122" s="17"/>
      <c r="U122" s="17"/>
      <c r="V122" s="17"/>
      <c r="W122" s="17"/>
      <c r="X122" s="17"/>
      <c r="Y122" s="17"/>
      <c r="Z122" s="17"/>
      <c r="AA122" s="17"/>
    </row>
    <row r="123" spans="1:27" s="51" customFormat="1" ht="179.25" customHeight="1" x14ac:dyDescent="0.25">
      <c r="A123" s="6" t="s">
        <v>128</v>
      </c>
      <c r="B123" s="131" t="s">
        <v>534</v>
      </c>
      <c r="C123" s="131" t="s">
        <v>89</v>
      </c>
      <c r="D123" s="131" t="s">
        <v>23</v>
      </c>
      <c r="E123" s="132">
        <v>16.297999999999998</v>
      </c>
      <c r="F123" s="133" t="s">
        <v>132</v>
      </c>
      <c r="G123" s="131" t="s">
        <v>522</v>
      </c>
      <c r="H123" s="131" t="s">
        <v>250</v>
      </c>
      <c r="I123" s="131" t="s">
        <v>295</v>
      </c>
      <c r="J123" s="131" t="s">
        <v>272</v>
      </c>
      <c r="K123" s="131" t="s">
        <v>115</v>
      </c>
      <c r="L123" s="138">
        <v>2825</v>
      </c>
      <c r="M123" s="137">
        <v>45099</v>
      </c>
      <c r="N123" s="137">
        <v>45099</v>
      </c>
      <c r="O123" s="158">
        <v>0</v>
      </c>
      <c r="P123" s="137">
        <v>0</v>
      </c>
      <c r="Q123" s="131" t="s">
        <v>35</v>
      </c>
      <c r="R123" s="133" t="s">
        <v>297</v>
      </c>
      <c r="S123" s="17"/>
      <c r="T123" s="17"/>
      <c r="U123" s="17"/>
      <c r="V123" s="17"/>
      <c r="W123" s="17"/>
      <c r="X123" s="17"/>
      <c r="Y123" s="17"/>
      <c r="Z123" s="17"/>
      <c r="AA123" s="17"/>
    </row>
    <row r="124" spans="1:27" s="51" customFormat="1" ht="183" customHeight="1" x14ac:dyDescent="0.25">
      <c r="A124" s="6" t="s">
        <v>128</v>
      </c>
      <c r="B124" s="131" t="s">
        <v>535</v>
      </c>
      <c r="C124" s="131" t="s">
        <v>89</v>
      </c>
      <c r="D124" s="131" t="s">
        <v>23</v>
      </c>
      <c r="E124" s="132">
        <v>35.238</v>
      </c>
      <c r="F124" s="133" t="s">
        <v>132</v>
      </c>
      <c r="G124" s="131" t="s">
        <v>522</v>
      </c>
      <c r="H124" s="131" t="s">
        <v>250</v>
      </c>
      <c r="I124" s="131" t="s">
        <v>295</v>
      </c>
      <c r="J124" s="131" t="s">
        <v>272</v>
      </c>
      <c r="K124" s="131" t="s">
        <v>115</v>
      </c>
      <c r="L124" s="138">
        <v>2332</v>
      </c>
      <c r="M124" s="137">
        <v>297488</v>
      </c>
      <c r="N124" s="137">
        <v>297488</v>
      </c>
      <c r="O124" s="158">
        <v>0</v>
      </c>
      <c r="P124" s="137">
        <v>0</v>
      </c>
      <c r="Q124" s="131" t="s">
        <v>35</v>
      </c>
      <c r="R124" s="133" t="s">
        <v>298</v>
      </c>
      <c r="S124" s="17"/>
      <c r="T124" s="17"/>
      <c r="U124" s="17"/>
      <c r="V124" s="17"/>
      <c r="W124" s="17"/>
      <c r="X124" s="17"/>
      <c r="Y124" s="17"/>
      <c r="Z124" s="17"/>
      <c r="AA124" s="17"/>
    </row>
    <row r="125" spans="1:27" s="51" customFormat="1" ht="185.25" customHeight="1" x14ac:dyDescent="0.25">
      <c r="A125" s="6" t="s">
        <v>128</v>
      </c>
      <c r="B125" s="131" t="s">
        <v>536</v>
      </c>
      <c r="C125" s="131" t="s">
        <v>89</v>
      </c>
      <c r="D125" s="131" t="s">
        <v>23</v>
      </c>
      <c r="E125" s="132">
        <v>20.384</v>
      </c>
      <c r="F125" s="133" t="s">
        <v>132</v>
      </c>
      <c r="G125" s="131" t="s">
        <v>294</v>
      </c>
      <c r="H125" s="131" t="s">
        <v>175</v>
      </c>
      <c r="I125" s="131" t="s">
        <v>295</v>
      </c>
      <c r="J125" s="131" t="s">
        <v>272</v>
      </c>
      <c r="K125" s="131" t="s">
        <v>115</v>
      </c>
      <c r="L125" s="136">
        <v>700</v>
      </c>
      <c r="M125" s="137">
        <v>29776</v>
      </c>
      <c r="N125" s="137">
        <v>29776</v>
      </c>
      <c r="O125" s="158">
        <v>0</v>
      </c>
      <c r="P125" s="137">
        <v>0</v>
      </c>
      <c r="Q125" s="131" t="s">
        <v>35</v>
      </c>
      <c r="R125" s="133" t="s">
        <v>139</v>
      </c>
      <c r="S125" s="17"/>
      <c r="T125" s="17"/>
      <c r="U125" s="17"/>
      <c r="V125" s="17"/>
      <c r="W125" s="17"/>
      <c r="X125" s="17"/>
      <c r="Y125" s="17"/>
      <c r="Z125" s="17"/>
      <c r="AA125" s="17"/>
    </row>
    <row r="126" spans="1:27" s="51" customFormat="1" ht="155.25" customHeight="1" x14ac:dyDescent="0.25">
      <c r="A126" s="6" t="s">
        <v>128</v>
      </c>
      <c r="B126" s="131" t="s">
        <v>537</v>
      </c>
      <c r="C126" s="131" t="s">
        <v>89</v>
      </c>
      <c r="D126" s="131" t="s">
        <v>350</v>
      </c>
      <c r="E126" s="132">
        <v>294.52199999999999</v>
      </c>
      <c r="F126" s="133" t="s">
        <v>289</v>
      </c>
      <c r="G126" s="131" t="s">
        <v>523</v>
      </c>
      <c r="H126" s="131" t="s">
        <v>384</v>
      </c>
      <c r="I126" s="131" t="s">
        <v>142</v>
      </c>
      <c r="J126" s="131" t="s">
        <v>527</v>
      </c>
      <c r="K126" s="131" t="s">
        <v>524</v>
      </c>
      <c r="L126" s="136">
        <v>100</v>
      </c>
      <c r="M126" s="137">
        <v>455062</v>
      </c>
      <c r="N126" s="137">
        <v>455062</v>
      </c>
      <c r="O126" s="158">
        <v>0</v>
      </c>
      <c r="P126" s="137">
        <v>0</v>
      </c>
      <c r="Q126" s="131" t="s">
        <v>35</v>
      </c>
      <c r="R126" s="133" t="s">
        <v>143</v>
      </c>
      <c r="S126" s="17"/>
      <c r="T126" s="17"/>
      <c r="U126" s="17"/>
      <c r="V126" s="17"/>
      <c r="W126" s="17"/>
      <c r="X126" s="17"/>
      <c r="Y126" s="17"/>
      <c r="Z126" s="17"/>
      <c r="AA126" s="17"/>
    </row>
    <row r="127" spans="1:27" s="51" customFormat="1" ht="131.25" customHeight="1" x14ac:dyDescent="0.25">
      <c r="A127" s="6" t="s">
        <v>128</v>
      </c>
      <c r="B127" s="131" t="s">
        <v>538</v>
      </c>
      <c r="C127" s="131" t="s">
        <v>89</v>
      </c>
      <c r="D127" s="131" t="s">
        <v>350</v>
      </c>
      <c r="E127" s="132">
        <v>294.52199999999999</v>
      </c>
      <c r="F127" s="133" t="s">
        <v>144</v>
      </c>
      <c r="G127" s="131" t="s">
        <v>186</v>
      </c>
      <c r="H127" s="131" t="s">
        <v>173</v>
      </c>
      <c r="I127" s="131" t="s">
        <v>142</v>
      </c>
      <c r="J127" s="131" t="s">
        <v>528</v>
      </c>
      <c r="K127" s="131" t="s">
        <v>524</v>
      </c>
      <c r="L127" s="136">
        <v>100</v>
      </c>
      <c r="M127" s="137">
        <v>117219</v>
      </c>
      <c r="N127" s="137">
        <v>117219</v>
      </c>
      <c r="O127" s="158">
        <v>0</v>
      </c>
      <c r="P127" s="137">
        <v>0</v>
      </c>
      <c r="Q127" s="131" t="s">
        <v>35</v>
      </c>
      <c r="R127" s="133" t="s">
        <v>145</v>
      </c>
      <c r="S127" s="17"/>
      <c r="T127" s="17"/>
      <c r="U127" s="17"/>
      <c r="V127" s="17"/>
      <c r="W127" s="17"/>
      <c r="X127" s="17"/>
      <c r="Y127" s="17"/>
      <c r="Z127" s="17"/>
      <c r="AA127" s="17"/>
    </row>
    <row r="128" spans="1:27" s="51" customFormat="1" ht="226.5" customHeight="1" x14ac:dyDescent="0.25">
      <c r="A128" s="6" t="s">
        <v>128</v>
      </c>
      <c r="B128" s="131" t="s">
        <v>539</v>
      </c>
      <c r="C128" s="131" t="s">
        <v>89</v>
      </c>
      <c r="D128" s="131" t="s">
        <v>350</v>
      </c>
      <c r="E128" s="132">
        <v>0.78700000000000003</v>
      </c>
      <c r="F128" s="133" t="s">
        <v>146</v>
      </c>
      <c r="G128" s="131" t="s">
        <v>525</v>
      </c>
      <c r="H128" s="131" t="s">
        <v>315</v>
      </c>
      <c r="I128" s="131" t="s">
        <v>295</v>
      </c>
      <c r="J128" s="131" t="s">
        <v>272</v>
      </c>
      <c r="K128" s="131" t="s">
        <v>115</v>
      </c>
      <c r="L128" s="136">
        <v>402</v>
      </c>
      <c r="M128" s="137">
        <v>10453</v>
      </c>
      <c r="N128" s="137">
        <v>10453</v>
      </c>
      <c r="O128" s="158">
        <v>0</v>
      </c>
      <c r="P128" s="137">
        <v>0</v>
      </c>
      <c r="Q128" s="131" t="s">
        <v>35</v>
      </c>
      <c r="R128" s="133" t="s">
        <v>421</v>
      </c>
      <c r="S128" s="17"/>
      <c r="T128" s="17"/>
      <c r="U128" s="17"/>
      <c r="V128" s="17"/>
      <c r="W128" s="17"/>
      <c r="X128" s="17"/>
      <c r="Y128" s="17"/>
      <c r="Z128" s="17"/>
      <c r="AA128" s="17"/>
    </row>
    <row r="129" spans="1:27" s="51" customFormat="1" ht="165.75" customHeight="1" x14ac:dyDescent="0.25">
      <c r="A129" s="6" t="s">
        <v>128</v>
      </c>
      <c r="B129" s="131" t="s">
        <v>540</v>
      </c>
      <c r="C129" s="131" t="s">
        <v>89</v>
      </c>
      <c r="D129" s="131" t="s">
        <v>23</v>
      </c>
      <c r="E129" s="132">
        <v>16.125</v>
      </c>
      <c r="F129" s="133" t="s">
        <v>290</v>
      </c>
      <c r="G129" s="131" t="s">
        <v>526</v>
      </c>
      <c r="H129" s="131" t="s">
        <v>336</v>
      </c>
      <c r="I129" s="131" t="s">
        <v>130</v>
      </c>
      <c r="J129" s="131" t="s">
        <v>273</v>
      </c>
      <c r="K129" s="131" t="s">
        <v>255</v>
      </c>
      <c r="L129" s="136">
        <v>800</v>
      </c>
      <c r="M129" s="137">
        <v>110000</v>
      </c>
      <c r="N129" s="137">
        <v>110000</v>
      </c>
      <c r="O129" s="158">
        <v>0</v>
      </c>
      <c r="P129" s="137">
        <v>0</v>
      </c>
      <c r="Q129" s="131" t="s">
        <v>35</v>
      </c>
      <c r="R129" s="133" t="s">
        <v>422</v>
      </c>
      <c r="S129" s="17"/>
      <c r="T129" s="17"/>
      <c r="U129" s="17"/>
      <c r="V129" s="17"/>
      <c r="W129" s="17"/>
      <c r="X129" s="17"/>
      <c r="Y129" s="17"/>
      <c r="Z129" s="17"/>
      <c r="AA129" s="17"/>
    </row>
    <row r="130" spans="1:27" s="51" customFormat="1" ht="170.25" customHeight="1" x14ac:dyDescent="0.25">
      <c r="A130" s="6" t="s">
        <v>128</v>
      </c>
      <c r="B130" s="131" t="s">
        <v>541</v>
      </c>
      <c r="C130" s="131" t="s">
        <v>89</v>
      </c>
      <c r="D130" s="131" t="s">
        <v>23</v>
      </c>
      <c r="E130" s="132">
        <v>35.238</v>
      </c>
      <c r="F130" s="133" t="s">
        <v>290</v>
      </c>
      <c r="G130" s="131" t="s">
        <v>137</v>
      </c>
      <c r="H130" s="131" t="s">
        <v>173</v>
      </c>
      <c r="I130" s="131" t="s">
        <v>130</v>
      </c>
      <c r="J130" s="131" t="s">
        <v>274</v>
      </c>
      <c r="K130" s="131" t="s">
        <v>255</v>
      </c>
      <c r="L130" s="136">
        <v>850</v>
      </c>
      <c r="M130" s="137">
        <v>200131</v>
      </c>
      <c r="N130" s="137">
        <v>200131</v>
      </c>
      <c r="O130" s="158">
        <v>0</v>
      </c>
      <c r="P130" s="137">
        <v>0</v>
      </c>
      <c r="Q130" s="131" t="s">
        <v>35</v>
      </c>
      <c r="R130" s="133" t="s">
        <v>423</v>
      </c>
      <c r="S130" s="17"/>
      <c r="T130" s="17"/>
      <c r="U130" s="17"/>
      <c r="V130" s="17"/>
      <c r="W130" s="17"/>
      <c r="X130" s="17"/>
      <c r="Y130" s="17"/>
      <c r="Z130" s="17"/>
      <c r="AA130" s="17"/>
    </row>
    <row r="131" spans="1:27" s="51" customFormat="1" ht="167.25" customHeight="1" x14ac:dyDescent="0.25">
      <c r="A131" s="6" t="s">
        <v>128</v>
      </c>
      <c r="B131" s="131" t="s">
        <v>542</v>
      </c>
      <c r="C131" s="131" t="s">
        <v>89</v>
      </c>
      <c r="D131" s="131" t="s">
        <v>23</v>
      </c>
      <c r="E131" s="132">
        <v>0.192</v>
      </c>
      <c r="F131" s="133" t="s">
        <v>290</v>
      </c>
      <c r="G131" s="131" t="s">
        <v>219</v>
      </c>
      <c r="H131" s="131" t="s">
        <v>175</v>
      </c>
      <c r="I131" s="131" t="s">
        <v>130</v>
      </c>
      <c r="J131" s="131" t="s">
        <v>275</v>
      </c>
      <c r="K131" s="131" t="s">
        <v>255</v>
      </c>
      <c r="L131" s="136">
        <v>10</v>
      </c>
      <c r="M131" s="137">
        <v>6889</v>
      </c>
      <c r="N131" s="137">
        <v>6889</v>
      </c>
      <c r="O131" s="158">
        <v>0</v>
      </c>
      <c r="P131" s="137">
        <v>0</v>
      </c>
      <c r="Q131" s="131" t="s">
        <v>35</v>
      </c>
      <c r="R131" s="133" t="s">
        <v>424</v>
      </c>
      <c r="S131" s="17"/>
      <c r="T131" s="17"/>
      <c r="U131" s="17"/>
      <c r="V131" s="17"/>
      <c r="W131" s="17"/>
      <c r="X131" s="17"/>
      <c r="Y131" s="17"/>
      <c r="Z131" s="17"/>
      <c r="AA131" s="17"/>
    </row>
    <row r="132" spans="1:27" s="51" customFormat="1" ht="170.25" customHeight="1" x14ac:dyDescent="0.25">
      <c r="A132" s="6" t="s">
        <v>128</v>
      </c>
      <c r="B132" s="131" t="s">
        <v>543</v>
      </c>
      <c r="C132" s="131" t="s">
        <v>89</v>
      </c>
      <c r="D132" s="131" t="s">
        <v>23</v>
      </c>
      <c r="E132" s="132">
        <v>8.5999999999999993E-2</v>
      </c>
      <c r="F132" s="133" t="s">
        <v>290</v>
      </c>
      <c r="G132" s="131" t="s">
        <v>138</v>
      </c>
      <c r="H132" s="131" t="s">
        <v>173</v>
      </c>
      <c r="I132" s="131" t="s">
        <v>130</v>
      </c>
      <c r="J132" s="131" t="s">
        <v>276</v>
      </c>
      <c r="K132" s="131" t="s">
        <v>255</v>
      </c>
      <c r="L132" s="136">
        <v>15</v>
      </c>
      <c r="M132" s="137">
        <v>1745</v>
      </c>
      <c r="N132" s="137">
        <v>1745</v>
      </c>
      <c r="O132" s="158">
        <v>0</v>
      </c>
      <c r="P132" s="137">
        <v>0</v>
      </c>
      <c r="Q132" s="131" t="s">
        <v>35</v>
      </c>
      <c r="R132" s="133" t="s">
        <v>425</v>
      </c>
      <c r="S132" s="17"/>
      <c r="T132" s="17"/>
      <c r="U132" s="17"/>
      <c r="V132" s="17"/>
      <c r="W132" s="17"/>
      <c r="X132" s="17"/>
      <c r="Y132" s="17"/>
      <c r="Z132" s="17"/>
      <c r="AA132" s="17"/>
    </row>
    <row r="133" spans="1:27" s="51" customFormat="1" ht="162.75" customHeight="1" x14ac:dyDescent="0.25">
      <c r="A133" s="6" t="s">
        <v>128</v>
      </c>
      <c r="B133" s="157" t="s">
        <v>544</v>
      </c>
      <c r="C133" s="131" t="s">
        <v>89</v>
      </c>
      <c r="D133" s="131" t="s">
        <v>23</v>
      </c>
      <c r="E133" s="132">
        <v>0.439</v>
      </c>
      <c r="F133" s="133" t="s">
        <v>290</v>
      </c>
      <c r="G133" s="131" t="s">
        <v>258</v>
      </c>
      <c r="H133" s="131" t="s">
        <v>141</v>
      </c>
      <c r="I133" s="131" t="s">
        <v>130</v>
      </c>
      <c r="J133" s="131" t="s">
        <v>277</v>
      </c>
      <c r="K133" s="131" t="s">
        <v>255</v>
      </c>
      <c r="L133" s="136">
        <v>10</v>
      </c>
      <c r="M133" s="137">
        <v>6317</v>
      </c>
      <c r="N133" s="137">
        <v>6317</v>
      </c>
      <c r="O133" s="158">
        <v>0</v>
      </c>
      <c r="P133" s="137">
        <v>0</v>
      </c>
      <c r="Q133" s="131" t="s">
        <v>35</v>
      </c>
      <c r="R133" s="133" t="s">
        <v>426</v>
      </c>
      <c r="S133" s="17"/>
      <c r="T133" s="17"/>
      <c r="U133" s="17"/>
      <c r="V133" s="17"/>
      <c r="W133" s="17"/>
      <c r="X133" s="17"/>
      <c r="Y133" s="17"/>
      <c r="Z133" s="17"/>
      <c r="AA133" s="17"/>
    </row>
    <row r="134" spans="1:27" s="51" customFormat="1" ht="229.5" customHeight="1" x14ac:dyDescent="0.25">
      <c r="A134" s="6" t="s">
        <v>128</v>
      </c>
      <c r="B134" s="8" t="s">
        <v>545</v>
      </c>
      <c r="C134" s="8" t="s">
        <v>22</v>
      </c>
      <c r="D134" s="6" t="s">
        <v>23</v>
      </c>
      <c r="E134" s="8">
        <v>43.546999999999997</v>
      </c>
      <c r="F134" s="47" t="s">
        <v>493</v>
      </c>
      <c r="G134" s="45" t="s">
        <v>292</v>
      </c>
      <c r="H134" s="45" t="s">
        <v>334</v>
      </c>
      <c r="I134" s="42" t="s">
        <v>133</v>
      </c>
      <c r="J134" s="42" t="s">
        <v>134</v>
      </c>
      <c r="K134" s="42" t="s">
        <v>115</v>
      </c>
      <c r="L134" s="44">
        <v>420</v>
      </c>
      <c r="M134" s="31">
        <v>49539.600000000006</v>
      </c>
      <c r="N134" s="31">
        <v>0</v>
      </c>
      <c r="O134" s="31">
        <v>0</v>
      </c>
      <c r="P134" s="31">
        <f>M134-O134</f>
        <v>49539.600000000006</v>
      </c>
      <c r="Q134" s="42" t="s">
        <v>26</v>
      </c>
      <c r="R134" s="47" t="s">
        <v>427</v>
      </c>
      <c r="S134" s="17"/>
      <c r="T134" s="17"/>
      <c r="U134" s="17"/>
      <c r="V134" s="17"/>
      <c r="W134" s="17"/>
      <c r="X134" s="17"/>
      <c r="Y134" s="17"/>
      <c r="Z134" s="17"/>
      <c r="AA134" s="17"/>
    </row>
    <row r="135" spans="1:27" s="51" customFormat="1" ht="163.5" customHeight="1" x14ac:dyDescent="0.25">
      <c r="A135" s="6" t="s">
        <v>128</v>
      </c>
      <c r="B135" s="8" t="s">
        <v>546</v>
      </c>
      <c r="C135" s="8" t="s">
        <v>22</v>
      </c>
      <c r="D135" s="6" t="s">
        <v>23</v>
      </c>
      <c r="E135" s="8">
        <v>0.25</v>
      </c>
      <c r="F135" s="47" t="s">
        <v>147</v>
      </c>
      <c r="G135" s="23" t="s">
        <v>494</v>
      </c>
      <c r="H135" s="23" t="s">
        <v>233</v>
      </c>
      <c r="I135" s="46" t="s">
        <v>133</v>
      </c>
      <c r="J135" s="42" t="s">
        <v>148</v>
      </c>
      <c r="K135" s="42" t="s">
        <v>149</v>
      </c>
      <c r="L135" s="42">
        <v>1.7</v>
      </c>
      <c r="M135" s="50">
        <v>10795.165000000001</v>
      </c>
      <c r="N135" s="31">
        <v>0</v>
      </c>
      <c r="O135" s="31">
        <v>550.52</v>
      </c>
      <c r="P135" s="31">
        <f>M135-O135</f>
        <v>10244.645</v>
      </c>
      <c r="Q135" s="42" t="s">
        <v>26</v>
      </c>
      <c r="R135" s="47" t="s">
        <v>150</v>
      </c>
      <c r="S135" s="17"/>
      <c r="T135" s="17"/>
      <c r="U135" s="17"/>
      <c r="V135" s="17"/>
      <c r="W135" s="17"/>
      <c r="X135" s="17"/>
      <c r="Y135" s="17"/>
      <c r="Z135" s="17"/>
      <c r="AA135" s="17"/>
    </row>
    <row r="136" spans="1:27" s="51" customFormat="1" ht="192.75" customHeight="1" x14ac:dyDescent="0.25">
      <c r="A136" s="6" t="s">
        <v>128</v>
      </c>
      <c r="B136" s="8" t="s">
        <v>547</v>
      </c>
      <c r="C136" s="8" t="s">
        <v>22</v>
      </c>
      <c r="D136" s="6" t="s">
        <v>23</v>
      </c>
      <c r="E136" s="34">
        <v>6</v>
      </c>
      <c r="F136" s="48" t="s">
        <v>151</v>
      </c>
      <c r="G136" s="23" t="s">
        <v>335</v>
      </c>
      <c r="H136" s="23" t="s">
        <v>233</v>
      </c>
      <c r="I136" s="46" t="s">
        <v>133</v>
      </c>
      <c r="J136" s="42" t="s">
        <v>148</v>
      </c>
      <c r="K136" s="42" t="s">
        <v>149</v>
      </c>
      <c r="L136" s="42">
        <v>1.6745000000000001</v>
      </c>
      <c r="M136" s="50">
        <v>36840.607000000004</v>
      </c>
      <c r="N136" s="31">
        <v>0</v>
      </c>
      <c r="O136" s="31">
        <v>987.64</v>
      </c>
      <c r="P136" s="31">
        <f>M136-O136</f>
        <v>35852.967000000004</v>
      </c>
      <c r="Q136" s="42" t="s">
        <v>26</v>
      </c>
      <c r="R136" s="47" t="s">
        <v>152</v>
      </c>
      <c r="S136" s="17"/>
      <c r="T136" s="17"/>
      <c r="U136" s="17"/>
      <c r="V136" s="17"/>
      <c r="W136" s="17"/>
      <c r="X136" s="17"/>
      <c r="Y136" s="17"/>
      <c r="Z136" s="17"/>
      <c r="AA136" s="17"/>
    </row>
    <row r="137" spans="1:27" s="51" customFormat="1" ht="226.5" customHeight="1" x14ac:dyDescent="0.25">
      <c r="A137" s="6" t="s">
        <v>128</v>
      </c>
      <c r="B137" s="6" t="s">
        <v>548</v>
      </c>
      <c r="C137" s="131" t="s">
        <v>89</v>
      </c>
      <c r="D137" s="131" t="s">
        <v>23</v>
      </c>
      <c r="E137" s="136">
        <v>15</v>
      </c>
      <c r="F137" s="133" t="s">
        <v>291</v>
      </c>
      <c r="G137" s="134" t="s">
        <v>258</v>
      </c>
      <c r="H137" s="134" t="s">
        <v>233</v>
      </c>
      <c r="I137" s="131" t="s">
        <v>133</v>
      </c>
      <c r="J137" s="131" t="s">
        <v>153</v>
      </c>
      <c r="K137" s="131" t="s">
        <v>149</v>
      </c>
      <c r="L137" s="154">
        <v>0.155</v>
      </c>
      <c r="M137" s="155">
        <v>14435</v>
      </c>
      <c r="N137" s="137">
        <v>0</v>
      </c>
      <c r="O137" s="158">
        <v>81</v>
      </c>
      <c r="P137" s="137">
        <v>14354</v>
      </c>
      <c r="Q137" s="131" t="s">
        <v>26</v>
      </c>
      <c r="R137" s="133" t="s">
        <v>621</v>
      </c>
      <c r="S137" s="17"/>
      <c r="T137" s="17"/>
      <c r="U137" s="17"/>
      <c r="V137" s="17"/>
      <c r="W137" s="17"/>
      <c r="X137" s="17"/>
      <c r="Y137" s="17"/>
      <c r="Z137" s="17"/>
      <c r="AA137" s="17"/>
    </row>
    <row r="138" spans="1:27" ht="16.5" customHeight="1" x14ac:dyDescent="0.25">
      <c r="A138" s="6" t="s">
        <v>34</v>
      </c>
      <c r="B138" s="6" t="s">
        <v>35</v>
      </c>
      <c r="C138" s="6"/>
      <c r="D138" s="6" t="s">
        <v>35</v>
      </c>
      <c r="E138" s="6" t="s">
        <v>35</v>
      </c>
      <c r="F138" s="15" t="s">
        <v>35</v>
      </c>
      <c r="G138" s="6" t="s">
        <v>35</v>
      </c>
      <c r="H138" s="6" t="s">
        <v>35</v>
      </c>
      <c r="I138" s="6" t="s">
        <v>35</v>
      </c>
      <c r="J138" s="6" t="s">
        <v>35</v>
      </c>
      <c r="K138" s="6" t="s">
        <v>35</v>
      </c>
      <c r="L138" s="6" t="s">
        <v>35</v>
      </c>
      <c r="M138" s="7">
        <f>SUM(M118:M137)</f>
        <v>2158489.372</v>
      </c>
      <c r="N138" s="7">
        <f>SUM(N118:N137)</f>
        <v>2046879</v>
      </c>
      <c r="O138" s="7">
        <f>SUM(O118:O137)</f>
        <v>1619.1599999999999</v>
      </c>
      <c r="P138" s="7">
        <f>SUM(P118:P137)</f>
        <v>109991.21200000001</v>
      </c>
      <c r="Q138" s="7" t="s">
        <v>35</v>
      </c>
      <c r="R138" s="9" t="s">
        <v>35</v>
      </c>
      <c r="S138" s="1"/>
      <c r="T138" s="1"/>
      <c r="U138" s="1"/>
      <c r="V138" s="1"/>
      <c r="W138" s="1"/>
      <c r="X138" s="1"/>
      <c r="Y138" s="1"/>
      <c r="Z138" s="1"/>
      <c r="AA138" s="1"/>
    </row>
    <row r="139" spans="1:27" ht="15.75" customHeight="1" x14ac:dyDescent="0.25">
      <c r="A139" s="189" t="s">
        <v>154</v>
      </c>
      <c r="B139" s="190"/>
      <c r="C139" s="190"/>
      <c r="D139" s="190"/>
      <c r="E139" s="190"/>
      <c r="F139" s="190"/>
      <c r="G139" s="190"/>
      <c r="H139" s="190"/>
      <c r="I139" s="190"/>
      <c r="J139" s="190"/>
      <c r="K139" s="190"/>
      <c r="L139" s="190"/>
      <c r="M139" s="190"/>
      <c r="N139" s="190"/>
      <c r="O139" s="190"/>
      <c r="P139" s="190"/>
      <c r="Q139" s="190"/>
      <c r="R139" s="191"/>
      <c r="S139" s="1"/>
      <c r="T139" s="1"/>
      <c r="U139" s="1"/>
      <c r="V139" s="1"/>
      <c r="W139" s="1"/>
      <c r="X139" s="1"/>
      <c r="Y139" s="1"/>
      <c r="Z139" s="1"/>
      <c r="AA139" s="1"/>
    </row>
    <row r="140" spans="1:27" s="51" customFormat="1" ht="132" customHeight="1" x14ac:dyDescent="0.25">
      <c r="A140" s="6" t="s">
        <v>154</v>
      </c>
      <c r="B140" s="23" t="s">
        <v>464</v>
      </c>
      <c r="C140" s="8" t="s">
        <v>22</v>
      </c>
      <c r="D140" s="6" t="s">
        <v>23</v>
      </c>
      <c r="E140" s="6" t="s">
        <v>351</v>
      </c>
      <c r="F140" s="29" t="s">
        <v>304</v>
      </c>
      <c r="G140" s="110" t="s">
        <v>116</v>
      </c>
      <c r="H140" s="110" t="s">
        <v>175</v>
      </c>
      <c r="I140" s="6" t="s">
        <v>159</v>
      </c>
      <c r="J140" s="6" t="s">
        <v>305</v>
      </c>
      <c r="K140" s="6" t="s">
        <v>306</v>
      </c>
      <c r="L140" s="14">
        <v>492.2</v>
      </c>
      <c r="M140" s="7">
        <f>N140+O140+P140</f>
        <v>828948.47999999998</v>
      </c>
      <c r="N140" s="7">
        <v>0</v>
      </c>
      <c r="O140" s="7">
        <v>0</v>
      </c>
      <c r="P140" s="7">
        <v>828948.47999999998</v>
      </c>
      <c r="Q140" s="7" t="s">
        <v>26</v>
      </c>
      <c r="R140" s="9" t="s">
        <v>307</v>
      </c>
      <c r="S140" s="17"/>
      <c r="T140" s="17"/>
      <c r="U140" s="17"/>
      <c r="V140" s="17"/>
      <c r="W140" s="17"/>
      <c r="X140" s="17"/>
      <c r="Y140" s="17"/>
      <c r="Z140" s="17"/>
      <c r="AA140" s="17"/>
    </row>
    <row r="141" spans="1:27" s="51" customFormat="1" ht="120.75" customHeight="1" x14ac:dyDescent="0.25">
      <c r="A141" s="6" t="s">
        <v>154</v>
      </c>
      <c r="B141" s="23" t="s">
        <v>465</v>
      </c>
      <c r="C141" s="8" t="s">
        <v>22</v>
      </c>
      <c r="D141" s="6" t="s">
        <v>23</v>
      </c>
      <c r="E141" s="6" t="s">
        <v>351</v>
      </c>
      <c r="F141" s="29" t="s">
        <v>308</v>
      </c>
      <c r="G141" s="110" t="s">
        <v>250</v>
      </c>
      <c r="H141" s="110" t="s">
        <v>138</v>
      </c>
      <c r="I141" s="6" t="s">
        <v>159</v>
      </c>
      <c r="J141" s="6" t="s">
        <v>309</v>
      </c>
      <c r="K141" s="6" t="s">
        <v>306</v>
      </c>
      <c r="L141" s="14">
        <v>124.3</v>
      </c>
      <c r="M141" s="7">
        <f>N141+O141+P141</f>
        <v>52000</v>
      </c>
      <c r="N141" s="7">
        <v>0</v>
      </c>
      <c r="O141" s="7">
        <v>0</v>
      </c>
      <c r="P141" s="7">
        <v>52000</v>
      </c>
      <c r="Q141" s="7" t="s">
        <v>26</v>
      </c>
      <c r="R141" s="9" t="s">
        <v>454</v>
      </c>
      <c r="S141" s="17"/>
      <c r="T141" s="17"/>
      <c r="U141" s="17"/>
      <c r="V141" s="17"/>
      <c r="W141" s="17"/>
      <c r="X141" s="17"/>
      <c r="Y141" s="17"/>
      <c r="Z141" s="17"/>
      <c r="AA141" s="17"/>
    </row>
    <row r="142" spans="1:27" s="51" customFormat="1" ht="84" customHeight="1" x14ac:dyDescent="0.25">
      <c r="A142" s="6" t="s">
        <v>154</v>
      </c>
      <c r="B142" s="23" t="s">
        <v>381</v>
      </c>
      <c r="C142" s="8" t="s">
        <v>22</v>
      </c>
      <c r="D142" s="6" t="s">
        <v>23</v>
      </c>
      <c r="E142" s="6" t="s">
        <v>351</v>
      </c>
      <c r="F142" s="29" t="s">
        <v>310</v>
      </c>
      <c r="G142" s="110" t="s">
        <v>138</v>
      </c>
      <c r="H142" s="110" t="s">
        <v>292</v>
      </c>
      <c r="I142" s="6" t="s">
        <v>311</v>
      </c>
      <c r="J142" s="6" t="s">
        <v>312</v>
      </c>
      <c r="K142" s="6" t="s">
        <v>313</v>
      </c>
      <c r="L142" s="14">
        <v>321000</v>
      </c>
      <c r="M142" s="7">
        <f>N142+O142+P142</f>
        <v>991031</v>
      </c>
      <c r="N142" s="7">
        <v>0</v>
      </c>
      <c r="O142" s="7">
        <v>0</v>
      </c>
      <c r="P142" s="7">
        <v>991031</v>
      </c>
      <c r="Q142" s="7" t="s">
        <v>26</v>
      </c>
      <c r="R142" s="9" t="s">
        <v>624</v>
      </c>
      <c r="S142" s="17"/>
      <c r="T142" s="17"/>
      <c r="U142" s="17"/>
      <c r="V142" s="17"/>
      <c r="W142" s="17"/>
      <c r="X142" s="17"/>
      <c r="Y142" s="17"/>
      <c r="Z142" s="17"/>
      <c r="AA142" s="17"/>
    </row>
    <row r="143" spans="1:27" s="51" customFormat="1" ht="116.25" customHeight="1" x14ac:dyDescent="0.25">
      <c r="A143" s="6" t="s">
        <v>154</v>
      </c>
      <c r="B143" s="23" t="s">
        <v>380</v>
      </c>
      <c r="C143" s="8" t="s">
        <v>22</v>
      </c>
      <c r="D143" s="6" t="s">
        <v>23</v>
      </c>
      <c r="E143" s="6" t="s">
        <v>351</v>
      </c>
      <c r="F143" s="29" t="s">
        <v>314</v>
      </c>
      <c r="G143" s="110" t="s">
        <v>250</v>
      </c>
      <c r="H143" s="110" t="s">
        <v>315</v>
      </c>
      <c r="I143" s="6" t="s">
        <v>159</v>
      </c>
      <c r="J143" s="6" t="s">
        <v>316</v>
      </c>
      <c r="K143" s="6" t="s">
        <v>317</v>
      </c>
      <c r="L143" s="14">
        <v>300</v>
      </c>
      <c r="M143" s="7">
        <f>N143+O143+P143</f>
        <v>161600</v>
      </c>
      <c r="N143" s="7">
        <v>0</v>
      </c>
      <c r="O143" s="7">
        <v>0</v>
      </c>
      <c r="P143" s="7">
        <v>161600</v>
      </c>
      <c r="Q143" s="7" t="s">
        <v>26</v>
      </c>
      <c r="R143" s="9" t="s">
        <v>318</v>
      </c>
      <c r="S143" s="17"/>
      <c r="T143" s="17"/>
      <c r="U143" s="17"/>
      <c r="V143" s="17"/>
      <c r="W143" s="17"/>
      <c r="X143" s="17"/>
      <c r="Y143" s="17"/>
      <c r="Z143" s="17"/>
      <c r="AA143" s="17"/>
    </row>
    <row r="144" spans="1:27" ht="15.75" x14ac:dyDescent="0.25">
      <c r="A144" s="19" t="s">
        <v>34</v>
      </c>
      <c r="B144" s="19" t="s">
        <v>35</v>
      </c>
      <c r="C144" s="19"/>
      <c r="D144" s="19" t="s">
        <v>35</v>
      </c>
      <c r="E144" s="19" t="s">
        <v>35</v>
      </c>
      <c r="F144" s="20" t="s">
        <v>35</v>
      </c>
      <c r="G144" s="19" t="s">
        <v>35</v>
      </c>
      <c r="H144" s="19" t="s">
        <v>35</v>
      </c>
      <c r="I144" s="19" t="s">
        <v>35</v>
      </c>
      <c r="J144" s="19" t="s">
        <v>35</v>
      </c>
      <c r="K144" s="19" t="s">
        <v>35</v>
      </c>
      <c r="L144" s="19" t="s">
        <v>35</v>
      </c>
      <c r="M144" s="21">
        <f>SUM(M140:M143)</f>
        <v>2033579.48</v>
      </c>
      <c r="N144" s="21">
        <f t="shared" ref="N144:P144" si="3">SUM(N140:N143)</f>
        <v>0</v>
      </c>
      <c r="O144" s="21">
        <f t="shared" si="3"/>
        <v>0</v>
      </c>
      <c r="P144" s="21">
        <f t="shared" si="3"/>
        <v>2033579.48</v>
      </c>
      <c r="Q144" s="21" t="s">
        <v>35</v>
      </c>
      <c r="R144" s="22" t="s">
        <v>35</v>
      </c>
      <c r="S144" s="1"/>
      <c r="T144" s="1"/>
      <c r="U144" s="1"/>
      <c r="V144" s="1"/>
      <c r="W144" s="1"/>
      <c r="X144" s="1"/>
      <c r="Y144" s="1"/>
      <c r="Z144" s="1"/>
      <c r="AA144" s="1"/>
    </row>
    <row r="145" spans="1:27" ht="15.75" x14ac:dyDescent="0.25">
      <c r="A145" s="164" t="s">
        <v>155</v>
      </c>
      <c r="B145" s="165"/>
      <c r="C145" s="165"/>
      <c r="D145" s="165"/>
      <c r="E145" s="165"/>
      <c r="F145" s="165"/>
      <c r="G145" s="165"/>
      <c r="H145" s="165"/>
      <c r="I145" s="165"/>
      <c r="J145" s="165"/>
      <c r="K145" s="165"/>
      <c r="L145" s="165"/>
      <c r="M145" s="165"/>
      <c r="N145" s="165"/>
      <c r="O145" s="165"/>
      <c r="P145" s="165"/>
      <c r="Q145" s="165"/>
      <c r="R145" s="166"/>
      <c r="S145" s="1"/>
      <c r="T145" s="1"/>
      <c r="U145" s="1"/>
      <c r="V145" s="1"/>
      <c r="W145" s="1"/>
      <c r="X145" s="1"/>
      <c r="Y145" s="1"/>
      <c r="Z145" s="1"/>
      <c r="AA145" s="1"/>
    </row>
    <row r="146" spans="1:27" ht="15.75" x14ac:dyDescent="0.25">
      <c r="A146" s="6" t="s">
        <v>34</v>
      </c>
      <c r="B146" s="6" t="s">
        <v>35</v>
      </c>
      <c r="C146" s="6"/>
      <c r="D146" s="6" t="s">
        <v>35</v>
      </c>
      <c r="E146" s="6" t="s">
        <v>35</v>
      </c>
      <c r="F146" s="15" t="s">
        <v>35</v>
      </c>
      <c r="G146" s="6" t="s">
        <v>35</v>
      </c>
      <c r="H146" s="6" t="s">
        <v>35</v>
      </c>
      <c r="I146" s="6" t="s">
        <v>35</v>
      </c>
      <c r="J146" s="6" t="s">
        <v>35</v>
      </c>
      <c r="K146" s="6" t="s">
        <v>35</v>
      </c>
      <c r="L146" s="6" t="s">
        <v>35</v>
      </c>
      <c r="M146" s="7" t="s">
        <v>35</v>
      </c>
      <c r="N146" s="7" t="s">
        <v>35</v>
      </c>
      <c r="O146" s="7" t="s">
        <v>35</v>
      </c>
      <c r="P146" s="7" t="s">
        <v>35</v>
      </c>
      <c r="Q146" s="7" t="s">
        <v>35</v>
      </c>
      <c r="R146" s="9" t="s">
        <v>35</v>
      </c>
      <c r="S146" s="1"/>
      <c r="T146" s="1"/>
      <c r="U146" s="1"/>
      <c r="V146" s="1"/>
      <c r="W146" s="1"/>
      <c r="X146" s="1"/>
      <c r="Y146" s="1"/>
      <c r="Z146" s="1"/>
      <c r="AA146" s="1"/>
    </row>
    <row r="147" spans="1:27" ht="15.75" x14ac:dyDescent="0.25">
      <c r="A147" s="164" t="s">
        <v>156</v>
      </c>
      <c r="B147" s="165"/>
      <c r="C147" s="165"/>
      <c r="D147" s="165"/>
      <c r="E147" s="165"/>
      <c r="F147" s="165"/>
      <c r="G147" s="165"/>
      <c r="H147" s="165"/>
      <c r="I147" s="165"/>
      <c r="J147" s="165"/>
      <c r="K147" s="165"/>
      <c r="L147" s="165"/>
      <c r="M147" s="165"/>
      <c r="N147" s="165"/>
      <c r="O147" s="165"/>
      <c r="P147" s="165"/>
      <c r="Q147" s="165"/>
      <c r="R147" s="166"/>
      <c r="S147" s="1"/>
      <c r="T147" s="1"/>
      <c r="U147" s="1"/>
      <c r="V147" s="1"/>
      <c r="W147" s="1"/>
      <c r="X147" s="1"/>
      <c r="Y147" s="1"/>
      <c r="Z147" s="1"/>
      <c r="AA147" s="1"/>
    </row>
    <row r="148" spans="1:27" s="28" customFormat="1" ht="15.75" x14ac:dyDescent="0.25">
      <c r="A148" s="164" t="s">
        <v>235</v>
      </c>
      <c r="B148" s="169"/>
      <c r="C148" s="169"/>
      <c r="D148" s="169"/>
      <c r="E148" s="169"/>
      <c r="F148" s="169"/>
      <c r="G148" s="169"/>
      <c r="H148" s="169"/>
      <c r="I148" s="169"/>
      <c r="J148" s="169"/>
      <c r="K148" s="169"/>
      <c r="L148" s="169"/>
      <c r="M148" s="169"/>
      <c r="N148" s="169"/>
      <c r="O148" s="169"/>
      <c r="P148" s="169"/>
      <c r="Q148" s="169"/>
      <c r="R148" s="170"/>
      <c r="S148" s="27"/>
      <c r="T148" s="27"/>
      <c r="U148" s="27"/>
      <c r="V148" s="27"/>
      <c r="W148" s="27"/>
      <c r="X148" s="27"/>
      <c r="Y148" s="27"/>
      <c r="Z148" s="27"/>
      <c r="AA148" s="27"/>
    </row>
    <row r="149" spans="1:27" ht="15.75" customHeight="1" x14ac:dyDescent="0.25">
      <c r="A149" s="6" t="s">
        <v>34</v>
      </c>
      <c r="B149" s="6" t="s">
        <v>35</v>
      </c>
      <c r="C149" s="6"/>
      <c r="D149" s="6" t="s">
        <v>35</v>
      </c>
      <c r="E149" s="6" t="s">
        <v>35</v>
      </c>
      <c r="F149" s="15" t="s">
        <v>35</v>
      </c>
      <c r="G149" s="6" t="s">
        <v>35</v>
      </c>
      <c r="H149" s="6" t="s">
        <v>35</v>
      </c>
      <c r="I149" s="6" t="s">
        <v>35</v>
      </c>
      <c r="J149" s="6" t="s">
        <v>35</v>
      </c>
      <c r="K149" s="6" t="s">
        <v>35</v>
      </c>
      <c r="L149" s="6" t="s">
        <v>35</v>
      </c>
      <c r="M149" s="7" t="s">
        <v>35</v>
      </c>
      <c r="N149" s="7" t="s">
        <v>35</v>
      </c>
      <c r="O149" s="7" t="s">
        <v>35</v>
      </c>
      <c r="P149" s="7" t="s">
        <v>35</v>
      </c>
      <c r="Q149" s="7" t="s">
        <v>35</v>
      </c>
      <c r="R149" s="9" t="s">
        <v>35</v>
      </c>
      <c r="S149" s="1"/>
      <c r="T149" s="1"/>
      <c r="U149" s="1"/>
      <c r="V149" s="1"/>
      <c r="W149" s="1"/>
      <c r="X149" s="1"/>
      <c r="Y149" s="1"/>
      <c r="Z149" s="1"/>
      <c r="AA149" s="1"/>
    </row>
    <row r="150" spans="1:27" ht="15.75" customHeight="1" x14ac:dyDescent="0.25">
      <c r="A150" s="164" t="s">
        <v>158</v>
      </c>
      <c r="B150" s="165"/>
      <c r="C150" s="165"/>
      <c r="D150" s="165"/>
      <c r="E150" s="165"/>
      <c r="F150" s="165"/>
      <c r="G150" s="165"/>
      <c r="H150" s="165"/>
      <c r="I150" s="165"/>
      <c r="J150" s="165"/>
      <c r="K150" s="165"/>
      <c r="L150" s="165"/>
      <c r="M150" s="165"/>
      <c r="N150" s="165"/>
      <c r="O150" s="165"/>
      <c r="P150" s="165"/>
      <c r="Q150" s="165"/>
      <c r="R150" s="166"/>
      <c r="S150" s="1"/>
      <c r="T150" s="1"/>
      <c r="U150" s="1"/>
      <c r="V150" s="1"/>
      <c r="W150" s="1"/>
      <c r="X150" s="1"/>
      <c r="Y150" s="1"/>
      <c r="Z150" s="1"/>
      <c r="AA150" s="1"/>
    </row>
    <row r="151" spans="1:27" ht="15.75" customHeight="1" x14ac:dyDescent="0.25">
      <c r="A151" s="6" t="s">
        <v>34</v>
      </c>
      <c r="B151" s="6" t="s">
        <v>35</v>
      </c>
      <c r="C151" s="6"/>
      <c r="D151" s="6" t="s">
        <v>35</v>
      </c>
      <c r="E151" s="6" t="s">
        <v>35</v>
      </c>
      <c r="F151" s="15" t="s">
        <v>35</v>
      </c>
      <c r="G151" s="6" t="s">
        <v>35</v>
      </c>
      <c r="H151" s="6" t="s">
        <v>35</v>
      </c>
      <c r="I151" s="6" t="s">
        <v>35</v>
      </c>
      <c r="J151" s="6" t="s">
        <v>35</v>
      </c>
      <c r="K151" s="6" t="s">
        <v>35</v>
      </c>
      <c r="L151" s="6" t="s">
        <v>35</v>
      </c>
      <c r="M151" s="7" t="s">
        <v>35</v>
      </c>
      <c r="N151" s="7" t="s">
        <v>35</v>
      </c>
      <c r="O151" s="7" t="s">
        <v>35</v>
      </c>
      <c r="P151" s="7" t="s">
        <v>35</v>
      </c>
      <c r="Q151" s="7" t="s">
        <v>35</v>
      </c>
      <c r="R151" s="9" t="s">
        <v>35</v>
      </c>
      <c r="S151" s="1"/>
      <c r="T151" s="1"/>
      <c r="U151" s="1"/>
      <c r="V151" s="1"/>
      <c r="W151" s="1"/>
      <c r="X151" s="1"/>
      <c r="Y151" s="1"/>
      <c r="Z151" s="1"/>
      <c r="AA151" s="1"/>
    </row>
    <row r="152" spans="1:27" s="28" customFormat="1" ht="15.75" customHeight="1" x14ac:dyDescent="0.25">
      <c r="A152" s="189" t="s">
        <v>236</v>
      </c>
      <c r="B152" s="194"/>
      <c r="C152" s="194"/>
      <c r="D152" s="194"/>
      <c r="E152" s="194"/>
      <c r="F152" s="194"/>
      <c r="G152" s="194"/>
      <c r="H152" s="194"/>
      <c r="I152" s="194"/>
      <c r="J152" s="194"/>
      <c r="K152" s="194"/>
      <c r="L152" s="194"/>
      <c r="M152" s="194"/>
      <c r="N152" s="194"/>
      <c r="O152" s="194"/>
      <c r="P152" s="194"/>
      <c r="Q152" s="194"/>
      <c r="R152" s="199"/>
      <c r="S152" s="27"/>
      <c r="T152" s="27"/>
      <c r="U152" s="27"/>
      <c r="V152" s="27"/>
      <c r="W152" s="27"/>
      <c r="X152" s="27"/>
      <c r="Y152" s="27"/>
      <c r="Z152" s="27"/>
      <c r="AA152" s="27"/>
    </row>
    <row r="153" spans="1:27" s="51" customFormat="1" ht="140.25" customHeight="1" x14ac:dyDescent="0.25">
      <c r="A153" s="6" t="s">
        <v>236</v>
      </c>
      <c r="B153" s="23" t="s">
        <v>379</v>
      </c>
      <c r="C153" s="8" t="s">
        <v>22</v>
      </c>
      <c r="D153" s="6" t="s">
        <v>23</v>
      </c>
      <c r="E153" s="6" t="s">
        <v>351</v>
      </c>
      <c r="F153" s="29" t="s">
        <v>319</v>
      </c>
      <c r="G153" s="110" t="s">
        <v>116</v>
      </c>
      <c r="H153" s="110" t="s">
        <v>160</v>
      </c>
      <c r="I153" s="6" t="s">
        <v>320</v>
      </c>
      <c r="J153" s="6" t="s">
        <v>321</v>
      </c>
      <c r="K153" s="6" t="s">
        <v>35</v>
      </c>
      <c r="L153" s="6" t="s">
        <v>35</v>
      </c>
      <c r="M153" s="7">
        <f>N153+O153+P153</f>
        <v>4723.3519999999999</v>
      </c>
      <c r="N153" s="7">
        <v>0</v>
      </c>
      <c r="O153" s="7">
        <v>0</v>
      </c>
      <c r="P153" s="7">
        <v>4723.3519999999999</v>
      </c>
      <c r="Q153" s="113" t="s">
        <v>26</v>
      </c>
      <c r="R153" s="9" t="s">
        <v>404</v>
      </c>
      <c r="S153" s="17"/>
      <c r="T153" s="17"/>
      <c r="U153" s="17"/>
      <c r="V153" s="17"/>
      <c r="W153" s="17"/>
      <c r="X153" s="17"/>
      <c r="Y153" s="17"/>
      <c r="Z153" s="17"/>
      <c r="AA153" s="17"/>
    </row>
    <row r="154" spans="1:27" s="51" customFormat="1" ht="72.75" customHeight="1" x14ac:dyDescent="0.25">
      <c r="A154" s="6" t="s">
        <v>236</v>
      </c>
      <c r="B154" s="23" t="s">
        <v>377</v>
      </c>
      <c r="C154" s="8" t="s">
        <v>22</v>
      </c>
      <c r="D154" s="6" t="s">
        <v>23</v>
      </c>
      <c r="E154" s="6" t="s">
        <v>351</v>
      </c>
      <c r="F154" s="29" t="s">
        <v>322</v>
      </c>
      <c r="G154" s="110" t="s">
        <v>186</v>
      </c>
      <c r="H154" s="110" t="s">
        <v>232</v>
      </c>
      <c r="I154" s="6" t="s">
        <v>323</v>
      </c>
      <c r="J154" s="6" t="s">
        <v>321</v>
      </c>
      <c r="K154" s="6" t="s">
        <v>35</v>
      </c>
      <c r="L154" s="6" t="s">
        <v>35</v>
      </c>
      <c r="M154" s="7">
        <f>N154+O154+P154</f>
        <v>46200</v>
      </c>
      <c r="N154" s="7">
        <v>0</v>
      </c>
      <c r="O154" s="7">
        <v>0</v>
      </c>
      <c r="P154" s="7">
        <v>46200</v>
      </c>
      <c r="Q154" s="113" t="s">
        <v>26</v>
      </c>
      <c r="R154" s="9" t="s">
        <v>405</v>
      </c>
      <c r="S154" s="17"/>
      <c r="T154" s="17"/>
      <c r="U154" s="17"/>
      <c r="V154" s="17"/>
      <c r="W154" s="17"/>
      <c r="X154" s="17"/>
      <c r="Y154" s="17"/>
      <c r="Z154" s="17"/>
      <c r="AA154" s="17"/>
    </row>
    <row r="155" spans="1:27" s="51" customFormat="1" ht="213.75" customHeight="1" x14ac:dyDescent="0.25">
      <c r="A155" s="6" t="s">
        <v>236</v>
      </c>
      <c r="B155" s="23" t="s">
        <v>378</v>
      </c>
      <c r="C155" s="8" t="s">
        <v>22</v>
      </c>
      <c r="D155" s="6" t="s">
        <v>23</v>
      </c>
      <c r="E155" s="6" t="s">
        <v>351</v>
      </c>
      <c r="F155" s="29" t="s">
        <v>324</v>
      </c>
      <c r="G155" s="110" t="s">
        <v>137</v>
      </c>
      <c r="H155" s="110" t="s">
        <v>325</v>
      </c>
      <c r="I155" s="6" t="s">
        <v>326</v>
      </c>
      <c r="J155" s="6" t="s">
        <v>321</v>
      </c>
      <c r="K155" s="6" t="s">
        <v>35</v>
      </c>
      <c r="L155" s="6" t="s">
        <v>35</v>
      </c>
      <c r="M155" s="7">
        <f>N155+O155+P155</f>
        <v>508000</v>
      </c>
      <c r="N155" s="7">
        <v>0</v>
      </c>
      <c r="O155" s="7">
        <v>0</v>
      </c>
      <c r="P155" s="7">
        <v>508000</v>
      </c>
      <c r="Q155" s="113" t="s">
        <v>26</v>
      </c>
      <c r="R155" s="9" t="s">
        <v>327</v>
      </c>
      <c r="S155" s="17"/>
      <c r="T155" s="17"/>
      <c r="U155" s="17"/>
      <c r="V155" s="17"/>
      <c r="W155" s="17"/>
      <c r="X155" s="17"/>
      <c r="Y155" s="17"/>
      <c r="Z155" s="17"/>
      <c r="AA155" s="17"/>
    </row>
    <row r="156" spans="1:27" s="51" customFormat="1" ht="129" customHeight="1" x14ac:dyDescent="0.25">
      <c r="A156" s="6" t="s">
        <v>236</v>
      </c>
      <c r="B156" s="23" t="s">
        <v>376</v>
      </c>
      <c r="C156" s="8" t="s">
        <v>22</v>
      </c>
      <c r="D156" s="6" t="s">
        <v>23</v>
      </c>
      <c r="E156" s="6" t="s">
        <v>351</v>
      </c>
      <c r="F156" s="29" t="s">
        <v>328</v>
      </c>
      <c r="G156" s="110" t="s">
        <v>186</v>
      </c>
      <c r="H156" s="110" t="s">
        <v>175</v>
      </c>
      <c r="I156" s="6" t="s">
        <v>329</v>
      </c>
      <c r="J156" s="6" t="s">
        <v>330</v>
      </c>
      <c r="K156" s="6" t="s">
        <v>157</v>
      </c>
      <c r="L156" s="14">
        <v>50</v>
      </c>
      <c r="M156" s="7">
        <f>N156+O156+P156</f>
        <v>2310000</v>
      </c>
      <c r="N156" s="7">
        <v>0</v>
      </c>
      <c r="O156" s="7">
        <v>0</v>
      </c>
      <c r="P156" s="7">
        <v>2310000</v>
      </c>
      <c r="Q156" s="113" t="s">
        <v>26</v>
      </c>
      <c r="R156" s="9" t="s">
        <v>331</v>
      </c>
      <c r="S156" s="17"/>
      <c r="T156" s="17"/>
      <c r="U156" s="17"/>
      <c r="V156" s="17"/>
      <c r="W156" s="17"/>
      <c r="X156" s="17"/>
      <c r="Y156" s="17"/>
      <c r="Z156" s="17"/>
      <c r="AA156" s="17"/>
    </row>
    <row r="157" spans="1:27" ht="15.75" customHeight="1" x14ac:dyDescent="0.25">
      <c r="A157" s="19" t="s">
        <v>34</v>
      </c>
      <c r="B157" s="19" t="s">
        <v>35</v>
      </c>
      <c r="C157" s="19"/>
      <c r="D157" s="19" t="s">
        <v>35</v>
      </c>
      <c r="E157" s="19" t="s">
        <v>35</v>
      </c>
      <c r="F157" s="20" t="s">
        <v>35</v>
      </c>
      <c r="G157" s="19" t="s">
        <v>35</v>
      </c>
      <c r="H157" s="19" t="s">
        <v>35</v>
      </c>
      <c r="I157" s="19" t="s">
        <v>35</v>
      </c>
      <c r="J157" s="19" t="s">
        <v>35</v>
      </c>
      <c r="K157" s="19" t="s">
        <v>35</v>
      </c>
      <c r="L157" s="19" t="s">
        <v>35</v>
      </c>
      <c r="M157" s="21">
        <f>SUM(M153:M156)</f>
        <v>2868923.352</v>
      </c>
      <c r="N157" s="21">
        <f t="shared" ref="N157:O157" si="4">SUM(N153:N156)</f>
        <v>0</v>
      </c>
      <c r="O157" s="21">
        <f t="shared" si="4"/>
        <v>0</v>
      </c>
      <c r="P157" s="21">
        <f>SUM(P153:P156)</f>
        <v>2868923.352</v>
      </c>
      <c r="Q157" s="21" t="s">
        <v>35</v>
      </c>
      <c r="R157" s="22" t="s">
        <v>35</v>
      </c>
      <c r="S157" s="1"/>
      <c r="T157" s="1"/>
      <c r="U157" s="1"/>
      <c r="V157" s="1"/>
      <c r="W157" s="1"/>
      <c r="X157" s="1"/>
      <c r="Y157" s="1"/>
      <c r="Z157" s="1"/>
      <c r="AA157" s="1"/>
    </row>
    <row r="158" spans="1:27" ht="15.75" customHeight="1" x14ac:dyDescent="0.25">
      <c r="A158" s="164" t="s">
        <v>161</v>
      </c>
      <c r="B158" s="165"/>
      <c r="C158" s="165"/>
      <c r="D158" s="165"/>
      <c r="E158" s="165"/>
      <c r="F158" s="165"/>
      <c r="G158" s="165"/>
      <c r="H158" s="165"/>
      <c r="I158" s="165"/>
      <c r="J158" s="165"/>
      <c r="K158" s="165"/>
      <c r="L158" s="165"/>
      <c r="M158" s="165"/>
      <c r="N158" s="165"/>
      <c r="O158" s="165"/>
      <c r="P158" s="165"/>
      <c r="Q158" s="165"/>
      <c r="R158" s="166"/>
      <c r="S158" s="1"/>
      <c r="T158" s="1"/>
      <c r="U158" s="1"/>
      <c r="V158" s="1"/>
      <c r="W158" s="1"/>
      <c r="X158" s="1"/>
      <c r="Y158" s="1"/>
      <c r="Z158" s="1"/>
      <c r="AA158" s="1"/>
    </row>
    <row r="159" spans="1:27" ht="15.75" customHeight="1" x14ac:dyDescent="0.25">
      <c r="A159" s="6" t="s">
        <v>34</v>
      </c>
      <c r="B159" s="6" t="s">
        <v>35</v>
      </c>
      <c r="C159" s="6"/>
      <c r="D159" s="6" t="s">
        <v>35</v>
      </c>
      <c r="E159" s="6" t="s">
        <v>35</v>
      </c>
      <c r="F159" s="15" t="s">
        <v>35</v>
      </c>
      <c r="G159" s="6" t="s">
        <v>35</v>
      </c>
      <c r="H159" s="6" t="s">
        <v>35</v>
      </c>
      <c r="I159" s="6" t="s">
        <v>35</v>
      </c>
      <c r="J159" s="6" t="s">
        <v>35</v>
      </c>
      <c r="K159" s="6" t="s">
        <v>35</v>
      </c>
      <c r="L159" s="6" t="s">
        <v>35</v>
      </c>
      <c r="M159" s="7" t="s">
        <v>35</v>
      </c>
      <c r="N159" s="7" t="s">
        <v>35</v>
      </c>
      <c r="O159" s="7" t="s">
        <v>35</v>
      </c>
      <c r="P159" s="7" t="s">
        <v>35</v>
      </c>
      <c r="Q159" s="7" t="s">
        <v>35</v>
      </c>
      <c r="R159" s="9" t="s">
        <v>35</v>
      </c>
      <c r="S159" s="1"/>
      <c r="T159" s="1"/>
      <c r="U159" s="1"/>
      <c r="V159" s="1"/>
      <c r="W159" s="1"/>
      <c r="X159" s="1"/>
      <c r="Y159" s="1"/>
      <c r="Z159" s="1"/>
      <c r="AA159" s="1"/>
    </row>
    <row r="160" spans="1:27" ht="15.75" customHeight="1" x14ac:dyDescent="0.25">
      <c r="A160" s="164" t="s">
        <v>162</v>
      </c>
      <c r="B160" s="165"/>
      <c r="C160" s="165"/>
      <c r="D160" s="165"/>
      <c r="E160" s="165"/>
      <c r="F160" s="165"/>
      <c r="G160" s="165"/>
      <c r="H160" s="165"/>
      <c r="I160" s="165"/>
      <c r="J160" s="165"/>
      <c r="K160" s="165"/>
      <c r="L160" s="165"/>
      <c r="M160" s="165"/>
      <c r="N160" s="165"/>
      <c r="O160" s="165"/>
      <c r="P160" s="165"/>
      <c r="Q160" s="165"/>
      <c r="R160" s="166"/>
      <c r="S160" s="1"/>
      <c r="T160" s="1"/>
      <c r="U160" s="1"/>
      <c r="V160" s="1"/>
      <c r="W160" s="1"/>
      <c r="X160" s="1"/>
      <c r="Y160" s="1"/>
      <c r="Z160" s="1"/>
      <c r="AA160" s="1"/>
    </row>
    <row r="161" spans="1:27" ht="15.75" customHeight="1" x14ac:dyDescent="0.25">
      <c r="A161" s="164" t="s">
        <v>163</v>
      </c>
      <c r="B161" s="165"/>
      <c r="C161" s="165"/>
      <c r="D161" s="165"/>
      <c r="E161" s="165"/>
      <c r="F161" s="165"/>
      <c r="G161" s="165"/>
      <c r="H161" s="165"/>
      <c r="I161" s="165"/>
      <c r="J161" s="165"/>
      <c r="K161" s="165"/>
      <c r="L161" s="165"/>
      <c r="M161" s="165"/>
      <c r="N161" s="165"/>
      <c r="O161" s="165"/>
      <c r="P161" s="165"/>
      <c r="Q161" s="165"/>
      <c r="R161" s="166"/>
      <c r="S161" s="1"/>
      <c r="T161" s="1"/>
      <c r="U161" s="1"/>
      <c r="V161" s="1"/>
      <c r="W161" s="1"/>
      <c r="X161" s="1"/>
      <c r="Y161" s="1"/>
      <c r="Z161" s="1"/>
      <c r="AA161" s="1"/>
    </row>
    <row r="162" spans="1:27" ht="15.75" customHeight="1" x14ac:dyDescent="0.25">
      <c r="A162" s="6" t="s">
        <v>34</v>
      </c>
      <c r="B162" s="6" t="s">
        <v>35</v>
      </c>
      <c r="C162" s="6"/>
      <c r="D162" s="6" t="s">
        <v>35</v>
      </c>
      <c r="E162" s="6" t="s">
        <v>35</v>
      </c>
      <c r="F162" s="15" t="s">
        <v>35</v>
      </c>
      <c r="G162" s="6" t="s">
        <v>35</v>
      </c>
      <c r="H162" s="6" t="s">
        <v>35</v>
      </c>
      <c r="I162" s="6" t="s">
        <v>35</v>
      </c>
      <c r="J162" s="6" t="s">
        <v>35</v>
      </c>
      <c r="K162" s="6" t="s">
        <v>35</v>
      </c>
      <c r="L162" s="6" t="s">
        <v>35</v>
      </c>
      <c r="M162" s="7" t="s">
        <v>35</v>
      </c>
      <c r="N162" s="7" t="s">
        <v>35</v>
      </c>
      <c r="O162" s="7" t="s">
        <v>35</v>
      </c>
      <c r="P162" s="7" t="s">
        <v>35</v>
      </c>
      <c r="Q162" s="7" t="s">
        <v>35</v>
      </c>
      <c r="R162" s="9" t="s">
        <v>35</v>
      </c>
      <c r="S162" s="1"/>
      <c r="T162" s="1"/>
      <c r="U162" s="1"/>
      <c r="V162" s="1"/>
      <c r="W162" s="1"/>
      <c r="X162" s="1"/>
      <c r="Y162" s="1"/>
      <c r="Z162" s="1"/>
      <c r="AA162" s="1"/>
    </row>
    <row r="163" spans="1:27" ht="15.75" customHeight="1" x14ac:dyDescent="0.25">
      <c r="A163" s="164" t="s">
        <v>164</v>
      </c>
      <c r="B163" s="165"/>
      <c r="C163" s="165"/>
      <c r="D163" s="165"/>
      <c r="E163" s="165"/>
      <c r="F163" s="165"/>
      <c r="G163" s="165"/>
      <c r="H163" s="165"/>
      <c r="I163" s="165"/>
      <c r="J163" s="165"/>
      <c r="K163" s="165"/>
      <c r="L163" s="165"/>
      <c r="M163" s="165"/>
      <c r="N163" s="165"/>
      <c r="O163" s="165"/>
      <c r="P163" s="165"/>
      <c r="Q163" s="165"/>
      <c r="R163" s="166"/>
      <c r="S163" s="1"/>
      <c r="T163" s="1"/>
      <c r="U163" s="1"/>
      <c r="V163" s="1"/>
      <c r="W163" s="1"/>
      <c r="X163" s="1"/>
      <c r="Y163" s="1"/>
      <c r="Z163" s="1"/>
      <c r="AA163" s="1"/>
    </row>
    <row r="164" spans="1:27" ht="15.75" customHeight="1" x14ac:dyDescent="0.25">
      <c r="A164" s="6" t="s">
        <v>34</v>
      </c>
      <c r="B164" s="6" t="s">
        <v>35</v>
      </c>
      <c r="C164" s="6"/>
      <c r="D164" s="6" t="s">
        <v>35</v>
      </c>
      <c r="E164" s="6" t="s">
        <v>35</v>
      </c>
      <c r="F164" s="15" t="s">
        <v>35</v>
      </c>
      <c r="G164" s="6" t="s">
        <v>35</v>
      </c>
      <c r="H164" s="6" t="s">
        <v>35</v>
      </c>
      <c r="I164" s="6" t="s">
        <v>35</v>
      </c>
      <c r="J164" s="6" t="s">
        <v>35</v>
      </c>
      <c r="K164" s="6" t="s">
        <v>35</v>
      </c>
      <c r="L164" s="6" t="s">
        <v>35</v>
      </c>
      <c r="M164" s="7" t="s">
        <v>35</v>
      </c>
      <c r="N164" s="7" t="s">
        <v>35</v>
      </c>
      <c r="O164" s="7" t="s">
        <v>35</v>
      </c>
      <c r="P164" s="7" t="s">
        <v>35</v>
      </c>
      <c r="Q164" s="7" t="s">
        <v>35</v>
      </c>
      <c r="R164" s="9" t="s">
        <v>35</v>
      </c>
      <c r="S164" s="1"/>
      <c r="T164" s="1"/>
      <c r="U164" s="1"/>
      <c r="V164" s="1"/>
      <c r="W164" s="1"/>
      <c r="X164" s="1"/>
      <c r="Y164" s="1"/>
      <c r="Z164" s="1"/>
      <c r="AA164" s="1"/>
    </row>
    <row r="165" spans="1:27" ht="15.75" customHeight="1" x14ac:dyDescent="0.25">
      <c r="A165" s="164" t="s">
        <v>165</v>
      </c>
      <c r="B165" s="165"/>
      <c r="C165" s="165"/>
      <c r="D165" s="165"/>
      <c r="E165" s="165"/>
      <c r="F165" s="165"/>
      <c r="G165" s="165"/>
      <c r="H165" s="165"/>
      <c r="I165" s="165"/>
      <c r="J165" s="165"/>
      <c r="K165" s="165"/>
      <c r="L165" s="165"/>
      <c r="M165" s="165"/>
      <c r="N165" s="165"/>
      <c r="O165" s="165"/>
      <c r="P165" s="165"/>
      <c r="Q165" s="165"/>
      <c r="R165" s="166"/>
      <c r="S165" s="1"/>
      <c r="T165" s="1"/>
      <c r="U165" s="1"/>
      <c r="V165" s="1"/>
      <c r="W165" s="1"/>
      <c r="X165" s="1"/>
      <c r="Y165" s="1"/>
      <c r="Z165" s="1"/>
      <c r="AA165" s="1"/>
    </row>
    <row r="166" spans="1:27" ht="15.75" customHeight="1" x14ac:dyDescent="0.25">
      <c r="A166" s="6" t="s">
        <v>34</v>
      </c>
      <c r="B166" s="6" t="s">
        <v>35</v>
      </c>
      <c r="C166" s="6"/>
      <c r="D166" s="6" t="s">
        <v>35</v>
      </c>
      <c r="E166" s="6" t="s">
        <v>35</v>
      </c>
      <c r="F166" s="15" t="s">
        <v>35</v>
      </c>
      <c r="G166" s="6" t="s">
        <v>35</v>
      </c>
      <c r="H166" s="6" t="s">
        <v>35</v>
      </c>
      <c r="I166" s="6" t="s">
        <v>35</v>
      </c>
      <c r="J166" s="6" t="s">
        <v>35</v>
      </c>
      <c r="K166" s="6" t="s">
        <v>35</v>
      </c>
      <c r="L166" s="6" t="s">
        <v>35</v>
      </c>
      <c r="M166" s="7" t="s">
        <v>35</v>
      </c>
      <c r="N166" s="7" t="s">
        <v>35</v>
      </c>
      <c r="O166" s="7" t="s">
        <v>35</v>
      </c>
      <c r="P166" s="7" t="s">
        <v>35</v>
      </c>
      <c r="Q166" s="7" t="s">
        <v>35</v>
      </c>
      <c r="R166" s="9" t="s">
        <v>35</v>
      </c>
      <c r="S166" s="1"/>
      <c r="T166" s="1"/>
      <c r="U166" s="1"/>
      <c r="V166" s="1"/>
      <c r="W166" s="1"/>
      <c r="X166" s="1"/>
      <c r="Y166" s="1"/>
      <c r="Z166" s="1"/>
      <c r="AA166" s="1"/>
    </row>
    <row r="167" spans="1:27" ht="15.75" customHeight="1" x14ac:dyDescent="0.25">
      <c r="A167" s="164" t="s">
        <v>166</v>
      </c>
      <c r="B167" s="165"/>
      <c r="C167" s="165"/>
      <c r="D167" s="165"/>
      <c r="E167" s="165"/>
      <c r="F167" s="165"/>
      <c r="G167" s="165"/>
      <c r="H167" s="165"/>
      <c r="I167" s="165"/>
      <c r="J167" s="165"/>
      <c r="K167" s="165"/>
      <c r="L167" s="165"/>
      <c r="M167" s="165"/>
      <c r="N167" s="165"/>
      <c r="O167" s="165"/>
      <c r="P167" s="165"/>
      <c r="Q167" s="165"/>
      <c r="R167" s="166"/>
      <c r="S167" s="1"/>
      <c r="T167" s="1"/>
      <c r="U167" s="1"/>
      <c r="V167" s="1"/>
      <c r="W167" s="1"/>
      <c r="X167" s="1"/>
      <c r="Y167" s="1"/>
      <c r="Z167" s="1"/>
      <c r="AA167" s="1"/>
    </row>
    <row r="168" spans="1:27" ht="15.75" customHeight="1" x14ac:dyDescent="0.25">
      <c r="A168" s="6" t="s">
        <v>34</v>
      </c>
      <c r="B168" s="6" t="s">
        <v>35</v>
      </c>
      <c r="C168" s="6"/>
      <c r="D168" s="6" t="s">
        <v>35</v>
      </c>
      <c r="E168" s="6" t="s">
        <v>35</v>
      </c>
      <c r="F168" s="15" t="s">
        <v>35</v>
      </c>
      <c r="G168" s="6" t="s">
        <v>35</v>
      </c>
      <c r="H168" s="6" t="s">
        <v>35</v>
      </c>
      <c r="I168" s="6" t="s">
        <v>35</v>
      </c>
      <c r="J168" s="6" t="s">
        <v>35</v>
      </c>
      <c r="K168" s="6" t="s">
        <v>35</v>
      </c>
      <c r="L168" s="6" t="s">
        <v>35</v>
      </c>
      <c r="M168" s="7" t="s">
        <v>35</v>
      </c>
      <c r="N168" s="7" t="s">
        <v>35</v>
      </c>
      <c r="O168" s="7" t="s">
        <v>35</v>
      </c>
      <c r="P168" s="7" t="s">
        <v>35</v>
      </c>
      <c r="Q168" s="7" t="s">
        <v>35</v>
      </c>
      <c r="R168" s="9" t="s">
        <v>35</v>
      </c>
      <c r="S168" s="1"/>
      <c r="T168" s="1"/>
      <c r="U168" s="1"/>
      <c r="V168" s="1"/>
      <c r="W168" s="1"/>
      <c r="X168" s="1"/>
      <c r="Y168" s="1"/>
      <c r="Z168" s="1"/>
      <c r="AA168" s="1"/>
    </row>
    <row r="169" spans="1:27" ht="15.75" customHeight="1" x14ac:dyDescent="0.25">
      <c r="A169" s="164" t="s">
        <v>167</v>
      </c>
      <c r="B169" s="165"/>
      <c r="C169" s="165"/>
      <c r="D169" s="165"/>
      <c r="E169" s="165"/>
      <c r="F169" s="165"/>
      <c r="G169" s="165"/>
      <c r="H169" s="165"/>
      <c r="I169" s="165"/>
      <c r="J169" s="165"/>
      <c r="K169" s="165"/>
      <c r="L169" s="165"/>
      <c r="M169" s="165"/>
      <c r="N169" s="165"/>
      <c r="O169" s="165"/>
      <c r="P169" s="165"/>
      <c r="Q169" s="165"/>
      <c r="R169" s="166"/>
      <c r="S169" s="1"/>
      <c r="T169" s="1"/>
      <c r="U169" s="1"/>
      <c r="V169" s="1"/>
      <c r="W169" s="1"/>
      <c r="X169" s="1"/>
      <c r="Y169" s="1"/>
      <c r="Z169" s="1"/>
      <c r="AA169" s="1"/>
    </row>
    <row r="170" spans="1:27" ht="15.75" customHeight="1" x14ac:dyDescent="0.25">
      <c r="A170" s="6" t="s">
        <v>34</v>
      </c>
      <c r="B170" s="6" t="s">
        <v>35</v>
      </c>
      <c r="C170" s="6"/>
      <c r="D170" s="6" t="s">
        <v>35</v>
      </c>
      <c r="E170" s="6" t="s">
        <v>35</v>
      </c>
      <c r="F170" s="15" t="s">
        <v>35</v>
      </c>
      <c r="G170" s="6" t="s">
        <v>35</v>
      </c>
      <c r="H170" s="6" t="s">
        <v>35</v>
      </c>
      <c r="I170" s="6" t="s">
        <v>35</v>
      </c>
      <c r="J170" s="6" t="s">
        <v>35</v>
      </c>
      <c r="K170" s="6" t="s">
        <v>35</v>
      </c>
      <c r="L170" s="6" t="s">
        <v>35</v>
      </c>
      <c r="M170" s="7" t="s">
        <v>35</v>
      </c>
      <c r="N170" s="7" t="s">
        <v>35</v>
      </c>
      <c r="O170" s="7" t="s">
        <v>35</v>
      </c>
      <c r="P170" s="7" t="s">
        <v>35</v>
      </c>
      <c r="Q170" s="7" t="s">
        <v>35</v>
      </c>
      <c r="R170" s="9" t="s">
        <v>35</v>
      </c>
      <c r="S170" s="1"/>
      <c r="T170" s="1"/>
      <c r="U170" s="1"/>
      <c r="V170" s="1"/>
      <c r="W170" s="1"/>
      <c r="X170" s="1"/>
      <c r="Y170" s="1"/>
      <c r="Z170" s="1"/>
      <c r="AA170" s="1"/>
    </row>
    <row r="171" spans="1:27" ht="15.75" customHeight="1" x14ac:dyDescent="0.25">
      <c r="A171" s="164" t="s">
        <v>168</v>
      </c>
      <c r="B171" s="167"/>
      <c r="C171" s="167"/>
      <c r="D171" s="167"/>
      <c r="E171" s="167"/>
      <c r="F171" s="167"/>
      <c r="G171" s="167"/>
      <c r="H171" s="167"/>
      <c r="I171" s="167"/>
      <c r="J171" s="167"/>
      <c r="K171" s="167"/>
      <c r="L171" s="167"/>
      <c r="M171" s="167"/>
      <c r="N171" s="167"/>
      <c r="O171" s="167"/>
      <c r="P171" s="167"/>
      <c r="Q171" s="167"/>
      <c r="R171" s="168"/>
      <c r="S171" s="1"/>
      <c r="T171" s="1"/>
      <c r="U171" s="1"/>
      <c r="V171" s="1"/>
      <c r="W171" s="1"/>
      <c r="X171" s="1"/>
      <c r="Y171" s="1"/>
      <c r="Z171" s="1"/>
      <c r="AA171" s="1"/>
    </row>
    <row r="172" spans="1:27" ht="15.75" customHeight="1" x14ac:dyDescent="0.25">
      <c r="A172" s="6" t="s">
        <v>34</v>
      </c>
      <c r="B172" s="6" t="s">
        <v>35</v>
      </c>
      <c r="C172" s="6"/>
      <c r="D172" s="6" t="s">
        <v>35</v>
      </c>
      <c r="E172" s="6" t="s">
        <v>35</v>
      </c>
      <c r="F172" s="15" t="s">
        <v>35</v>
      </c>
      <c r="G172" s="6" t="s">
        <v>35</v>
      </c>
      <c r="H172" s="6" t="s">
        <v>35</v>
      </c>
      <c r="I172" s="6" t="s">
        <v>35</v>
      </c>
      <c r="J172" s="6" t="s">
        <v>35</v>
      </c>
      <c r="K172" s="6" t="s">
        <v>35</v>
      </c>
      <c r="L172" s="6" t="s">
        <v>35</v>
      </c>
      <c r="M172" s="7" t="s">
        <v>35</v>
      </c>
      <c r="N172" s="7" t="s">
        <v>35</v>
      </c>
      <c r="O172" s="7" t="s">
        <v>35</v>
      </c>
      <c r="P172" s="7" t="s">
        <v>35</v>
      </c>
      <c r="Q172" s="7" t="s">
        <v>35</v>
      </c>
      <c r="R172" s="9" t="s">
        <v>35</v>
      </c>
      <c r="S172" s="1"/>
      <c r="T172" s="1"/>
      <c r="U172" s="1"/>
      <c r="V172" s="1"/>
      <c r="W172" s="1"/>
      <c r="X172" s="1"/>
      <c r="Y172" s="1"/>
      <c r="Z172" s="1"/>
      <c r="AA172" s="1"/>
    </row>
    <row r="173" spans="1:27" s="28" customFormat="1" ht="15.75" customHeight="1" x14ac:dyDescent="0.25">
      <c r="A173" s="164" t="s">
        <v>169</v>
      </c>
      <c r="B173" s="169"/>
      <c r="C173" s="169"/>
      <c r="D173" s="169"/>
      <c r="E173" s="169"/>
      <c r="F173" s="169"/>
      <c r="G173" s="169"/>
      <c r="H173" s="169"/>
      <c r="I173" s="169"/>
      <c r="J173" s="169"/>
      <c r="K173" s="169"/>
      <c r="L173" s="169"/>
      <c r="M173" s="169"/>
      <c r="N173" s="169"/>
      <c r="O173" s="169"/>
      <c r="P173" s="169"/>
      <c r="Q173" s="169"/>
      <c r="R173" s="170"/>
      <c r="S173" s="27"/>
      <c r="T173" s="27"/>
      <c r="U173" s="27"/>
      <c r="V173" s="27"/>
      <c r="W173" s="27"/>
      <c r="X173" s="27"/>
      <c r="Y173" s="27"/>
      <c r="Z173" s="27"/>
      <c r="AA173" s="27"/>
    </row>
    <row r="174" spans="1:27" s="51" customFormat="1" ht="159.75" customHeight="1" x14ac:dyDescent="0.25">
      <c r="A174" s="6" t="s">
        <v>169</v>
      </c>
      <c r="B174" s="23" t="s">
        <v>463</v>
      </c>
      <c r="C174" s="8" t="s">
        <v>22</v>
      </c>
      <c r="D174" s="6" t="s">
        <v>32</v>
      </c>
      <c r="E174" s="7" t="s">
        <v>351</v>
      </c>
      <c r="F174" s="29" t="s">
        <v>170</v>
      </c>
      <c r="G174" s="104" t="s">
        <v>140</v>
      </c>
      <c r="H174" s="104" t="s">
        <v>230</v>
      </c>
      <c r="I174" s="23" t="s">
        <v>171</v>
      </c>
      <c r="J174" s="23" t="s">
        <v>278</v>
      </c>
      <c r="K174" s="107" t="s">
        <v>149</v>
      </c>
      <c r="L174" s="111">
        <v>8.4</v>
      </c>
      <c r="M174" s="111">
        <v>34000</v>
      </c>
      <c r="N174" s="111">
        <f>M174-O174</f>
        <v>25500</v>
      </c>
      <c r="O174" s="111">
        <v>8500</v>
      </c>
      <c r="P174" s="111">
        <v>0</v>
      </c>
      <c r="Q174" s="31" t="s">
        <v>35</v>
      </c>
      <c r="R174" s="29" t="s">
        <v>172</v>
      </c>
      <c r="S174" s="17"/>
      <c r="T174" s="17"/>
      <c r="U174" s="17"/>
      <c r="V174" s="17"/>
      <c r="W174" s="17"/>
      <c r="X174" s="17"/>
      <c r="Y174" s="17"/>
      <c r="Z174" s="17"/>
      <c r="AA174" s="17"/>
    </row>
    <row r="175" spans="1:27" s="51" customFormat="1" ht="160.5" customHeight="1" x14ac:dyDescent="0.25">
      <c r="A175" s="6" t="s">
        <v>169</v>
      </c>
      <c r="B175" s="23" t="s">
        <v>243</v>
      </c>
      <c r="C175" s="8" t="s">
        <v>22</v>
      </c>
      <c r="D175" s="6" t="s">
        <v>32</v>
      </c>
      <c r="E175" s="7" t="s">
        <v>351</v>
      </c>
      <c r="F175" s="29" t="s">
        <v>177</v>
      </c>
      <c r="G175" s="104" t="s">
        <v>250</v>
      </c>
      <c r="H175" s="104" t="s">
        <v>220</v>
      </c>
      <c r="I175" s="23" t="s">
        <v>178</v>
      </c>
      <c r="J175" s="23" t="s">
        <v>279</v>
      </c>
      <c r="K175" s="23" t="s">
        <v>25</v>
      </c>
      <c r="L175" s="107">
        <v>20</v>
      </c>
      <c r="M175" s="31">
        <v>320000</v>
      </c>
      <c r="N175" s="31">
        <f t="shared" ref="N175" si="5">M175-O175</f>
        <v>240000</v>
      </c>
      <c r="O175" s="31">
        <f>M175*0.25</f>
        <v>80000</v>
      </c>
      <c r="P175" s="31">
        <v>0</v>
      </c>
      <c r="Q175" s="31" t="s">
        <v>35</v>
      </c>
      <c r="R175" s="29" t="s">
        <v>179</v>
      </c>
      <c r="S175" s="17"/>
      <c r="T175" s="17"/>
      <c r="U175" s="17"/>
      <c r="V175" s="17"/>
      <c r="W175" s="17"/>
      <c r="X175" s="17"/>
      <c r="Y175" s="17"/>
      <c r="Z175" s="17"/>
      <c r="AA175" s="17"/>
    </row>
    <row r="176" spans="1:27" s="51" customFormat="1" ht="190.5" customHeight="1" x14ac:dyDescent="0.25">
      <c r="A176" s="6" t="s">
        <v>169</v>
      </c>
      <c r="B176" s="23" t="s">
        <v>603</v>
      </c>
      <c r="C176" s="8" t="s">
        <v>22</v>
      </c>
      <c r="D176" s="6" t="s">
        <v>32</v>
      </c>
      <c r="E176" s="7" t="s">
        <v>351</v>
      </c>
      <c r="F176" s="29" t="s">
        <v>180</v>
      </c>
      <c r="G176" s="104" t="s">
        <v>251</v>
      </c>
      <c r="H176" s="104" t="s">
        <v>175</v>
      </c>
      <c r="I176" s="23" t="s">
        <v>181</v>
      </c>
      <c r="J176" s="23" t="s">
        <v>280</v>
      </c>
      <c r="K176" s="23" t="s">
        <v>25</v>
      </c>
      <c r="L176" s="107">
        <v>5</v>
      </c>
      <c r="M176" s="31">
        <f>5500+780+780+1500+3200+40</f>
        <v>11800</v>
      </c>
      <c r="N176" s="31">
        <v>8850</v>
      </c>
      <c r="O176" s="31">
        <v>2950</v>
      </c>
      <c r="P176" s="31">
        <v>0</v>
      </c>
      <c r="Q176" s="31" t="s">
        <v>35</v>
      </c>
      <c r="R176" s="29" t="s">
        <v>182</v>
      </c>
      <c r="S176" s="17"/>
      <c r="T176" s="17"/>
      <c r="U176" s="17"/>
      <c r="V176" s="17"/>
      <c r="W176" s="17"/>
      <c r="X176" s="17"/>
      <c r="Y176" s="17"/>
      <c r="Z176" s="17"/>
      <c r="AA176" s="17"/>
    </row>
    <row r="177" spans="1:27" s="51" customFormat="1" ht="212.25" customHeight="1" x14ac:dyDescent="0.25">
      <c r="A177" s="6" t="s">
        <v>169</v>
      </c>
      <c r="B177" s="23" t="s">
        <v>244</v>
      </c>
      <c r="C177" s="8" t="s">
        <v>22</v>
      </c>
      <c r="D177" s="6" t="s">
        <v>32</v>
      </c>
      <c r="E177" s="7" t="s">
        <v>351</v>
      </c>
      <c r="F177" s="29" t="s">
        <v>174</v>
      </c>
      <c r="G177" s="104" t="s">
        <v>140</v>
      </c>
      <c r="H177" s="104" t="s">
        <v>220</v>
      </c>
      <c r="I177" s="23" t="s">
        <v>176</v>
      </c>
      <c r="J177" s="23" t="s">
        <v>281</v>
      </c>
      <c r="K177" s="46" t="s">
        <v>25</v>
      </c>
      <c r="L177" s="107">
        <v>400</v>
      </c>
      <c r="M177" s="31">
        <v>18000</v>
      </c>
      <c r="N177" s="31">
        <f>M177-O177</f>
        <v>13500</v>
      </c>
      <c r="O177" s="31">
        <v>4500</v>
      </c>
      <c r="P177" s="31">
        <v>0</v>
      </c>
      <c r="Q177" s="31" t="s">
        <v>35</v>
      </c>
      <c r="R177" s="29" t="s">
        <v>575</v>
      </c>
      <c r="S177" s="17"/>
      <c r="T177" s="17"/>
      <c r="U177" s="17"/>
      <c r="V177" s="17"/>
      <c r="W177" s="17"/>
      <c r="X177" s="17"/>
      <c r="Y177" s="17"/>
      <c r="Z177" s="17"/>
      <c r="AA177" s="17"/>
    </row>
    <row r="178" spans="1:27" s="51" customFormat="1" ht="99" customHeight="1" x14ac:dyDescent="0.25">
      <c r="A178" s="6" t="s">
        <v>169</v>
      </c>
      <c r="B178" s="8" t="s">
        <v>245</v>
      </c>
      <c r="C178" s="8" t="s">
        <v>22</v>
      </c>
      <c r="D178" s="8" t="s">
        <v>23</v>
      </c>
      <c r="E178" s="8" t="s">
        <v>351</v>
      </c>
      <c r="F178" s="47" t="s">
        <v>183</v>
      </c>
      <c r="G178" s="42" t="s">
        <v>140</v>
      </c>
      <c r="H178" s="42" t="s">
        <v>384</v>
      </c>
      <c r="I178" s="42" t="s">
        <v>495</v>
      </c>
      <c r="J178" s="42" t="s">
        <v>496</v>
      </c>
      <c r="K178" s="42" t="s">
        <v>115</v>
      </c>
      <c r="L178" s="42">
        <v>270.58999999999997</v>
      </c>
      <c r="M178" s="31">
        <v>20355.189999999999</v>
      </c>
      <c r="N178" s="31">
        <v>0</v>
      </c>
      <c r="O178" s="31">
        <v>0</v>
      </c>
      <c r="P178" s="31">
        <f t="shared" ref="P178:P180" si="6">M178-O178</f>
        <v>20355.189999999999</v>
      </c>
      <c r="Q178" s="42" t="s">
        <v>26</v>
      </c>
      <c r="R178" s="47" t="s">
        <v>391</v>
      </c>
      <c r="S178" s="17"/>
      <c r="T178" s="17"/>
      <c r="U178" s="17"/>
      <c r="V178" s="17"/>
      <c r="W178" s="17"/>
      <c r="X178" s="17"/>
      <c r="Y178" s="17"/>
      <c r="Z178" s="17"/>
      <c r="AA178" s="17"/>
    </row>
    <row r="179" spans="1:27" s="51" customFormat="1" ht="186" customHeight="1" x14ac:dyDescent="0.25">
      <c r="A179" s="6" t="s">
        <v>169</v>
      </c>
      <c r="B179" s="8" t="s">
        <v>373</v>
      </c>
      <c r="C179" s="8" t="s">
        <v>22</v>
      </c>
      <c r="D179" s="8" t="s">
        <v>23</v>
      </c>
      <c r="E179" s="8" t="s">
        <v>351</v>
      </c>
      <c r="F179" s="47" t="s">
        <v>497</v>
      </c>
      <c r="G179" s="42" t="s">
        <v>186</v>
      </c>
      <c r="H179" s="42" t="s">
        <v>334</v>
      </c>
      <c r="I179" s="42" t="s">
        <v>184</v>
      </c>
      <c r="J179" s="42" t="s">
        <v>498</v>
      </c>
      <c r="K179" s="42" t="s">
        <v>115</v>
      </c>
      <c r="L179" s="42">
        <v>63.2</v>
      </c>
      <c r="M179" s="31">
        <v>59621.7</v>
      </c>
      <c r="N179" s="31">
        <v>0</v>
      </c>
      <c r="O179" s="31">
        <v>0</v>
      </c>
      <c r="P179" s="31">
        <f t="shared" si="6"/>
        <v>59621.7</v>
      </c>
      <c r="Q179" s="42" t="s">
        <v>26</v>
      </c>
      <c r="R179" s="47" t="s">
        <v>392</v>
      </c>
      <c r="S179" s="17"/>
      <c r="T179" s="17"/>
      <c r="U179" s="17"/>
      <c r="V179" s="17"/>
      <c r="W179" s="17"/>
      <c r="X179" s="17"/>
      <c r="Y179" s="17"/>
      <c r="Z179" s="17"/>
      <c r="AA179" s="17"/>
    </row>
    <row r="180" spans="1:27" s="51" customFormat="1" ht="150" customHeight="1" x14ac:dyDescent="0.25">
      <c r="A180" s="6" t="s">
        <v>169</v>
      </c>
      <c r="B180" s="8" t="s">
        <v>246</v>
      </c>
      <c r="C180" s="8" t="s">
        <v>22</v>
      </c>
      <c r="D180" s="8" t="s">
        <v>23</v>
      </c>
      <c r="E180" s="8" t="s">
        <v>351</v>
      </c>
      <c r="F180" s="47" t="s">
        <v>566</v>
      </c>
      <c r="G180" s="23" t="s">
        <v>335</v>
      </c>
      <c r="H180" s="42" t="s">
        <v>233</v>
      </c>
      <c r="I180" s="42" t="s">
        <v>187</v>
      </c>
      <c r="J180" s="42" t="s">
        <v>498</v>
      </c>
      <c r="K180" s="42" t="s">
        <v>115</v>
      </c>
      <c r="L180" s="42">
        <v>50.55</v>
      </c>
      <c r="M180" s="31">
        <v>372197.18599999999</v>
      </c>
      <c r="N180" s="31">
        <v>0</v>
      </c>
      <c r="O180" s="31">
        <v>1467.2170000000001</v>
      </c>
      <c r="P180" s="31">
        <f t="shared" si="6"/>
        <v>370729.96899999998</v>
      </c>
      <c r="Q180" s="42" t="s">
        <v>26</v>
      </c>
      <c r="R180" s="47" t="s">
        <v>574</v>
      </c>
      <c r="S180" s="17"/>
      <c r="T180" s="17"/>
      <c r="U180" s="17"/>
      <c r="V180" s="17"/>
      <c r="W180" s="17"/>
      <c r="X180" s="17"/>
      <c r="Y180" s="17"/>
      <c r="Z180" s="17"/>
      <c r="AA180" s="17"/>
    </row>
    <row r="181" spans="1:27" s="51" customFormat="1" ht="145.5" customHeight="1" x14ac:dyDescent="0.25">
      <c r="A181" s="6" t="s">
        <v>169</v>
      </c>
      <c r="B181" s="8" t="s">
        <v>470</v>
      </c>
      <c r="C181" s="8" t="s">
        <v>22</v>
      </c>
      <c r="D181" s="8" t="s">
        <v>23</v>
      </c>
      <c r="E181" s="8" t="s">
        <v>351</v>
      </c>
      <c r="F181" s="47" t="s">
        <v>499</v>
      </c>
      <c r="G181" s="23" t="s">
        <v>335</v>
      </c>
      <c r="H181" s="42" t="s">
        <v>233</v>
      </c>
      <c r="I181" s="42" t="s">
        <v>187</v>
      </c>
      <c r="J181" s="42" t="s">
        <v>500</v>
      </c>
      <c r="K181" s="42" t="s">
        <v>115</v>
      </c>
      <c r="L181" s="42">
        <v>36.049999999999997</v>
      </c>
      <c r="M181" s="31">
        <v>120953.27</v>
      </c>
      <c r="N181" s="31">
        <v>0</v>
      </c>
      <c r="O181" s="31">
        <v>983.93799999999999</v>
      </c>
      <c r="P181" s="31">
        <f>M181-O181</f>
        <v>119969.33200000001</v>
      </c>
      <c r="Q181" s="42" t="s">
        <v>26</v>
      </c>
      <c r="R181" s="47" t="s">
        <v>573</v>
      </c>
      <c r="S181" s="17"/>
      <c r="T181" s="17"/>
      <c r="U181" s="17"/>
      <c r="V181" s="17"/>
      <c r="W181" s="17"/>
      <c r="X181" s="17"/>
      <c r="Y181" s="17"/>
      <c r="Z181" s="17"/>
      <c r="AA181" s="17"/>
    </row>
    <row r="182" spans="1:27" s="51" customFormat="1" ht="129" customHeight="1" x14ac:dyDescent="0.25">
      <c r="A182" s="6" t="s">
        <v>169</v>
      </c>
      <c r="B182" s="8" t="s">
        <v>247</v>
      </c>
      <c r="C182" s="8" t="s">
        <v>22</v>
      </c>
      <c r="D182" s="8" t="s">
        <v>23</v>
      </c>
      <c r="E182" s="8" t="s">
        <v>351</v>
      </c>
      <c r="F182" s="47" t="s">
        <v>188</v>
      </c>
      <c r="G182" s="42" t="s">
        <v>337</v>
      </c>
      <c r="H182" s="42" t="s">
        <v>293</v>
      </c>
      <c r="I182" s="42" t="s">
        <v>187</v>
      </c>
      <c r="J182" s="42" t="s">
        <v>500</v>
      </c>
      <c r="K182" s="42" t="s">
        <v>115</v>
      </c>
      <c r="L182" s="42">
        <v>37.21</v>
      </c>
      <c r="M182" s="31">
        <v>49297.891000000003</v>
      </c>
      <c r="N182" s="31">
        <v>0</v>
      </c>
      <c r="O182" s="31">
        <v>667.62699999999995</v>
      </c>
      <c r="P182" s="31">
        <f t="shared" ref="P182" si="7">M182-O182</f>
        <v>48630.264000000003</v>
      </c>
      <c r="Q182" s="42" t="s">
        <v>26</v>
      </c>
      <c r="R182" s="47" t="s">
        <v>393</v>
      </c>
      <c r="S182" s="17"/>
      <c r="T182" s="17"/>
      <c r="U182" s="17"/>
      <c r="V182" s="17"/>
      <c r="W182" s="17"/>
      <c r="X182" s="17"/>
      <c r="Y182" s="17"/>
      <c r="Z182" s="17"/>
      <c r="AA182" s="17"/>
    </row>
    <row r="183" spans="1:27" s="51" customFormat="1" ht="275.25" customHeight="1" x14ac:dyDescent="0.25">
      <c r="A183" s="6" t="s">
        <v>169</v>
      </c>
      <c r="B183" s="8" t="s">
        <v>501</v>
      </c>
      <c r="C183" s="8" t="s">
        <v>22</v>
      </c>
      <c r="D183" s="8" t="s">
        <v>23</v>
      </c>
      <c r="E183" s="8" t="s">
        <v>351</v>
      </c>
      <c r="F183" s="47" t="s">
        <v>568</v>
      </c>
      <c r="G183" s="42" t="s">
        <v>28</v>
      </c>
      <c r="H183" s="42" t="s">
        <v>233</v>
      </c>
      <c r="I183" s="42" t="s">
        <v>389</v>
      </c>
      <c r="J183" s="42" t="s">
        <v>502</v>
      </c>
      <c r="K183" s="42" t="s">
        <v>115</v>
      </c>
      <c r="L183" s="44">
        <v>1443</v>
      </c>
      <c r="M183" s="31">
        <v>275138.016</v>
      </c>
      <c r="N183" s="31">
        <v>0</v>
      </c>
      <c r="O183" s="31">
        <v>2563.0729999999999</v>
      </c>
      <c r="P183" s="31">
        <v>272574.95</v>
      </c>
      <c r="Q183" s="42" t="s">
        <v>26</v>
      </c>
      <c r="R183" s="47" t="s">
        <v>572</v>
      </c>
      <c r="S183" s="17"/>
      <c r="T183" s="17"/>
      <c r="U183" s="17"/>
      <c r="V183" s="17"/>
      <c r="W183" s="17"/>
      <c r="X183" s="17"/>
      <c r="Y183" s="17"/>
      <c r="Z183" s="17"/>
      <c r="AA183" s="17"/>
    </row>
    <row r="184" spans="1:27" s="51" customFormat="1" ht="310.5" customHeight="1" x14ac:dyDescent="0.25">
      <c r="A184" s="6" t="s">
        <v>169</v>
      </c>
      <c r="B184" s="8" t="s">
        <v>503</v>
      </c>
      <c r="C184" s="8" t="s">
        <v>22</v>
      </c>
      <c r="D184" s="8" t="s">
        <v>23</v>
      </c>
      <c r="E184" s="8" t="s">
        <v>351</v>
      </c>
      <c r="F184" s="47" t="s">
        <v>567</v>
      </c>
      <c r="G184" s="42" t="s">
        <v>336</v>
      </c>
      <c r="H184" s="42" t="s">
        <v>293</v>
      </c>
      <c r="I184" s="42" t="s">
        <v>190</v>
      </c>
      <c r="J184" s="42" t="s">
        <v>502</v>
      </c>
      <c r="K184" s="42" t="s">
        <v>115</v>
      </c>
      <c r="L184" s="44">
        <v>250</v>
      </c>
      <c r="M184" s="31">
        <v>423191.24599999998</v>
      </c>
      <c r="N184" s="31">
        <v>0</v>
      </c>
      <c r="O184" s="31">
        <v>0</v>
      </c>
      <c r="P184" s="31">
        <f t="shared" ref="P184:P187" si="8">M184-O184</f>
        <v>423191.24599999998</v>
      </c>
      <c r="Q184" s="42" t="s">
        <v>26</v>
      </c>
      <c r="R184" s="47" t="s">
        <v>571</v>
      </c>
      <c r="S184" s="17"/>
      <c r="T184" s="17"/>
      <c r="U184" s="17"/>
      <c r="V184" s="17"/>
      <c r="W184" s="17"/>
      <c r="X184" s="17"/>
      <c r="Y184" s="17"/>
      <c r="Z184" s="17"/>
      <c r="AA184" s="17"/>
    </row>
    <row r="185" spans="1:27" s="51" customFormat="1" ht="210" customHeight="1" x14ac:dyDescent="0.25">
      <c r="A185" s="6" t="s">
        <v>169</v>
      </c>
      <c r="B185" s="8" t="s">
        <v>248</v>
      </c>
      <c r="C185" s="8" t="s">
        <v>22</v>
      </c>
      <c r="D185" s="8" t="s">
        <v>23</v>
      </c>
      <c r="E185" s="8" t="s">
        <v>351</v>
      </c>
      <c r="F185" s="47" t="s">
        <v>569</v>
      </c>
      <c r="G185" s="42" t="s">
        <v>189</v>
      </c>
      <c r="H185" s="42" t="s">
        <v>233</v>
      </c>
      <c r="I185" s="42" t="s">
        <v>390</v>
      </c>
      <c r="J185" s="42" t="s">
        <v>191</v>
      </c>
      <c r="K185" s="42" t="s">
        <v>192</v>
      </c>
      <c r="L185" s="44">
        <v>7810</v>
      </c>
      <c r="M185" s="31">
        <v>53775.587</v>
      </c>
      <c r="N185" s="31">
        <v>0</v>
      </c>
      <c r="O185" s="31">
        <v>0</v>
      </c>
      <c r="P185" s="31">
        <f t="shared" si="8"/>
        <v>53775.587</v>
      </c>
      <c r="Q185" s="42" t="s">
        <v>26</v>
      </c>
      <c r="R185" s="47" t="s">
        <v>622</v>
      </c>
      <c r="S185" s="17"/>
      <c r="T185" s="17"/>
      <c r="U185" s="17"/>
      <c r="V185" s="17"/>
      <c r="W185" s="17"/>
      <c r="X185" s="17"/>
      <c r="Y185" s="17"/>
      <c r="Z185" s="17"/>
      <c r="AA185" s="17"/>
    </row>
    <row r="186" spans="1:27" s="51" customFormat="1" ht="129" customHeight="1" x14ac:dyDescent="0.25">
      <c r="A186" s="6" t="s">
        <v>169</v>
      </c>
      <c r="B186" s="8" t="s">
        <v>249</v>
      </c>
      <c r="C186" s="8" t="s">
        <v>22</v>
      </c>
      <c r="D186" s="8" t="s">
        <v>23</v>
      </c>
      <c r="E186" s="8" t="s">
        <v>351</v>
      </c>
      <c r="F186" s="47" t="s">
        <v>570</v>
      </c>
      <c r="G186" s="42" t="s">
        <v>140</v>
      </c>
      <c r="H186" s="42" t="s">
        <v>293</v>
      </c>
      <c r="I186" s="42" t="s">
        <v>193</v>
      </c>
      <c r="J186" s="42" t="s">
        <v>191</v>
      </c>
      <c r="K186" s="42" t="s">
        <v>192</v>
      </c>
      <c r="L186" s="44">
        <v>3900</v>
      </c>
      <c r="M186" s="31">
        <v>28815</v>
      </c>
      <c r="N186" s="31">
        <v>0</v>
      </c>
      <c r="O186" s="31">
        <v>0</v>
      </c>
      <c r="P186" s="31">
        <f t="shared" si="8"/>
        <v>28815</v>
      </c>
      <c r="Q186" s="42" t="s">
        <v>26</v>
      </c>
      <c r="R186" s="47" t="s">
        <v>622</v>
      </c>
      <c r="S186" s="17"/>
      <c r="T186" s="17"/>
      <c r="U186" s="17"/>
      <c r="V186" s="17"/>
      <c r="W186" s="17"/>
      <c r="X186" s="17"/>
      <c r="Y186" s="17"/>
      <c r="Z186" s="17"/>
      <c r="AA186" s="17"/>
    </row>
    <row r="187" spans="1:27" s="51" customFormat="1" ht="127.5" customHeight="1" x14ac:dyDescent="0.25">
      <c r="A187" s="6" t="s">
        <v>169</v>
      </c>
      <c r="B187" s="8" t="s">
        <v>374</v>
      </c>
      <c r="C187" s="8" t="s">
        <v>22</v>
      </c>
      <c r="D187" s="8" t="s">
        <v>23</v>
      </c>
      <c r="E187" s="8" t="s">
        <v>351</v>
      </c>
      <c r="F187" s="47" t="s">
        <v>604</v>
      </c>
      <c r="G187" s="42" t="s">
        <v>140</v>
      </c>
      <c r="H187" s="42" t="s">
        <v>293</v>
      </c>
      <c r="I187" s="42" t="s">
        <v>193</v>
      </c>
      <c r="J187" s="42" t="s">
        <v>191</v>
      </c>
      <c r="K187" s="42" t="s">
        <v>192</v>
      </c>
      <c r="L187" s="44">
        <v>5800</v>
      </c>
      <c r="M187" s="31">
        <v>44183</v>
      </c>
      <c r="N187" s="31">
        <v>0</v>
      </c>
      <c r="O187" s="31">
        <v>0</v>
      </c>
      <c r="P187" s="31">
        <f t="shared" si="8"/>
        <v>44183</v>
      </c>
      <c r="Q187" s="42" t="s">
        <v>26</v>
      </c>
      <c r="R187" s="47" t="s">
        <v>622</v>
      </c>
      <c r="S187" s="17"/>
      <c r="T187" s="17"/>
      <c r="U187" s="17"/>
      <c r="V187" s="17"/>
      <c r="W187" s="17"/>
      <c r="X187" s="17"/>
      <c r="Y187" s="17"/>
      <c r="Z187" s="17"/>
      <c r="AA187" s="17"/>
    </row>
    <row r="188" spans="1:27" ht="15.75" customHeight="1" x14ac:dyDescent="0.25">
      <c r="A188" s="6" t="s">
        <v>34</v>
      </c>
      <c r="B188" s="6" t="s">
        <v>35</v>
      </c>
      <c r="C188" s="6"/>
      <c r="D188" s="6" t="s">
        <v>35</v>
      </c>
      <c r="E188" s="6" t="s">
        <v>35</v>
      </c>
      <c r="F188" s="15" t="s">
        <v>35</v>
      </c>
      <c r="G188" s="6" t="s">
        <v>35</v>
      </c>
      <c r="H188" s="6" t="s">
        <v>35</v>
      </c>
      <c r="I188" s="6" t="s">
        <v>35</v>
      </c>
      <c r="J188" s="6" t="s">
        <v>35</v>
      </c>
      <c r="K188" s="6" t="s">
        <v>35</v>
      </c>
      <c r="L188" s="6" t="s">
        <v>35</v>
      </c>
      <c r="M188" s="7">
        <f>SUM(M174:M187)</f>
        <v>1831328.0860000001</v>
      </c>
      <c r="N188" s="7">
        <f>SUM(N174:N187)</f>
        <v>287850</v>
      </c>
      <c r="O188" s="7">
        <f>SUM(O174:O187)</f>
        <v>101631.855</v>
      </c>
      <c r="P188" s="7">
        <f>SUM(P174:P187)</f>
        <v>1441846.2380000001</v>
      </c>
      <c r="Q188" s="7" t="s">
        <v>35</v>
      </c>
      <c r="R188" s="9" t="s">
        <v>35</v>
      </c>
      <c r="S188" s="1"/>
      <c r="T188" s="1"/>
      <c r="U188" s="1"/>
      <c r="V188" s="1"/>
      <c r="W188" s="1"/>
      <c r="X188" s="1"/>
      <c r="Y188" s="1"/>
      <c r="Z188" s="1"/>
      <c r="AA188" s="1"/>
    </row>
    <row r="189" spans="1:27" s="28" customFormat="1" ht="15.75" customHeight="1" x14ac:dyDescent="0.25">
      <c r="A189" s="164" t="s">
        <v>194</v>
      </c>
      <c r="B189" s="169"/>
      <c r="C189" s="169"/>
      <c r="D189" s="169"/>
      <c r="E189" s="169"/>
      <c r="F189" s="169"/>
      <c r="G189" s="169"/>
      <c r="H189" s="169"/>
      <c r="I189" s="169"/>
      <c r="J189" s="169"/>
      <c r="K189" s="169"/>
      <c r="L189" s="169"/>
      <c r="M189" s="169"/>
      <c r="N189" s="169"/>
      <c r="O189" s="169"/>
      <c r="P189" s="169"/>
      <c r="Q189" s="169"/>
      <c r="R189" s="170"/>
      <c r="S189" s="27"/>
      <c r="T189" s="27"/>
      <c r="U189" s="27"/>
      <c r="V189" s="27"/>
      <c r="W189" s="27"/>
      <c r="X189" s="27"/>
      <c r="Y189" s="27"/>
      <c r="Z189" s="27"/>
      <c r="AA189" s="27"/>
    </row>
    <row r="190" spans="1:27" s="51" customFormat="1" ht="178.5" customHeight="1" x14ac:dyDescent="0.25">
      <c r="A190" s="6" t="s">
        <v>194</v>
      </c>
      <c r="B190" s="8" t="s">
        <v>504</v>
      </c>
      <c r="C190" s="8" t="s">
        <v>22</v>
      </c>
      <c r="D190" s="8" t="s">
        <v>23</v>
      </c>
      <c r="E190" s="8">
        <v>20.38</v>
      </c>
      <c r="F190" s="47" t="s">
        <v>576</v>
      </c>
      <c r="G190" s="45" t="s">
        <v>335</v>
      </c>
      <c r="H190" s="45" t="s">
        <v>339</v>
      </c>
      <c r="I190" s="42" t="s">
        <v>195</v>
      </c>
      <c r="J190" s="42" t="s">
        <v>505</v>
      </c>
      <c r="K190" s="42" t="s">
        <v>25</v>
      </c>
      <c r="L190" s="44">
        <v>1</v>
      </c>
      <c r="M190" s="31">
        <v>61370.58</v>
      </c>
      <c r="N190" s="31">
        <v>0</v>
      </c>
      <c r="O190" s="31">
        <v>1896.7</v>
      </c>
      <c r="P190" s="31">
        <f t="shared" ref="P190:P198" si="9">M190-O190</f>
        <v>59473.880000000005</v>
      </c>
      <c r="Q190" s="113" t="s">
        <v>26</v>
      </c>
      <c r="R190" s="47" t="s">
        <v>394</v>
      </c>
      <c r="S190" s="17"/>
      <c r="T190" s="17"/>
      <c r="U190" s="17"/>
      <c r="V190" s="17"/>
      <c r="W190" s="17"/>
      <c r="X190" s="17"/>
      <c r="Y190" s="17"/>
      <c r="Z190" s="17"/>
      <c r="AA190" s="17"/>
    </row>
    <row r="191" spans="1:27" s="51" customFormat="1" ht="162" customHeight="1" x14ac:dyDescent="0.25">
      <c r="A191" s="6" t="s">
        <v>194</v>
      </c>
      <c r="B191" s="8" t="s">
        <v>506</v>
      </c>
      <c r="C191" s="8" t="s">
        <v>22</v>
      </c>
      <c r="D191" s="8" t="s">
        <v>23</v>
      </c>
      <c r="E191" s="8">
        <v>0.3</v>
      </c>
      <c r="F191" s="47" t="s">
        <v>605</v>
      </c>
      <c r="G191" s="45" t="s">
        <v>335</v>
      </c>
      <c r="H191" s="45" t="s">
        <v>339</v>
      </c>
      <c r="I191" s="42" t="s">
        <v>195</v>
      </c>
      <c r="J191" s="42" t="s">
        <v>505</v>
      </c>
      <c r="K191" s="42" t="s">
        <v>25</v>
      </c>
      <c r="L191" s="44">
        <v>1</v>
      </c>
      <c r="M191" s="31">
        <v>13966.243</v>
      </c>
      <c r="N191" s="31">
        <v>0</v>
      </c>
      <c r="O191" s="31">
        <v>1398.8489999999999</v>
      </c>
      <c r="P191" s="31">
        <f t="shared" si="9"/>
        <v>12567.394</v>
      </c>
      <c r="Q191" s="113" t="s">
        <v>26</v>
      </c>
      <c r="R191" s="47" t="s">
        <v>196</v>
      </c>
      <c r="S191" s="17"/>
      <c r="T191" s="17"/>
      <c r="U191" s="17"/>
      <c r="V191" s="17"/>
      <c r="W191" s="17"/>
      <c r="X191" s="17"/>
      <c r="Y191" s="17"/>
      <c r="Z191" s="17"/>
      <c r="AA191" s="17"/>
    </row>
    <row r="192" spans="1:27" s="51" customFormat="1" ht="114.75" customHeight="1" x14ac:dyDescent="0.25">
      <c r="A192" s="6" t="s">
        <v>194</v>
      </c>
      <c r="B192" s="8" t="s">
        <v>197</v>
      </c>
      <c r="C192" s="8" t="s">
        <v>22</v>
      </c>
      <c r="D192" s="8" t="s">
        <v>23</v>
      </c>
      <c r="E192" s="8">
        <v>21.347999999999999</v>
      </c>
      <c r="F192" s="47" t="s">
        <v>606</v>
      </c>
      <c r="G192" s="45" t="s">
        <v>335</v>
      </c>
      <c r="H192" s="45" t="s">
        <v>293</v>
      </c>
      <c r="I192" s="42" t="s">
        <v>198</v>
      </c>
      <c r="J192" s="42" t="s">
        <v>199</v>
      </c>
      <c r="K192" s="42" t="s">
        <v>149</v>
      </c>
      <c r="L192" s="42">
        <v>0.51</v>
      </c>
      <c r="M192" s="31">
        <v>24379.547999999999</v>
      </c>
      <c r="N192" s="31">
        <v>0</v>
      </c>
      <c r="O192" s="31">
        <v>1332.26</v>
      </c>
      <c r="P192" s="31">
        <f t="shared" si="9"/>
        <v>23047.288</v>
      </c>
      <c r="Q192" s="113" t="s">
        <v>26</v>
      </c>
      <c r="R192" s="47" t="s">
        <v>507</v>
      </c>
      <c r="S192" s="17"/>
      <c r="T192" s="17"/>
      <c r="U192" s="17"/>
      <c r="V192" s="17"/>
      <c r="W192" s="17"/>
      <c r="X192" s="17"/>
      <c r="Y192" s="17"/>
      <c r="Z192" s="17"/>
      <c r="AA192" s="17"/>
    </row>
    <row r="193" spans="1:27" s="51" customFormat="1" ht="144" customHeight="1" x14ac:dyDescent="0.25">
      <c r="A193" s="6" t="s">
        <v>194</v>
      </c>
      <c r="B193" s="8" t="s">
        <v>474</v>
      </c>
      <c r="C193" s="8" t="s">
        <v>22</v>
      </c>
      <c r="D193" s="8" t="s">
        <v>23</v>
      </c>
      <c r="E193" s="8">
        <v>0.5</v>
      </c>
      <c r="F193" s="47" t="s">
        <v>577</v>
      </c>
      <c r="G193" s="45" t="s">
        <v>340</v>
      </c>
      <c r="H193" s="45" t="s">
        <v>334</v>
      </c>
      <c r="I193" s="42" t="s">
        <v>285</v>
      </c>
      <c r="J193" s="42" t="s">
        <v>199</v>
      </c>
      <c r="K193" s="42" t="s">
        <v>149</v>
      </c>
      <c r="L193" s="42">
        <v>0.46899999999999997</v>
      </c>
      <c r="M193" s="31">
        <v>49840.35</v>
      </c>
      <c r="N193" s="31">
        <v>0</v>
      </c>
      <c r="O193" s="31">
        <v>0</v>
      </c>
      <c r="P193" s="31">
        <f t="shared" si="9"/>
        <v>49840.35</v>
      </c>
      <c r="Q193" s="113" t="s">
        <v>26</v>
      </c>
      <c r="R193" s="47" t="s">
        <v>583</v>
      </c>
      <c r="S193" s="17"/>
      <c r="T193" s="17"/>
      <c r="U193" s="17"/>
      <c r="V193" s="17"/>
      <c r="W193" s="17"/>
      <c r="X193" s="17"/>
      <c r="Y193" s="17"/>
      <c r="Z193" s="17"/>
      <c r="AA193" s="17"/>
    </row>
    <row r="194" spans="1:27" s="51" customFormat="1" ht="81.75" customHeight="1" x14ac:dyDescent="0.25">
      <c r="A194" s="6" t="s">
        <v>194</v>
      </c>
      <c r="B194" s="8" t="s">
        <v>509</v>
      </c>
      <c r="C194" s="8" t="s">
        <v>22</v>
      </c>
      <c r="D194" s="8" t="s">
        <v>23</v>
      </c>
      <c r="E194" s="34">
        <v>10</v>
      </c>
      <c r="F194" s="47" t="s">
        <v>200</v>
      </c>
      <c r="G194" s="42" t="s">
        <v>140</v>
      </c>
      <c r="H194" s="45" t="s">
        <v>258</v>
      </c>
      <c r="I194" s="42" t="s">
        <v>201</v>
      </c>
      <c r="J194" s="42" t="s">
        <v>199</v>
      </c>
      <c r="K194" s="42" t="s">
        <v>115</v>
      </c>
      <c r="L194" s="44">
        <v>313</v>
      </c>
      <c r="M194" s="31">
        <v>5323.7</v>
      </c>
      <c r="N194" s="31">
        <v>0</v>
      </c>
      <c r="O194" s="31">
        <v>0</v>
      </c>
      <c r="P194" s="31">
        <f t="shared" si="9"/>
        <v>5323.7</v>
      </c>
      <c r="Q194" s="113" t="s">
        <v>26</v>
      </c>
      <c r="R194" s="47" t="s">
        <v>508</v>
      </c>
      <c r="S194" s="17"/>
      <c r="T194" s="17"/>
      <c r="U194" s="17"/>
      <c r="V194" s="17"/>
      <c r="W194" s="17"/>
      <c r="X194" s="17"/>
      <c r="Y194" s="17"/>
      <c r="Z194" s="17"/>
      <c r="AA194" s="17"/>
    </row>
    <row r="195" spans="1:27" s="51" customFormat="1" ht="101.25" customHeight="1" x14ac:dyDescent="0.25">
      <c r="A195" s="6" t="s">
        <v>194</v>
      </c>
      <c r="B195" s="6" t="s">
        <v>375</v>
      </c>
      <c r="C195" s="8" t="s">
        <v>22</v>
      </c>
      <c r="D195" s="6" t="s">
        <v>23</v>
      </c>
      <c r="E195" s="8">
        <v>20.38</v>
      </c>
      <c r="F195" s="29" t="s">
        <v>202</v>
      </c>
      <c r="G195" s="42" t="s">
        <v>140</v>
      </c>
      <c r="H195" s="45" t="s">
        <v>233</v>
      </c>
      <c r="I195" s="23" t="s">
        <v>203</v>
      </c>
      <c r="J195" s="23" t="s">
        <v>204</v>
      </c>
      <c r="K195" s="23" t="s">
        <v>149</v>
      </c>
      <c r="L195" s="23">
        <v>1.4</v>
      </c>
      <c r="M195" s="31">
        <v>13387</v>
      </c>
      <c r="N195" s="31">
        <v>0</v>
      </c>
      <c r="O195" s="31">
        <v>0</v>
      </c>
      <c r="P195" s="31">
        <f t="shared" si="9"/>
        <v>13387</v>
      </c>
      <c r="Q195" s="113" t="s">
        <v>26</v>
      </c>
      <c r="R195" s="29" t="s">
        <v>205</v>
      </c>
      <c r="S195" s="17"/>
      <c r="T195" s="17"/>
      <c r="U195" s="17"/>
      <c r="V195" s="17"/>
      <c r="W195" s="17"/>
      <c r="X195" s="17"/>
      <c r="Y195" s="17"/>
      <c r="Z195" s="17"/>
      <c r="AA195" s="17"/>
    </row>
    <row r="196" spans="1:27" s="51" customFormat="1" ht="114" customHeight="1" x14ac:dyDescent="0.25">
      <c r="A196" s="6" t="s">
        <v>194</v>
      </c>
      <c r="B196" s="6" t="s">
        <v>473</v>
      </c>
      <c r="C196" s="8" t="s">
        <v>22</v>
      </c>
      <c r="D196" s="6" t="s">
        <v>23</v>
      </c>
      <c r="E196" s="8">
        <v>20.38</v>
      </c>
      <c r="F196" s="29" t="s">
        <v>579</v>
      </c>
      <c r="G196" s="42" t="s">
        <v>140</v>
      </c>
      <c r="H196" s="45" t="s">
        <v>233</v>
      </c>
      <c r="I196" s="23" t="s">
        <v>284</v>
      </c>
      <c r="J196" s="23" t="s">
        <v>578</v>
      </c>
      <c r="K196" s="23" t="s">
        <v>33</v>
      </c>
      <c r="L196" s="23">
        <v>100</v>
      </c>
      <c r="M196" s="31">
        <v>11088</v>
      </c>
      <c r="N196" s="31">
        <v>0</v>
      </c>
      <c r="O196" s="31">
        <v>0</v>
      </c>
      <c r="P196" s="31">
        <f t="shared" si="9"/>
        <v>11088</v>
      </c>
      <c r="Q196" s="113" t="s">
        <v>26</v>
      </c>
      <c r="R196" s="29" t="s">
        <v>341</v>
      </c>
      <c r="S196" s="17"/>
      <c r="T196" s="17"/>
      <c r="U196" s="17"/>
      <c r="V196" s="17"/>
      <c r="W196" s="17"/>
      <c r="X196" s="17"/>
      <c r="Y196" s="17"/>
      <c r="Z196" s="17"/>
      <c r="AA196" s="17"/>
    </row>
    <row r="197" spans="1:27" s="51" customFormat="1" ht="192.75" customHeight="1" x14ac:dyDescent="0.25">
      <c r="A197" s="6" t="s">
        <v>194</v>
      </c>
      <c r="B197" s="6" t="s">
        <v>466</v>
      </c>
      <c r="C197" s="8" t="s">
        <v>22</v>
      </c>
      <c r="D197" s="8" t="s">
        <v>23</v>
      </c>
      <c r="E197" s="34">
        <v>50</v>
      </c>
      <c r="F197" s="48" t="s">
        <v>580</v>
      </c>
      <c r="G197" s="42" t="s">
        <v>140</v>
      </c>
      <c r="H197" s="45" t="s">
        <v>292</v>
      </c>
      <c r="I197" s="46" t="s">
        <v>581</v>
      </c>
      <c r="J197" s="42" t="s">
        <v>148</v>
      </c>
      <c r="K197" s="42" t="s">
        <v>149</v>
      </c>
      <c r="L197" s="49">
        <v>1.65</v>
      </c>
      <c r="M197" s="50">
        <v>132000</v>
      </c>
      <c r="N197" s="31">
        <v>0</v>
      </c>
      <c r="O197" s="31">
        <v>0</v>
      </c>
      <c r="P197" s="31">
        <f t="shared" si="9"/>
        <v>132000</v>
      </c>
      <c r="Q197" s="113" t="s">
        <v>26</v>
      </c>
      <c r="R197" s="47" t="s">
        <v>395</v>
      </c>
      <c r="S197" s="17"/>
      <c r="T197" s="17"/>
      <c r="U197" s="17"/>
      <c r="V197" s="17"/>
      <c r="W197" s="17"/>
      <c r="X197" s="17"/>
      <c r="Y197" s="17"/>
      <c r="Z197" s="17"/>
      <c r="AA197" s="17"/>
    </row>
    <row r="198" spans="1:27" s="51" customFormat="1" ht="145.5" customHeight="1" x14ac:dyDescent="0.25">
      <c r="A198" s="6" t="s">
        <v>194</v>
      </c>
      <c r="B198" s="112" t="s">
        <v>342</v>
      </c>
      <c r="C198" s="8" t="s">
        <v>22</v>
      </c>
      <c r="D198" s="8" t="s">
        <v>23</v>
      </c>
      <c r="E198" s="8">
        <v>1.33</v>
      </c>
      <c r="F198" s="47" t="s">
        <v>582</v>
      </c>
      <c r="G198" s="45" t="s">
        <v>186</v>
      </c>
      <c r="H198" s="45" t="s">
        <v>233</v>
      </c>
      <c r="I198" s="42" t="s">
        <v>344</v>
      </c>
      <c r="J198" s="42" t="s">
        <v>199</v>
      </c>
      <c r="K198" s="42" t="s">
        <v>115</v>
      </c>
      <c r="L198" s="44">
        <v>212</v>
      </c>
      <c r="M198" s="31">
        <v>5323.7</v>
      </c>
      <c r="N198" s="31">
        <v>0</v>
      </c>
      <c r="O198" s="31">
        <v>0</v>
      </c>
      <c r="P198" s="31">
        <f t="shared" si="9"/>
        <v>5323.7</v>
      </c>
      <c r="Q198" s="113" t="s">
        <v>26</v>
      </c>
      <c r="R198" s="47" t="s">
        <v>343</v>
      </c>
      <c r="S198" s="17"/>
      <c r="T198" s="17"/>
      <c r="U198" s="17"/>
      <c r="V198" s="17"/>
      <c r="W198" s="17"/>
      <c r="X198" s="17"/>
      <c r="Y198" s="17"/>
      <c r="Z198" s="17"/>
      <c r="AA198" s="17"/>
    </row>
    <row r="199" spans="1:27" ht="15.75" customHeight="1" x14ac:dyDescent="0.25">
      <c r="A199" s="6" t="s">
        <v>34</v>
      </c>
      <c r="B199" s="6" t="s">
        <v>35</v>
      </c>
      <c r="C199" s="6"/>
      <c r="D199" s="6" t="s">
        <v>35</v>
      </c>
      <c r="E199" s="6" t="s">
        <v>35</v>
      </c>
      <c r="F199" s="15" t="s">
        <v>35</v>
      </c>
      <c r="G199" s="6" t="s">
        <v>35</v>
      </c>
      <c r="H199" s="6" t="s">
        <v>35</v>
      </c>
      <c r="I199" s="6" t="s">
        <v>35</v>
      </c>
      <c r="J199" s="6" t="s">
        <v>35</v>
      </c>
      <c r="K199" s="6" t="s">
        <v>35</v>
      </c>
      <c r="L199" s="6" t="s">
        <v>35</v>
      </c>
      <c r="M199" s="7">
        <f>SUM(M190:M198)</f>
        <v>316679.12099999998</v>
      </c>
      <c r="N199" s="7">
        <f>SUM(N190:N198)</f>
        <v>0</v>
      </c>
      <c r="O199" s="7">
        <f>SUM(O190:O198)</f>
        <v>4627.8090000000002</v>
      </c>
      <c r="P199" s="7">
        <f>SUM(P190:P198)</f>
        <v>312051.31200000003</v>
      </c>
      <c r="Q199" s="7" t="s">
        <v>35</v>
      </c>
      <c r="R199" s="9" t="s">
        <v>35</v>
      </c>
      <c r="S199" s="1"/>
      <c r="T199" s="1"/>
      <c r="U199" s="1"/>
      <c r="V199" s="1"/>
      <c r="W199" s="1"/>
      <c r="X199" s="1"/>
      <c r="Y199" s="1"/>
      <c r="Z199" s="1"/>
      <c r="AA199" s="1"/>
    </row>
    <row r="200" spans="1:27" ht="15.75" customHeight="1" x14ac:dyDescent="0.25">
      <c r="A200" s="164" t="s">
        <v>206</v>
      </c>
      <c r="B200" s="165"/>
      <c r="C200" s="165"/>
      <c r="D200" s="165"/>
      <c r="E200" s="165"/>
      <c r="F200" s="165"/>
      <c r="G200" s="165"/>
      <c r="H200" s="165"/>
      <c r="I200" s="165"/>
      <c r="J200" s="165"/>
      <c r="K200" s="165"/>
      <c r="L200" s="165"/>
      <c r="M200" s="165"/>
      <c r="N200" s="165"/>
      <c r="O200" s="165"/>
      <c r="P200" s="165"/>
      <c r="Q200" s="165"/>
      <c r="R200" s="166"/>
      <c r="S200" s="1"/>
      <c r="T200" s="1"/>
      <c r="U200" s="1"/>
      <c r="V200" s="1"/>
      <c r="W200" s="1"/>
      <c r="X200" s="1"/>
      <c r="Y200" s="1"/>
      <c r="Z200" s="1"/>
      <c r="AA200" s="1"/>
    </row>
    <row r="201" spans="1:27" ht="15.75" customHeight="1" x14ac:dyDescent="0.25">
      <c r="A201" s="6" t="s">
        <v>34</v>
      </c>
      <c r="B201" s="6" t="s">
        <v>35</v>
      </c>
      <c r="C201" s="6"/>
      <c r="D201" s="6" t="s">
        <v>35</v>
      </c>
      <c r="E201" s="6" t="s">
        <v>35</v>
      </c>
      <c r="F201" s="9" t="s">
        <v>35</v>
      </c>
      <c r="G201" s="6" t="s">
        <v>35</v>
      </c>
      <c r="H201" s="6" t="s">
        <v>35</v>
      </c>
      <c r="I201" s="6" t="s">
        <v>35</v>
      </c>
      <c r="J201" s="6" t="s">
        <v>35</v>
      </c>
      <c r="K201" s="6" t="s">
        <v>35</v>
      </c>
      <c r="L201" s="6" t="s">
        <v>35</v>
      </c>
      <c r="M201" s="7" t="s">
        <v>35</v>
      </c>
      <c r="N201" s="7" t="s">
        <v>35</v>
      </c>
      <c r="O201" s="7" t="s">
        <v>35</v>
      </c>
      <c r="P201" s="7" t="s">
        <v>35</v>
      </c>
      <c r="Q201" s="7" t="s">
        <v>35</v>
      </c>
      <c r="R201" s="9" t="s">
        <v>35</v>
      </c>
      <c r="S201" s="1"/>
      <c r="T201" s="1"/>
      <c r="U201" s="1"/>
      <c r="V201" s="1"/>
      <c r="W201" s="1"/>
      <c r="X201" s="1"/>
      <c r="Y201" s="1"/>
      <c r="Z201" s="1"/>
      <c r="AA201" s="1"/>
    </row>
    <row r="202" spans="1:27" ht="15.75" x14ac:dyDescent="0.25">
      <c r="A202" s="164" t="s">
        <v>207</v>
      </c>
      <c r="B202" s="165"/>
      <c r="C202" s="165"/>
      <c r="D202" s="165"/>
      <c r="E202" s="165"/>
      <c r="F202" s="165"/>
      <c r="G202" s="165"/>
      <c r="H202" s="165"/>
      <c r="I202" s="165"/>
      <c r="J202" s="165"/>
      <c r="K202" s="165"/>
      <c r="L202" s="165"/>
      <c r="M202" s="165"/>
      <c r="N202" s="165"/>
      <c r="O202" s="165"/>
      <c r="P202" s="165"/>
      <c r="Q202" s="165"/>
      <c r="R202" s="166"/>
      <c r="S202" s="1"/>
      <c r="T202" s="1"/>
      <c r="U202" s="1"/>
      <c r="V202" s="1"/>
      <c r="W202" s="1"/>
      <c r="X202" s="1"/>
      <c r="Y202" s="1"/>
      <c r="Z202" s="1"/>
      <c r="AA202" s="1"/>
    </row>
    <row r="203" spans="1:27" s="51" customFormat="1" ht="258.75" customHeight="1" x14ac:dyDescent="0.25">
      <c r="A203" s="113" t="s">
        <v>207</v>
      </c>
      <c r="B203" s="113" t="s">
        <v>218</v>
      </c>
      <c r="C203" s="113" t="s">
        <v>214</v>
      </c>
      <c r="D203" s="113" t="s">
        <v>32</v>
      </c>
      <c r="E203" s="114" t="s">
        <v>351</v>
      </c>
      <c r="F203" s="115" t="s">
        <v>215</v>
      </c>
      <c r="G203" s="113" t="s">
        <v>219</v>
      </c>
      <c r="H203" s="116" t="s">
        <v>220</v>
      </c>
      <c r="I203" s="113" t="s">
        <v>283</v>
      </c>
      <c r="J203" s="113" t="s">
        <v>216</v>
      </c>
      <c r="K203" s="113" t="s">
        <v>217</v>
      </c>
      <c r="L203" s="117">
        <v>185</v>
      </c>
      <c r="M203" s="118">
        <f>(40000000*49)/1000</f>
        <v>1960000</v>
      </c>
      <c r="N203" s="118">
        <v>0</v>
      </c>
      <c r="O203" s="118">
        <v>0</v>
      </c>
      <c r="P203" s="118">
        <f>(40000000*49)/1000</f>
        <v>1960000</v>
      </c>
      <c r="Q203" s="113" t="s">
        <v>26</v>
      </c>
      <c r="R203" s="119" t="s">
        <v>623</v>
      </c>
      <c r="S203" s="17"/>
      <c r="T203" s="17"/>
      <c r="U203" s="17"/>
      <c r="V203" s="17"/>
      <c r="W203" s="17"/>
      <c r="X203" s="17"/>
      <c r="Y203" s="17"/>
      <c r="Z203" s="17"/>
      <c r="AA203" s="17"/>
    </row>
    <row r="204" spans="1:27" ht="15.75" customHeight="1" x14ac:dyDescent="0.25">
      <c r="A204" s="6" t="s">
        <v>34</v>
      </c>
      <c r="B204" s="6" t="s">
        <v>35</v>
      </c>
      <c r="C204" s="6"/>
      <c r="D204" s="6" t="s">
        <v>35</v>
      </c>
      <c r="E204" s="6" t="s">
        <v>35</v>
      </c>
      <c r="F204" s="15" t="s">
        <v>35</v>
      </c>
      <c r="G204" s="6" t="s">
        <v>35</v>
      </c>
      <c r="H204" s="6" t="s">
        <v>35</v>
      </c>
      <c r="I204" s="6" t="s">
        <v>35</v>
      </c>
      <c r="J204" s="6" t="s">
        <v>35</v>
      </c>
      <c r="K204" s="6" t="s">
        <v>35</v>
      </c>
      <c r="L204" s="6" t="s">
        <v>35</v>
      </c>
      <c r="M204" s="7">
        <f>M203</f>
        <v>1960000</v>
      </c>
      <c r="N204" s="7">
        <v>0</v>
      </c>
      <c r="O204" s="7">
        <v>0</v>
      </c>
      <c r="P204" s="7">
        <f>P203</f>
        <v>1960000</v>
      </c>
      <c r="Q204" s="7" t="s">
        <v>35</v>
      </c>
      <c r="R204" s="9" t="s">
        <v>35</v>
      </c>
      <c r="S204" s="1"/>
      <c r="T204" s="1"/>
      <c r="U204" s="1"/>
      <c r="V204" s="1"/>
      <c r="W204" s="1"/>
      <c r="X204" s="1"/>
      <c r="Y204" s="1"/>
      <c r="Z204" s="1"/>
      <c r="AA204" s="1"/>
    </row>
    <row r="205" spans="1:27" s="28" customFormat="1" ht="15.75" customHeight="1" x14ac:dyDescent="0.25">
      <c r="A205" s="164" t="s">
        <v>237</v>
      </c>
      <c r="B205" s="169"/>
      <c r="C205" s="169"/>
      <c r="D205" s="169"/>
      <c r="E205" s="169"/>
      <c r="F205" s="169"/>
      <c r="G205" s="169"/>
      <c r="H205" s="169"/>
      <c r="I205" s="169"/>
      <c r="J205" s="169"/>
      <c r="K205" s="169"/>
      <c r="L205" s="169"/>
      <c r="M205" s="169"/>
      <c r="N205" s="169"/>
      <c r="O205" s="169"/>
      <c r="P205" s="169"/>
      <c r="Q205" s="169"/>
      <c r="R205" s="170"/>
      <c r="S205" s="27"/>
      <c r="T205" s="27"/>
      <c r="U205" s="27"/>
      <c r="V205" s="27"/>
      <c r="W205" s="27"/>
      <c r="X205" s="27"/>
      <c r="Y205" s="27"/>
      <c r="Z205" s="27"/>
      <c r="AA205" s="27"/>
    </row>
    <row r="206" spans="1:27" s="51" customFormat="1" ht="132" customHeight="1" x14ac:dyDescent="0.25">
      <c r="A206" s="6" t="s">
        <v>208</v>
      </c>
      <c r="B206" s="6" t="s">
        <v>356</v>
      </c>
      <c r="C206" s="8" t="s">
        <v>22</v>
      </c>
      <c r="D206" s="6" t="s">
        <v>23</v>
      </c>
      <c r="E206" s="8">
        <v>0.23499999999999999</v>
      </c>
      <c r="F206" s="9" t="s">
        <v>209</v>
      </c>
      <c r="G206" s="14" t="s">
        <v>251</v>
      </c>
      <c r="H206" s="14" t="s">
        <v>173</v>
      </c>
      <c r="I206" s="6" t="s">
        <v>210</v>
      </c>
      <c r="J206" s="6" t="s">
        <v>282</v>
      </c>
      <c r="K206" s="6" t="s">
        <v>33</v>
      </c>
      <c r="L206" s="109">
        <v>100</v>
      </c>
      <c r="M206" s="7">
        <v>1528</v>
      </c>
      <c r="N206" s="7">
        <v>0</v>
      </c>
      <c r="O206" s="7">
        <v>1528</v>
      </c>
      <c r="P206" s="7">
        <v>0</v>
      </c>
      <c r="Q206" s="7" t="s">
        <v>35</v>
      </c>
      <c r="R206" s="9" t="s">
        <v>358</v>
      </c>
      <c r="S206" s="17"/>
      <c r="T206" s="17"/>
      <c r="U206" s="17"/>
      <c r="V206" s="17"/>
      <c r="W206" s="17"/>
      <c r="X206" s="17"/>
      <c r="Y206" s="17"/>
      <c r="Z206" s="17"/>
      <c r="AA206" s="17"/>
    </row>
    <row r="207" spans="1:27" ht="15.75" customHeight="1" x14ac:dyDescent="0.25">
      <c r="A207" s="6" t="s">
        <v>34</v>
      </c>
      <c r="B207" s="6" t="s">
        <v>35</v>
      </c>
      <c r="C207" s="6"/>
      <c r="D207" s="6" t="s">
        <v>35</v>
      </c>
      <c r="E207" s="6" t="s">
        <v>35</v>
      </c>
      <c r="F207" s="6" t="s">
        <v>35</v>
      </c>
      <c r="G207" s="6" t="s">
        <v>35</v>
      </c>
      <c r="H207" s="6" t="s">
        <v>35</v>
      </c>
      <c r="I207" s="6" t="s">
        <v>35</v>
      </c>
      <c r="J207" s="6" t="s">
        <v>35</v>
      </c>
      <c r="K207" s="6" t="s">
        <v>35</v>
      </c>
      <c r="L207" s="6" t="s">
        <v>35</v>
      </c>
      <c r="M207" s="7">
        <f t="shared" ref="M207:P207" si="10">SUM(M206)</f>
        <v>1528</v>
      </c>
      <c r="N207" s="7">
        <f t="shared" si="10"/>
        <v>0</v>
      </c>
      <c r="O207" s="7">
        <f t="shared" si="10"/>
        <v>1528</v>
      </c>
      <c r="P207" s="7">
        <f t="shared" si="10"/>
        <v>0</v>
      </c>
      <c r="Q207" s="7" t="s">
        <v>35</v>
      </c>
      <c r="R207" s="9" t="s">
        <v>35</v>
      </c>
      <c r="S207" s="1"/>
      <c r="T207" s="1"/>
      <c r="U207" s="1"/>
      <c r="V207" s="1"/>
      <c r="W207" s="1"/>
      <c r="X207" s="1"/>
      <c r="Y207" s="1"/>
      <c r="Z207" s="1"/>
      <c r="AA207" s="1"/>
    </row>
    <row r="208" spans="1:27" ht="15.75" customHeight="1" x14ac:dyDescent="0.25">
      <c r="A208" s="6"/>
      <c r="B208" s="6" t="s">
        <v>211</v>
      </c>
      <c r="C208" s="6"/>
      <c r="D208" s="6" t="s">
        <v>35</v>
      </c>
      <c r="E208" s="6" t="s">
        <v>35</v>
      </c>
      <c r="F208" s="6" t="s">
        <v>35</v>
      </c>
      <c r="G208" s="6" t="s">
        <v>35</v>
      </c>
      <c r="H208" s="6" t="s">
        <v>35</v>
      </c>
      <c r="I208" s="6" t="s">
        <v>35</v>
      </c>
      <c r="J208" s="6" t="s">
        <v>35</v>
      </c>
      <c r="K208" s="6" t="s">
        <v>35</v>
      </c>
      <c r="L208" s="6" t="s">
        <v>35</v>
      </c>
      <c r="M208" s="7">
        <f>M207+M204+M199+M188+M157+M144+M138+M116+M101+M83+M80+M71+M60+M42+M22+M14</f>
        <v>20719900.947999999</v>
      </c>
      <c r="N208" s="7">
        <f>N207+N204+N199+N188+N157+N144+N138+N116+N101+N83+N80+N71+N60+N42+N22+N14</f>
        <v>7338773.9282</v>
      </c>
      <c r="O208" s="7">
        <f>O207+O204+O199+O188+O157+O144+O138+O116+O101+O83+O80+O71+O60+O42+O22+O14</f>
        <v>263468.81680000003</v>
      </c>
      <c r="P208" s="7">
        <f>P207+P204+P199+P188+P157+P144+P138+P116+P101+P83+P80+P71+P60+P42+P22+P14</f>
        <v>13117658.209999999</v>
      </c>
      <c r="Q208" s="7" t="s">
        <v>35</v>
      </c>
      <c r="R208" s="9" t="s">
        <v>35</v>
      </c>
      <c r="S208" s="1"/>
      <c r="T208" s="1"/>
      <c r="U208" s="1"/>
      <c r="V208" s="1"/>
      <c r="W208" s="1"/>
      <c r="X208" s="1"/>
      <c r="Y208" s="1"/>
      <c r="Z208" s="1"/>
      <c r="AA208" s="1"/>
    </row>
    <row r="209" spans="1:27" ht="15.75" customHeight="1" x14ac:dyDescent="0.25">
      <c r="A209" s="17"/>
      <c r="B209" s="17"/>
      <c r="C209" s="17"/>
      <c r="D209" s="17"/>
      <c r="E209" s="17"/>
      <c r="F209" s="18"/>
      <c r="G209" s="17"/>
      <c r="H209" s="17"/>
      <c r="I209" s="17"/>
      <c r="J209" s="17"/>
      <c r="K209" s="17"/>
      <c r="L209" s="17"/>
      <c r="M209" s="24"/>
      <c r="N209" s="24"/>
      <c r="O209" s="24"/>
      <c r="P209" s="24"/>
      <c r="Q209" s="24"/>
      <c r="R209" s="18"/>
      <c r="S209" s="1"/>
      <c r="T209" s="1"/>
      <c r="U209" s="1"/>
      <c r="V209" s="1"/>
      <c r="W209" s="1"/>
      <c r="X209" s="1"/>
      <c r="Y209" s="1"/>
      <c r="Z209" s="1"/>
      <c r="AA209" s="1"/>
    </row>
    <row r="210" spans="1:27" ht="15.75" customHeight="1" x14ac:dyDescent="0.25">
      <c r="A210" s="195" t="s">
        <v>455</v>
      </c>
      <c r="B210" s="195"/>
      <c r="C210" s="195"/>
      <c r="D210" s="195"/>
      <c r="E210" s="195"/>
      <c r="F210" s="195"/>
      <c r="G210" s="17"/>
      <c r="H210" s="17"/>
      <c r="I210" s="17"/>
      <c r="J210" s="17"/>
      <c r="K210" s="17"/>
      <c r="L210" s="17"/>
      <c r="M210" s="24"/>
      <c r="N210" s="24"/>
      <c r="O210" s="24"/>
      <c r="P210" s="24"/>
      <c r="Q210" s="24"/>
      <c r="R210" s="18"/>
      <c r="S210" s="1"/>
      <c r="T210" s="1"/>
      <c r="U210" s="1"/>
      <c r="V210" s="1"/>
      <c r="W210" s="1"/>
      <c r="X210" s="1"/>
      <c r="Y210" s="1"/>
      <c r="Z210" s="1"/>
      <c r="AA210" s="1"/>
    </row>
    <row r="211" spans="1:27" ht="15.75" customHeight="1" x14ac:dyDescent="0.25">
      <c r="A211" s="162"/>
      <c r="B211" s="163"/>
      <c r="C211" s="163"/>
      <c r="D211" s="163"/>
      <c r="E211" s="1"/>
      <c r="F211" s="4"/>
      <c r="G211" s="1"/>
      <c r="H211" s="1"/>
      <c r="I211" s="1"/>
      <c r="J211" s="27"/>
      <c r="K211" s="1"/>
      <c r="L211" s="1"/>
      <c r="M211" s="2"/>
      <c r="N211" s="2"/>
      <c r="O211" s="24"/>
      <c r="P211" s="2"/>
      <c r="Q211" s="2"/>
      <c r="R211" s="4"/>
      <c r="S211" s="1"/>
      <c r="T211" s="1"/>
      <c r="U211" s="1"/>
      <c r="V211" s="1"/>
      <c r="W211" s="1"/>
      <c r="X211" s="1"/>
      <c r="Y211" s="1"/>
      <c r="Z211" s="1"/>
      <c r="AA211" s="1"/>
    </row>
    <row r="212" spans="1:27" ht="15.75" customHeight="1" x14ac:dyDescent="0.25">
      <c r="A212" s="162"/>
      <c r="B212" s="163"/>
      <c r="C212" s="163"/>
      <c r="D212" s="163"/>
      <c r="E212" s="1"/>
      <c r="F212" s="4"/>
      <c r="G212" s="1"/>
      <c r="H212" s="1"/>
      <c r="I212" s="1"/>
      <c r="J212" s="27"/>
      <c r="K212" s="1"/>
      <c r="L212" s="1"/>
      <c r="M212" s="2"/>
      <c r="N212" s="2"/>
      <c r="O212" s="24"/>
      <c r="P212" s="2"/>
      <c r="Q212" s="2"/>
      <c r="R212" s="4"/>
      <c r="S212" s="1"/>
      <c r="T212" s="1"/>
      <c r="U212" s="1"/>
      <c r="V212" s="1"/>
      <c r="W212" s="1"/>
      <c r="X212" s="1"/>
      <c r="Y212" s="1"/>
      <c r="Z212" s="1"/>
      <c r="AA212" s="1"/>
    </row>
    <row r="213" spans="1:27" ht="15.75" customHeight="1" x14ac:dyDescent="0.25">
      <c r="A213" s="163"/>
      <c r="B213" s="163"/>
      <c r="C213" s="163"/>
      <c r="D213" s="163"/>
      <c r="E213" s="1"/>
      <c r="F213" s="4"/>
      <c r="G213" s="1"/>
      <c r="H213" s="1"/>
      <c r="I213" s="1"/>
      <c r="J213" s="27"/>
      <c r="K213" s="1"/>
      <c r="L213" s="1"/>
      <c r="M213" s="2"/>
      <c r="N213" s="2"/>
      <c r="O213" s="24"/>
      <c r="P213" s="2"/>
      <c r="Q213" s="2"/>
      <c r="R213" s="4"/>
      <c r="S213" s="1"/>
      <c r="T213" s="1"/>
      <c r="U213" s="1"/>
      <c r="V213" s="1"/>
      <c r="W213" s="1"/>
      <c r="X213" s="1"/>
      <c r="Y213" s="1"/>
      <c r="Z213" s="1"/>
      <c r="AA213" s="1"/>
    </row>
    <row r="214" spans="1:27" ht="15.75" customHeight="1" x14ac:dyDescent="0.25">
      <c r="A214" s="1"/>
      <c r="B214" s="1"/>
      <c r="C214" s="1"/>
      <c r="D214" s="1"/>
      <c r="E214" s="1"/>
      <c r="F214" s="4"/>
      <c r="G214" s="1"/>
      <c r="H214" s="1"/>
      <c r="I214" s="1"/>
      <c r="J214" s="27"/>
      <c r="K214" s="1"/>
      <c r="L214" s="1"/>
      <c r="M214" s="2"/>
      <c r="N214" s="2"/>
      <c r="O214" s="24"/>
      <c r="P214" s="2"/>
      <c r="Q214" s="2"/>
      <c r="R214" s="4"/>
      <c r="S214" s="1"/>
      <c r="T214" s="1"/>
      <c r="U214" s="1"/>
      <c r="V214" s="1"/>
      <c r="W214" s="1"/>
      <c r="X214" s="1"/>
      <c r="Y214" s="1"/>
      <c r="Z214" s="1"/>
      <c r="AA214" s="1"/>
    </row>
    <row r="215" spans="1:27" ht="15.75" customHeight="1" x14ac:dyDescent="0.25">
      <c r="A215" s="1"/>
      <c r="B215" s="1"/>
      <c r="C215" s="1"/>
      <c r="D215" s="1"/>
      <c r="E215" s="1"/>
      <c r="F215" s="4"/>
      <c r="G215" s="1"/>
      <c r="H215" s="1"/>
      <c r="I215" s="1"/>
      <c r="J215" s="27"/>
      <c r="K215" s="1"/>
      <c r="L215" s="1"/>
      <c r="M215" s="2"/>
      <c r="N215" s="2"/>
      <c r="O215" s="24"/>
      <c r="P215" s="2"/>
      <c r="Q215" s="2"/>
      <c r="R215" s="4"/>
      <c r="S215" s="1"/>
      <c r="T215" s="1"/>
      <c r="U215" s="1"/>
      <c r="V215" s="1"/>
      <c r="W215" s="1"/>
      <c r="X215" s="1"/>
      <c r="Y215" s="1"/>
      <c r="Z215" s="1"/>
      <c r="AA215" s="1"/>
    </row>
    <row r="216" spans="1:27" ht="15.75" customHeight="1" x14ac:dyDescent="0.25">
      <c r="A216" s="1"/>
      <c r="B216" s="1"/>
      <c r="C216" s="11"/>
      <c r="D216" s="1"/>
      <c r="E216" s="1"/>
      <c r="F216" s="4"/>
      <c r="G216" s="1"/>
      <c r="H216" s="1"/>
      <c r="I216" s="1"/>
      <c r="J216" s="27"/>
      <c r="K216" s="1"/>
      <c r="L216" s="1"/>
      <c r="M216" s="2"/>
      <c r="N216" s="2"/>
      <c r="O216" s="24"/>
      <c r="P216" s="2"/>
      <c r="Q216" s="2"/>
      <c r="R216" s="4"/>
      <c r="S216" s="1"/>
      <c r="T216" s="1"/>
      <c r="U216" s="1"/>
      <c r="V216" s="1"/>
      <c r="W216" s="1"/>
      <c r="X216" s="1"/>
      <c r="Y216" s="1"/>
      <c r="Z216" s="1"/>
      <c r="AA216" s="1"/>
    </row>
    <row r="217" spans="1:27" ht="15.75" customHeight="1" x14ac:dyDescent="0.25">
      <c r="A217" s="1"/>
      <c r="B217" s="1"/>
      <c r="C217" s="11"/>
      <c r="D217" s="1"/>
      <c r="E217" s="1"/>
      <c r="F217" s="4"/>
      <c r="G217" s="1"/>
      <c r="H217" s="1"/>
      <c r="I217" s="1"/>
      <c r="J217" s="27"/>
      <c r="K217" s="1"/>
      <c r="L217" s="1"/>
      <c r="M217" s="2"/>
      <c r="N217" s="2"/>
      <c r="O217" s="24"/>
      <c r="P217" s="2"/>
      <c r="Q217" s="2"/>
      <c r="R217" s="4"/>
      <c r="S217" s="1"/>
      <c r="T217" s="1"/>
      <c r="U217" s="1"/>
      <c r="V217" s="1"/>
      <c r="W217" s="1"/>
      <c r="X217" s="1"/>
      <c r="Y217" s="1"/>
      <c r="Z217" s="1"/>
      <c r="AA217" s="1"/>
    </row>
    <row r="218" spans="1:27" ht="15.75" customHeight="1" x14ac:dyDescent="0.25">
      <c r="A218" s="1"/>
      <c r="B218" s="1"/>
      <c r="C218" s="12"/>
      <c r="D218" s="1"/>
      <c r="E218" s="1"/>
      <c r="F218" s="4"/>
      <c r="G218" s="1"/>
      <c r="H218" s="1"/>
      <c r="I218" s="1"/>
      <c r="J218" s="27"/>
      <c r="K218" s="1"/>
      <c r="L218" s="1"/>
      <c r="M218" s="2"/>
      <c r="N218" s="2"/>
      <c r="O218" s="24"/>
      <c r="P218" s="2"/>
      <c r="Q218" s="2"/>
      <c r="R218" s="4"/>
      <c r="S218" s="1"/>
      <c r="T218" s="1"/>
      <c r="U218" s="1"/>
      <c r="V218" s="1"/>
      <c r="W218" s="1"/>
      <c r="X218" s="1"/>
      <c r="Y218" s="1"/>
      <c r="Z218" s="1"/>
      <c r="AA218" s="1"/>
    </row>
    <row r="219" spans="1:27" ht="15.75" customHeight="1" x14ac:dyDescent="0.25">
      <c r="A219" s="1"/>
      <c r="B219" s="1"/>
      <c r="C219" s="1"/>
      <c r="D219" s="1"/>
      <c r="E219" s="1"/>
      <c r="F219" s="4"/>
      <c r="G219" s="1"/>
      <c r="H219" s="1"/>
      <c r="I219" s="1"/>
      <c r="J219" s="27"/>
      <c r="K219" s="1"/>
      <c r="L219" s="1"/>
      <c r="M219" s="2"/>
      <c r="N219" s="2"/>
      <c r="O219" s="24"/>
      <c r="P219" s="2"/>
      <c r="Q219" s="2"/>
      <c r="R219" s="4"/>
      <c r="S219" s="1"/>
      <c r="T219" s="1"/>
      <c r="U219" s="1"/>
      <c r="V219" s="1"/>
      <c r="W219" s="1"/>
      <c r="X219" s="1"/>
      <c r="Y219" s="1"/>
      <c r="Z219" s="1"/>
      <c r="AA219" s="1"/>
    </row>
    <row r="220" spans="1:27" ht="15.75" customHeight="1" x14ac:dyDescent="0.25">
      <c r="A220" s="1"/>
      <c r="B220" s="1"/>
      <c r="C220" s="1"/>
      <c r="D220" s="1"/>
      <c r="E220" s="1"/>
      <c r="F220" s="4"/>
      <c r="G220" s="1"/>
      <c r="H220" s="1"/>
      <c r="I220" s="1"/>
      <c r="J220" s="27"/>
      <c r="K220" s="1"/>
      <c r="L220" s="1"/>
      <c r="M220" s="2"/>
      <c r="N220" s="2"/>
      <c r="O220" s="24"/>
      <c r="P220" s="2"/>
      <c r="Q220" s="2"/>
      <c r="R220" s="4"/>
      <c r="S220" s="1"/>
      <c r="T220" s="1"/>
      <c r="U220" s="1"/>
      <c r="V220" s="1"/>
      <c r="W220" s="1"/>
      <c r="X220" s="1"/>
      <c r="Y220" s="1"/>
      <c r="Z220" s="1"/>
      <c r="AA220" s="1"/>
    </row>
    <row r="221" spans="1:27" ht="15.75" customHeight="1" x14ac:dyDescent="0.25">
      <c r="A221" s="1"/>
      <c r="B221" s="1"/>
      <c r="C221" s="1"/>
      <c r="D221" s="1"/>
      <c r="E221" s="1"/>
      <c r="F221" s="4"/>
      <c r="G221" s="1"/>
      <c r="H221" s="1"/>
      <c r="I221" s="1"/>
      <c r="J221" s="27"/>
      <c r="K221" s="1"/>
      <c r="L221" s="1"/>
      <c r="M221" s="2"/>
      <c r="N221" s="2"/>
      <c r="O221" s="24"/>
      <c r="P221" s="2"/>
      <c r="Q221" s="2"/>
      <c r="R221" s="4"/>
      <c r="S221" s="1"/>
      <c r="T221" s="1"/>
      <c r="U221" s="1"/>
      <c r="V221" s="1"/>
      <c r="W221" s="1"/>
      <c r="X221" s="1"/>
      <c r="Y221" s="1"/>
      <c r="Z221" s="1"/>
      <c r="AA221" s="1"/>
    </row>
    <row r="222" spans="1:27" ht="15.75" customHeight="1" x14ac:dyDescent="0.25">
      <c r="A222" s="1"/>
      <c r="B222" s="1"/>
      <c r="C222" s="1"/>
      <c r="D222" s="1"/>
      <c r="E222" s="1"/>
      <c r="F222" s="4"/>
      <c r="G222" s="1"/>
      <c r="H222" s="1"/>
      <c r="I222" s="1"/>
      <c r="J222" s="27"/>
      <c r="K222" s="1"/>
      <c r="L222" s="1"/>
      <c r="M222" s="2"/>
      <c r="N222" s="2"/>
      <c r="O222" s="24"/>
      <c r="P222" s="2"/>
      <c r="Q222" s="2"/>
      <c r="R222" s="4"/>
      <c r="S222" s="1"/>
      <c r="T222" s="1"/>
      <c r="U222" s="1"/>
      <c r="V222" s="1"/>
      <c r="W222" s="1"/>
      <c r="X222" s="1"/>
      <c r="Y222" s="1"/>
      <c r="Z222" s="1"/>
      <c r="AA222" s="1"/>
    </row>
    <row r="223" spans="1:27" ht="15.75" customHeight="1" x14ac:dyDescent="0.25">
      <c r="A223" s="1"/>
      <c r="B223" s="1"/>
      <c r="C223" s="1"/>
      <c r="D223" s="1"/>
      <c r="E223" s="1"/>
      <c r="F223" s="4"/>
      <c r="G223" s="1"/>
      <c r="H223" s="1"/>
      <c r="I223" s="1"/>
      <c r="J223" s="27"/>
      <c r="K223" s="1"/>
      <c r="L223" s="1"/>
      <c r="M223" s="2"/>
      <c r="N223" s="2"/>
      <c r="O223" s="24"/>
      <c r="P223" s="2"/>
      <c r="Q223" s="2"/>
      <c r="R223" s="4"/>
      <c r="S223" s="1"/>
      <c r="T223" s="1"/>
      <c r="U223" s="1"/>
      <c r="V223" s="1"/>
      <c r="W223" s="1"/>
      <c r="X223" s="1"/>
      <c r="Y223" s="1"/>
      <c r="Z223" s="1"/>
      <c r="AA223" s="1"/>
    </row>
    <row r="224" spans="1:27" ht="15.75" customHeight="1" x14ac:dyDescent="0.25">
      <c r="A224" s="1"/>
      <c r="B224" s="1"/>
      <c r="C224" s="1"/>
      <c r="D224" s="1"/>
      <c r="E224" s="1"/>
      <c r="F224" s="4"/>
      <c r="G224" s="1"/>
      <c r="H224" s="1"/>
      <c r="I224" s="1"/>
      <c r="J224" s="27"/>
      <c r="K224" s="1"/>
      <c r="L224" s="1"/>
      <c r="M224" s="2"/>
      <c r="N224" s="2"/>
      <c r="O224" s="24"/>
      <c r="P224" s="2"/>
      <c r="Q224" s="2"/>
      <c r="R224" s="4"/>
      <c r="S224" s="1"/>
      <c r="T224" s="1"/>
      <c r="U224" s="1"/>
      <c r="V224" s="1"/>
      <c r="W224" s="1"/>
      <c r="X224" s="1"/>
      <c r="Y224" s="1"/>
      <c r="Z224" s="1"/>
      <c r="AA224" s="1"/>
    </row>
    <row r="225" spans="1:27" ht="15.75" customHeight="1" x14ac:dyDescent="0.25">
      <c r="A225" s="1"/>
      <c r="B225" s="1"/>
      <c r="C225" s="1"/>
      <c r="D225" s="1"/>
      <c r="E225" s="1"/>
      <c r="F225" s="4"/>
      <c r="G225" s="1"/>
      <c r="H225" s="1"/>
      <c r="I225" s="1"/>
      <c r="J225" s="27"/>
      <c r="K225" s="1"/>
      <c r="L225" s="1"/>
      <c r="M225" s="2"/>
      <c r="N225" s="2"/>
      <c r="O225" s="24"/>
      <c r="P225" s="2"/>
      <c r="Q225" s="2"/>
      <c r="R225" s="4"/>
      <c r="S225" s="1"/>
      <c r="T225" s="1"/>
      <c r="U225" s="1"/>
      <c r="V225" s="1"/>
      <c r="W225" s="1"/>
      <c r="X225" s="1"/>
      <c r="Y225" s="1"/>
      <c r="Z225" s="1"/>
      <c r="AA225" s="1"/>
    </row>
    <row r="226" spans="1:27" ht="15.75" customHeight="1" x14ac:dyDescent="0.25">
      <c r="A226" s="1"/>
      <c r="B226" s="1"/>
      <c r="C226" s="1"/>
      <c r="D226" s="1"/>
      <c r="E226" s="1"/>
      <c r="F226" s="4"/>
      <c r="G226" s="1"/>
      <c r="H226" s="1"/>
      <c r="I226" s="1"/>
      <c r="J226" s="27"/>
      <c r="K226" s="1"/>
      <c r="L226" s="1"/>
      <c r="M226" s="2"/>
      <c r="N226" s="2"/>
      <c r="O226" s="24"/>
      <c r="P226" s="2"/>
      <c r="Q226" s="2"/>
      <c r="R226" s="4"/>
      <c r="S226" s="1"/>
      <c r="T226" s="1"/>
      <c r="U226" s="1"/>
      <c r="V226" s="1"/>
      <c r="W226" s="1"/>
      <c r="X226" s="1"/>
      <c r="Y226" s="1"/>
      <c r="Z226" s="1"/>
      <c r="AA226" s="1"/>
    </row>
    <row r="227" spans="1:27" ht="15.75" customHeight="1" x14ac:dyDescent="0.25">
      <c r="A227" s="1"/>
      <c r="B227" s="1"/>
      <c r="C227" s="1"/>
      <c r="D227" s="1"/>
      <c r="E227" s="1"/>
      <c r="F227" s="4"/>
      <c r="G227" s="1"/>
      <c r="H227" s="1"/>
      <c r="I227" s="1"/>
      <c r="J227" s="27"/>
      <c r="K227" s="1"/>
      <c r="L227" s="1"/>
      <c r="M227" s="2"/>
      <c r="N227" s="2"/>
      <c r="O227" s="24"/>
      <c r="P227" s="2"/>
      <c r="Q227" s="2"/>
      <c r="R227" s="4"/>
      <c r="S227" s="1"/>
      <c r="T227" s="1"/>
      <c r="U227" s="1"/>
      <c r="V227" s="1"/>
      <c r="W227" s="1"/>
      <c r="X227" s="1"/>
      <c r="Y227" s="1"/>
      <c r="Z227" s="1"/>
      <c r="AA227" s="1"/>
    </row>
    <row r="228" spans="1:27" ht="15.75" customHeight="1" x14ac:dyDescent="0.25">
      <c r="A228" s="1"/>
      <c r="B228" s="1"/>
      <c r="C228" s="1"/>
      <c r="D228" s="1"/>
      <c r="E228" s="1"/>
      <c r="F228" s="4"/>
      <c r="G228" s="1"/>
      <c r="H228" s="1"/>
      <c r="I228" s="1"/>
      <c r="J228" s="27"/>
      <c r="K228" s="1"/>
      <c r="L228" s="1"/>
      <c r="M228" s="2"/>
      <c r="N228" s="2"/>
      <c r="O228" s="24"/>
      <c r="P228" s="2"/>
      <c r="Q228" s="2"/>
      <c r="R228" s="4"/>
      <c r="S228" s="1"/>
      <c r="T228" s="1"/>
      <c r="U228" s="1"/>
      <c r="V228" s="1"/>
      <c r="W228" s="1"/>
      <c r="X228" s="1"/>
      <c r="Y228" s="1"/>
      <c r="Z228" s="1"/>
      <c r="AA228" s="1"/>
    </row>
    <row r="229" spans="1:27" ht="15.75" customHeight="1" x14ac:dyDescent="0.25">
      <c r="A229" s="1"/>
      <c r="B229" s="1"/>
      <c r="C229" s="1"/>
      <c r="D229" s="1"/>
      <c r="E229" s="1"/>
      <c r="F229" s="4"/>
      <c r="G229" s="1"/>
      <c r="H229" s="1"/>
      <c r="I229" s="1"/>
      <c r="J229" s="27"/>
      <c r="K229" s="1"/>
      <c r="L229" s="1"/>
      <c r="M229" s="2"/>
      <c r="N229" s="2"/>
      <c r="O229" s="24"/>
      <c r="P229" s="2"/>
      <c r="Q229" s="2"/>
      <c r="R229" s="4"/>
      <c r="S229" s="1"/>
      <c r="T229" s="1"/>
      <c r="U229" s="1"/>
      <c r="V229" s="1"/>
      <c r="W229" s="1"/>
      <c r="X229" s="1"/>
      <c r="Y229" s="1"/>
      <c r="Z229" s="1"/>
      <c r="AA229" s="1"/>
    </row>
    <row r="230" spans="1:27" ht="15.75" customHeight="1" x14ac:dyDescent="0.25">
      <c r="A230" s="1"/>
      <c r="B230" s="1"/>
      <c r="C230" s="1"/>
      <c r="D230" s="1"/>
      <c r="E230" s="1"/>
      <c r="F230" s="4"/>
      <c r="G230" s="1"/>
      <c r="H230" s="1"/>
      <c r="I230" s="1"/>
      <c r="J230" s="27"/>
      <c r="K230" s="1"/>
      <c r="L230" s="1"/>
      <c r="M230" s="2"/>
      <c r="N230" s="2"/>
      <c r="O230" s="24"/>
      <c r="P230" s="2"/>
      <c r="Q230" s="2"/>
      <c r="R230" s="4"/>
      <c r="S230" s="1"/>
      <c r="T230" s="1"/>
      <c r="U230" s="1"/>
      <c r="V230" s="1"/>
      <c r="W230" s="1"/>
      <c r="X230" s="1"/>
      <c r="Y230" s="1"/>
      <c r="Z230" s="1"/>
      <c r="AA230" s="1"/>
    </row>
    <row r="231" spans="1:27" ht="15.75" customHeight="1" x14ac:dyDescent="0.25">
      <c r="A231" s="1"/>
      <c r="B231" s="1"/>
      <c r="C231" s="1"/>
      <c r="D231" s="1"/>
      <c r="E231" s="1"/>
      <c r="F231" s="4"/>
      <c r="G231" s="1"/>
      <c r="H231" s="1"/>
      <c r="I231" s="1"/>
      <c r="J231" s="27"/>
      <c r="K231" s="1"/>
      <c r="L231" s="1"/>
      <c r="M231" s="2"/>
      <c r="N231" s="2"/>
      <c r="O231" s="24"/>
      <c r="P231" s="2"/>
      <c r="Q231" s="2"/>
      <c r="R231" s="4"/>
      <c r="S231" s="1"/>
      <c r="T231" s="1"/>
      <c r="U231" s="1"/>
      <c r="V231" s="1"/>
      <c r="W231" s="1"/>
      <c r="X231" s="1"/>
      <c r="Y231" s="1"/>
      <c r="Z231" s="1"/>
      <c r="AA231" s="1"/>
    </row>
    <row r="232" spans="1:27" ht="15.75" customHeight="1" x14ac:dyDescent="0.25">
      <c r="A232" s="1"/>
      <c r="B232" s="1"/>
      <c r="C232" s="1"/>
      <c r="D232" s="1"/>
      <c r="E232" s="1"/>
      <c r="F232" s="4"/>
      <c r="G232" s="1"/>
      <c r="H232" s="1"/>
      <c r="I232" s="1"/>
      <c r="J232" s="27"/>
      <c r="K232" s="1"/>
      <c r="L232" s="1"/>
      <c r="M232" s="2"/>
      <c r="N232" s="2"/>
      <c r="O232" s="24"/>
      <c r="P232" s="2"/>
      <c r="Q232" s="2"/>
      <c r="R232" s="4"/>
      <c r="S232" s="1"/>
      <c r="T232" s="1"/>
      <c r="U232" s="1"/>
      <c r="V232" s="1"/>
      <c r="W232" s="1"/>
      <c r="X232" s="1"/>
      <c r="Y232" s="1"/>
      <c r="Z232" s="1"/>
      <c r="AA232" s="1"/>
    </row>
    <row r="233" spans="1:27" ht="15.75" customHeight="1" x14ac:dyDescent="0.25">
      <c r="A233" s="1"/>
      <c r="B233" s="1"/>
      <c r="C233" s="1"/>
      <c r="D233" s="1"/>
      <c r="E233" s="1"/>
      <c r="F233" s="4"/>
      <c r="G233" s="1"/>
      <c r="H233" s="1"/>
      <c r="I233" s="1"/>
      <c r="J233" s="27"/>
      <c r="K233" s="1"/>
      <c r="L233" s="1"/>
      <c r="M233" s="2"/>
      <c r="N233" s="2"/>
      <c r="O233" s="24"/>
      <c r="P233" s="2"/>
      <c r="Q233" s="2"/>
      <c r="R233" s="4"/>
      <c r="S233" s="1"/>
      <c r="T233" s="1"/>
      <c r="U233" s="1"/>
      <c r="V233" s="1"/>
      <c r="W233" s="1"/>
      <c r="X233" s="1"/>
      <c r="Y233" s="1"/>
      <c r="Z233" s="1"/>
      <c r="AA233" s="1"/>
    </row>
    <row r="234" spans="1:27" ht="15.75" customHeight="1" x14ac:dyDescent="0.25">
      <c r="A234" s="1"/>
      <c r="B234" s="1"/>
      <c r="C234" s="1"/>
      <c r="D234" s="1"/>
      <c r="E234" s="1"/>
      <c r="F234" s="4"/>
      <c r="G234" s="1"/>
      <c r="H234" s="1"/>
      <c r="I234" s="1"/>
      <c r="J234" s="27"/>
      <c r="K234" s="1"/>
      <c r="L234" s="1"/>
      <c r="M234" s="2"/>
      <c r="N234" s="2"/>
      <c r="O234" s="24"/>
      <c r="P234" s="2"/>
      <c r="Q234" s="2"/>
      <c r="R234" s="4"/>
      <c r="S234" s="1"/>
      <c r="T234" s="1"/>
      <c r="U234" s="1"/>
      <c r="V234" s="1"/>
      <c r="W234" s="1"/>
      <c r="X234" s="1"/>
      <c r="Y234" s="1"/>
      <c r="Z234" s="1"/>
      <c r="AA234" s="1"/>
    </row>
    <row r="235" spans="1:27" ht="15.75" customHeight="1" x14ac:dyDescent="0.25">
      <c r="A235" s="1"/>
      <c r="B235" s="1"/>
      <c r="C235" s="1"/>
      <c r="D235" s="1"/>
      <c r="E235" s="1"/>
      <c r="F235" s="4"/>
      <c r="G235" s="1"/>
      <c r="H235" s="1"/>
      <c r="I235" s="1"/>
      <c r="J235" s="27"/>
      <c r="K235" s="1"/>
      <c r="L235" s="1"/>
      <c r="M235" s="2"/>
      <c r="N235" s="2"/>
      <c r="O235" s="24"/>
      <c r="P235" s="2"/>
      <c r="Q235" s="2"/>
      <c r="R235" s="4"/>
      <c r="S235" s="1"/>
      <c r="T235" s="1"/>
      <c r="U235" s="1"/>
      <c r="V235" s="1"/>
      <c r="W235" s="1"/>
      <c r="X235" s="1"/>
      <c r="Y235" s="1"/>
      <c r="Z235" s="1"/>
      <c r="AA235" s="1"/>
    </row>
    <row r="236" spans="1:27" ht="15.75" customHeight="1" x14ac:dyDescent="0.25">
      <c r="A236" s="1"/>
      <c r="B236" s="1"/>
      <c r="C236" s="1"/>
      <c r="D236" s="1"/>
      <c r="E236" s="1"/>
      <c r="F236" s="4"/>
      <c r="G236" s="1"/>
      <c r="H236" s="1"/>
      <c r="I236" s="1"/>
      <c r="J236" s="27"/>
      <c r="K236" s="1"/>
      <c r="L236" s="1"/>
      <c r="M236" s="2"/>
      <c r="N236" s="2"/>
      <c r="O236" s="24"/>
      <c r="P236" s="2"/>
      <c r="Q236" s="2"/>
      <c r="R236" s="4"/>
      <c r="S236" s="1"/>
      <c r="T236" s="1"/>
      <c r="U236" s="1"/>
      <c r="V236" s="1"/>
      <c r="W236" s="1"/>
      <c r="X236" s="1"/>
      <c r="Y236" s="1"/>
      <c r="Z236" s="1"/>
      <c r="AA236" s="1"/>
    </row>
    <row r="237" spans="1:27" ht="15.75" customHeight="1" x14ac:dyDescent="0.25">
      <c r="A237" s="1"/>
      <c r="B237" s="1"/>
      <c r="C237" s="1"/>
      <c r="D237" s="1"/>
      <c r="E237" s="1"/>
      <c r="F237" s="4"/>
      <c r="G237" s="1"/>
      <c r="H237" s="1"/>
      <c r="I237" s="1"/>
      <c r="J237" s="27"/>
      <c r="K237" s="1"/>
      <c r="L237" s="1"/>
      <c r="M237" s="2"/>
      <c r="N237" s="2"/>
      <c r="O237" s="24"/>
      <c r="P237" s="2"/>
      <c r="Q237" s="2"/>
      <c r="R237" s="4"/>
      <c r="S237" s="1"/>
      <c r="T237" s="1"/>
      <c r="U237" s="1"/>
      <c r="V237" s="1"/>
      <c r="W237" s="1"/>
      <c r="X237" s="1"/>
      <c r="Y237" s="1"/>
      <c r="Z237" s="1"/>
      <c r="AA237" s="1"/>
    </row>
    <row r="238" spans="1:27" ht="15.75" customHeight="1" x14ac:dyDescent="0.25">
      <c r="A238" s="1"/>
      <c r="B238" s="1"/>
      <c r="C238" s="1"/>
      <c r="D238" s="1"/>
      <c r="E238" s="1"/>
      <c r="F238" s="4"/>
      <c r="G238" s="1"/>
      <c r="H238" s="1"/>
      <c r="I238" s="1"/>
      <c r="J238" s="27"/>
      <c r="K238" s="1"/>
      <c r="L238" s="1"/>
      <c r="M238" s="2"/>
      <c r="N238" s="2"/>
      <c r="O238" s="24"/>
      <c r="P238" s="2"/>
      <c r="Q238" s="2"/>
      <c r="R238" s="4"/>
      <c r="S238" s="1"/>
      <c r="T238" s="1"/>
      <c r="U238" s="1"/>
      <c r="V238" s="1"/>
      <c r="W238" s="1"/>
      <c r="X238" s="1"/>
      <c r="Y238" s="1"/>
      <c r="Z238" s="1"/>
      <c r="AA238" s="1"/>
    </row>
    <row r="239" spans="1:27" ht="15.75" customHeight="1" x14ac:dyDescent="0.25">
      <c r="A239" s="1"/>
      <c r="B239" s="1"/>
      <c r="C239" s="1"/>
      <c r="D239" s="1"/>
      <c r="E239" s="1"/>
      <c r="F239" s="4"/>
      <c r="G239" s="1"/>
      <c r="H239" s="1"/>
      <c r="I239" s="1"/>
      <c r="J239" s="27"/>
      <c r="K239" s="1"/>
      <c r="L239" s="1"/>
      <c r="M239" s="2"/>
      <c r="N239" s="2"/>
      <c r="O239" s="24"/>
      <c r="P239" s="2"/>
      <c r="Q239" s="2"/>
      <c r="R239" s="4"/>
      <c r="S239" s="1"/>
      <c r="T239" s="1"/>
      <c r="U239" s="1"/>
      <c r="V239" s="1"/>
      <c r="W239" s="1"/>
      <c r="X239" s="1"/>
      <c r="Y239" s="1"/>
      <c r="Z239" s="1"/>
      <c r="AA239" s="1"/>
    </row>
    <row r="240" spans="1:27" ht="15.75" customHeight="1" x14ac:dyDescent="0.25">
      <c r="A240" s="1"/>
      <c r="B240" s="1"/>
      <c r="C240" s="1"/>
      <c r="D240" s="1"/>
      <c r="E240" s="1"/>
      <c r="F240" s="4"/>
      <c r="G240" s="1"/>
      <c r="H240" s="1"/>
      <c r="I240" s="1"/>
      <c r="J240" s="27"/>
      <c r="K240" s="1"/>
      <c r="L240" s="1"/>
      <c r="M240" s="2"/>
      <c r="N240" s="2"/>
      <c r="O240" s="24"/>
      <c r="P240" s="2"/>
      <c r="Q240" s="2"/>
      <c r="R240" s="4"/>
      <c r="S240" s="1"/>
      <c r="T240" s="1"/>
      <c r="U240" s="1"/>
      <c r="V240" s="1"/>
      <c r="W240" s="1"/>
      <c r="X240" s="1"/>
      <c r="Y240" s="1"/>
      <c r="Z240" s="1"/>
      <c r="AA240" s="1"/>
    </row>
    <row r="241" spans="1:27" ht="15.75" customHeight="1" x14ac:dyDescent="0.25">
      <c r="A241" s="1"/>
      <c r="B241" s="1"/>
      <c r="C241" s="1"/>
      <c r="D241" s="1"/>
      <c r="E241" s="1"/>
      <c r="F241" s="4"/>
      <c r="G241" s="1"/>
      <c r="H241" s="1"/>
      <c r="I241" s="1"/>
      <c r="J241" s="27"/>
      <c r="K241" s="1"/>
      <c r="L241" s="1"/>
      <c r="M241" s="2"/>
      <c r="N241" s="2"/>
      <c r="O241" s="24"/>
      <c r="P241" s="2"/>
      <c r="Q241" s="2"/>
      <c r="R241" s="4"/>
      <c r="S241" s="1"/>
      <c r="T241" s="1"/>
      <c r="U241" s="1"/>
      <c r="V241" s="1"/>
      <c r="W241" s="1"/>
      <c r="X241" s="1"/>
      <c r="Y241" s="1"/>
      <c r="Z241" s="1"/>
      <c r="AA241" s="1"/>
    </row>
    <row r="242" spans="1:27" ht="15.75" customHeight="1" x14ac:dyDescent="0.25">
      <c r="A242" s="1"/>
      <c r="B242" s="1"/>
      <c r="C242" s="1"/>
      <c r="D242" s="1"/>
      <c r="E242" s="1"/>
      <c r="F242" s="4"/>
      <c r="G242" s="1"/>
      <c r="H242" s="1"/>
      <c r="I242" s="1"/>
      <c r="J242" s="27"/>
      <c r="K242" s="1"/>
      <c r="L242" s="1"/>
      <c r="M242" s="2"/>
      <c r="N242" s="2"/>
      <c r="O242" s="24"/>
      <c r="P242" s="2"/>
      <c r="Q242" s="2"/>
      <c r="R242" s="4"/>
      <c r="S242" s="1"/>
      <c r="T242" s="1"/>
      <c r="U242" s="1"/>
      <c r="V242" s="1"/>
      <c r="W242" s="1"/>
      <c r="X242" s="1"/>
      <c r="Y242" s="1"/>
      <c r="Z242" s="1"/>
      <c r="AA242" s="1"/>
    </row>
    <row r="243" spans="1:27" ht="15.75" customHeight="1" x14ac:dyDescent="0.25">
      <c r="A243" s="1"/>
      <c r="B243" s="1"/>
      <c r="C243" s="1"/>
      <c r="D243" s="1"/>
      <c r="E243" s="1"/>
      <c r="F243" s="4"/>
      <c r="G243" s="1"/>
      <c r="H243" s="1"/>
      <c r="I243" s="1"/>
      <c r="J243" s="27"/>
      <c r="K243" s="1"/>
      <c r="L243" s="1"/>
      <c r="M243" s="2"/>
      <c r="N243" s="2"/>
      <c r="O243" s="24"/>
      <c r="P243" s="2"/>
      <c r="Q243" s="2"/>
      <c r="R243" s="4"/>
      <c r="S243" s="1"/>
      <c r="T243" s="1"/>
      <c r="U243" s="1"/>
      <c r="V243" s="1"/>
      <c r="W243" s="1"/>
      <c r="X243" s="1"/>
      <c r="Y243" s="1"/>
      <c r="Z243" s="1"/>
      <c r="AA243" s="1"/>
    </row>
    <row r="244" spans="1:27" ht="15.75" customHeight="1" x14ac:dyDescent="0.25">
      <c r="A244" s="1"/>
      <c r="B244" s="1"/>
      <c r="C244" s="1"/>
      <c r="D244" s="1"/>
      <c r="E244" s="1"/>
      <c r="F244" s="4"/>
      <c r="G244" s="1"/>
      <c r="H244" s="1"/>
      <c r="I244" s="1"/>
      <c r="J244" s="27"/>
      <c r="K244" s="1"/>
      <c r="L244" s="1"/>
      <c r="M244" s="2"/>
      <c r="N244" s="2"/>
      <c r="O244" s="24"/>
      <c r="P244" s="2"/>
      <c r="Q244" s="2"/>
      <c r="R244" s="4"/>
      <c r="S244" s="1"/>
      <c r="T244" s="1"/>
      <c r="U244" s="1"/>
      <c r="V244" s="1"/>
      <c r="W244" s="1"/>
      <c r="X244" s="1"/>
      <c r="Y244" s="1"/>
      <c r="Z244" s="1"/>
      <c r="AA244" s="1"/>
    </row>
    <row r="245" spans="1:27" ht="15.75" customHeight="1" x14ac:dyDescent="0.25">
      <c r="A245" s="1"/>
      <c r="B245" s="1"/>
      <c r="C245" s="1"/>
      <c r="D245" s="1"/>
      <c r="E245" s="1"/>
      <c r="F245" s="4"/>
      <c r="G245" s="1"/>
      <c r="H245" s="1"/>
      <c r="I245" s="1"/>
      <c r="J245" s="27"/>
      <c r="K245" s="1"/>
      <c r="L245" s="1"/>
      <c r="M245" s="2"/>
      <c r="N245" s="2"/>
      <c r="O245" s="24"/>
      <c r="P245" s="2"/>
      <c r="Q245" s="2"/>
      <c r="R245" s="4"/>
      <c r="S245" s="1"/>
      <c r="T245" s="1"/>
      <c r="U245" s="1"/>
      <c r="V245" s="1"/>
      <c r="W245" s="1"/>
      <c r="X245" s="1"/>
      <c r="Y245" s="1"/>
      <c r="Z245" s="1"/>
      <c r="AA245" s="1"/>
    </row>
    <row r="246" spans="1:27" ht="15.75" customHeight="1" x14ac:dyDescent="0.25">
      <c r="A246" s="1"/>
      <c r="B246" s="1"/>
      <c r="C246" s="1"/>
      <c r="D246" s="1"/>
      <c r="E246" s="1"/>
      <c r="F246" s="4"/>
      <c r="G246" s="1"/>
      <c r="H246" s="1"/>
      <c r="I246" s="1"/>
      <c r="J246" s="27"/>
      <c r="K246" s="1"/>
      <c r="L246" s="1"/>
      <c r="M246" s="2"/>
      <c r="N246" s="2"/>
      <c r="O246" s="24"/>
      <c r="P246" s="2"/>
      <c r="Q246" s="2"/>
      <c r="R246" s="4"/>
      <c r="S246" s="1"/>
      <c r="T246" s="1"/>
      <c r="U246" s="1"/>
      <c r="V246" s="1"/>
      <c r="W246" s="1"/>
      <c r="X246" s="1"/>
      <c r="Y246" s="1"/>
      <c r="Z246" s="1"/>
      <c r="AA246" s="1"/>
    </row>
    <row r="247" spans="1:27" ht="15.75" customHeight="1" x14ac:dyDescent="0.25">
      <c r="A247" s="1"/>
      <c r="B247" s="1"/>
      <c r="C247" s="1"/>
      <c r="D247" s="1"/>
      <c r="E247" s="1"/>
      <c r="F247" s="4"/>
      <c r="G247" s="1"/>
      <c r="H247" s="1"/>
      <c r="I247" s="1"/>
      <c r="J247" s="27"/>
      <c r="K247" s="1"/>
      <c r="L247" s="1"/>
      <c r="M247" s="2"/>
      <c r="N247" s="2"/>
      <c r="O247" s="24"/>
      <c r="P247" s="2"/>
      <c r="Q247" s="2"/>
      <c r="R247" s="4"/>
      <c r="S247" s="1"/>
      <c r="T247" s="1"/>
      <c r="U247" s="1"/>
      <c r="V247" s="1"/>
      <c r="W247" s="1"/>
      <c r="X247" s="1"/>
      <c r="Y247" s="1"/>
      <c r="Z247" s="1"/>
      <c r="AA247" s="1"/>
    </row>
    <row r="248" spans="1:27" ht="15.75" customHeight="1" x14ac:dyDescent="0.25">
      <c r="A248" s="1"/>
      <c r="B248" s="1"/>
      <c r="C248" s="1"/>
      <c r="D248" s="1"/>
      <c r="E248" s="1"/>
      <c r="F248" s="4"/>
      <c r="G248" s="1"/>
      <c r="H248" s="1"/>
      <c r="I248" s="1"/>
      <c r="J248" s="27"/>
      <c r="K248" s="1"/>
      <c r="L248" s="1"/>
      <c r="M248" s="2"/>
      <c r="N248" s="2"/>
      <c r="O248" s="24"/>
      <c r="P248" s="2"/>
      <c r="Q248" s="2"/>
      <c r="R248" s="4"/>
      <c r="S248" s="1"/>
      <c r="T248" s="1"/>
      <c r="U248" s="1"/>
      <c r="V248" s="1"/>
      <c r="W248" s="1"/>
      <c r="X248" s="1"/>
      <c r="Y248" s="1"/>
      <c r="Z248" s="1"/>
      <c r="AA248" s="1"/>
    </row>
    <row r="249" spans="1:27" ht="15.75" customHeight="1" x14ac:dyDescent="0.25">
      <c r="A249" s="1"/>
      <c r="B249" s="1"/>
      <c r="C249" s="1"/>
      <c r="D249" s="1"/>
      <c r="E249" s="1"/>
      <c r="F249" s="4"/>
      <c r="G249" s="1"/>
      <c r="H249" s="1"/>
      <c r="I249" s="1"/>
      <c r="J249" s="27"/>
      <c r="K249" s="1"/>
      <c r="L249" s="1"/>
      <c r="M249" s="2"/>
      <c r="N249" s="2"/>
      <c r="O249" s="24"/>
      <c r="P249" s="2"/>
      <c r="Q249" s="2"/>
      <c r="R249" s="4"/>
      <c r="S249" s="1"/>
      <c r="T249" s="1"/>
      <c r="U249" s="1"/>
      <c r="V249" s="1"/>
      <c r="W249" s="1"/>
      <c r="X249" s="1"/>
      <c r="Y249" s="1"/>
      <c r="Z249" s="1"/>
      <c r="AA249" s="1"/>
    </row>
    <row r="250" spans="1:27" ht="15.75" customHeight="1" x14ac:dyDescent="0.25">
      <c r="A250" s="1"/>
      <c r="B250" s="1"/>
      <c r="C250" s="1"/>
      <c r="D250" s="1"/>
      <c r="E250" s="1"/>
      <c r="F250" s="4"/>
      <c r="G250" s="1"/>
      <c r="H250" s="1"/>
      <c r="I250" s="1"/>
      <c r="J250" s="27"/>
      <c r="K250" s="1"/>
      <c r="L250" s="1"/>
      <c r="M250" s="2"/>
      <c r="N250" s="2"/>
      <c r="O250" s="24"/>
      <c r="P250" s="2"/>
      <c r="Q250" s="2"/>
      <c r="R250" s="4"/>
      <c r="S250" s="1"/>
      <c r="T250" s="1"/>
      <c r="U250" s="1"/>
      <c r="V250" s="1"/>
      <c r="W250" s="1"/>
      <c r="X250" s="1"/>
      <c r="Y250" s="1"/>
      <c r="Z250" s="1"/>
      <c r="AA250" s="1"/>
    </row>
    <row r="251" spans="1:27" ht="15.75" customHeight="1" x14ac:dyDescent="0.25">
      <c r="A251" s="1"/>
      <c r="B251" s="1"/>
      <c r="C251" s="1"/>
      <c r="D251" s="1"/>
      <c r="E251" s="1"/>
      <c r="F251" s="4"/>
      <c r="G251" s="1"/>
      <c r="H251" s="1"/>
      <c r="I251" s="1"/>
      <c r="J251" s="27"/>
      <c r="K251" s="1"/>
      <c r="L251" s="1"/>
      <c r="M251" s="2"/>
      <c r="N251" s="2"/>
      <c r="O251" s="24"/>
      <c r="P251" s="2"/>
      <c r="Q251" s="2"/>
      <c r="R251" s="4"/>
      <c r="S251" s="1"/>
      <c r="T251" s="1"/>
      <c r="U251" s="1"/>
      <c r="V251" s="1"/>
      <c r="W251" s="1"/>
      <c r="X251" s="1"/>
      <c r="Y251" s="1"/>
      <c r="Z251" s="1"/>
      <c r="AA251" s="1"/>
    </row>
    <row r="252" spans="1:27" ht="15.75" customHeight="1" x14ac:dyDescent="0.25">
      <c r="A252" s="1"/>
      <c r="B252" s="1"/>
      <c r="C252" s="1"/>
      <c r="D252" s="1"/>
      <c r="E252" s="1"/>
      <c r="F252" s="4"/>
      <c r="G252" s="1"/>
      <c r="H252" s="1"/>
      <c r="I252" s="1"/>
      <c r="J252" s="27"/>
      <c r="K252" s="1"/>
      <c r="L252" s="1"/>
      <c r="M252" s="2"/>
      <c r="N252" s="2"/>
      <c r="O252" s="24"/>
      <c r="P252" s="2"/>
      <c r="Q252" s="2"/>
      <c r="R252" s="4"/>
      <c r="S252" s="1"/>
      <c r="T252" s="1"/>
      <c r="U252" s="1"/>
      <c r="V252" s="1"/>
      <c r="W252" s="1"/>
      <c r="X252" s="1"/>
      <c r="Y252" s="1"/>
      <c r="Z252" s="1"/>
      <c r="AA252" s="1"/>
    </row>
    <row r="253" spans="1:27" ht="15.75" customHeight="1" x14ac:dyDescent="0.25">
      <c r="A253" s="1"/>
      <c r="B253" s="1"/>
      <c r="C253" s="1"/>
      <c r="D253" s="1"/>
      <c r="E253" s="1"/>
      <c r="F253" s="4"/>
      <c r="G253" s="1"/>
      <c r="H253" s="1"/>
      <c r="I253" s="1"/>
      <c r="J253" s="27"/>
      <c r="K253" s="1"/>
      <c r="L253" s="1"/>
      <c r="M253" s="2"/>
      <c r="N253" s="2"/>
      <c r="O253" s="24"/>
      <c r="P253" s="2"/>
      <c r="Q253" s="2"/>
      <c r="R253" s="4"/>
      <c r="S253" s="1"/>
      <c r="T253" s="1"/>
      <c r="U253" s="1"/>
      <c r="V253" s="1"/>
      <c r="W253" s="1"/>
      <c r="X253" s="1"/>
      <c r="Y253" s="1"/>
      <c r="Z253" s="1"/>
      <c r="AA253" s="1"/>
    </row>
    <row r="254" spans="1:27" ht="15.75" customHeight="1" x14ac:dyDescent="0.25">
      <c r="A254" s="1"/>
      <c r="B254" s="1"/>
      <c r="C254" s="1"/>
      <c r="D254" s="1"/>
      <c r="E254" s="1"/>
      <c r="F254" s="4"/>
      <c r="G254" s="1"/>
      <c r="H254" s="1"/>
      <c r="I254" s="1"/>
      <c r="J254" s="27"/>
      <c r="K254" s="1"/>
      <c r="L254" s="1"/>
      <c r="M254" s="2"/>
      <c r="N254" s="2"/>
      <c r="O254" s="24"/>
      <c r="P254" s="2"/>
      <c r="Q254" s="2"/>
      <c r="R254" s="4"/>
      <c r="S254" s="1"/>
      <c r="T254" s="1"/>
      <c r="U254" s="1"/>
      <c r="V254" s="1"/>
      <c r="W254" s="1"/>
      <c r="X254" s="1"/>
      <c r="Y254" s="1"/>
      <c r="Z254" s="1"/>
      <c r="AA254" s="1"/>
    </row>
    <row r="255" spans="1:27" ht="15.75" customHeight="1" x14ac:dyDescent="0.25">
      <c r="A255" s="1"/>
      <c r="B255" s="1"/>
      <c r="C255" s="1"/>
      <c r="D255" s="1"/>
      <c r="E255" s="1"/>
      <c r="F255" s="4"/>
      <c r="G255" s="1"/>
      <c r="H255" s="1"/>
      <c r="I255" s="1"/>
      <c r="J255" s="27"/>
      <c r="K255" s="1"/>
      <c r="L255" s="1"/>
      <c r="M255" s="2"/>
      <c r="N255" s="2"/>
      <c r="O255" s="24"/>
      <c r="P255" s="2"/>
      <c r="Q255" s="2"/>
      <c r="R255" s="4"/>
      <c r="S255" s="1"/>
      <c r="T255" s="1"/>
      <c r="U255" s="1"/>
      <c r="V255" s="1"/>
      <c r="W255" s="1"/>
      <c r="X255" s="1"/>
      <c r="Y255" s="1"/>
      <c r="Z255" s="1"/>
      <c r="AA255" s="1"/>
    </row>
    <row r="256" spans="1:27" ht="15.75" customHeight="1" x14ac:dyDescent="0.25">
      <c r="A256" s="1"/>
      <c r="B256" s="1"/>
      <c r="C256" s="1"/>
      <c r="D256" s="1"/>
      <c r="E256" s="1"/>
      <c r="F256" s="4"/>
      <c r="G256" s="1"/>
      <c r="H256" s="1"/>
      <c r="I256" s="1"/>
      <c r="J256" s="27"/>
      <c r="K256" s="1"/>
      <c r="L256" s="1"/>
      <c r="M256" s="2"/>
      <c r="N256" s="2"/>
      <c r="O256" s="24"/>
      <c r="P256" s="2"/>
      <c r="Q256" s="2"/>
      <c r="R256" s="4"/>
      <c r="S256" s="1"/>
      <c r="T256" s="1"/>
      <c r="U256" s="1"/>
      <c r="V256" s="1"/>
      <c r="W256" s="1"/>
      <c r="X256" s="1"/>
      <c r="Y256" s="1"/>
      <c r="Z256" s="1"/>
      <c r="AA256" s="1"/>
    </row>
    <row r="257" spans="1:27" ht="15.75" customHeight="1" x14ac:dyDescent="0.25">
      <c r="A257" s="1"/>
      <c r="B257" s="1"/>
      <c r="C257" s="1"/>
      <c r="D257" s="1"/>
      <c r="E257" s="1"/>
      <c r="F257" s="4"/>
      <c r="G257" s="1"/>
      <c r="H257" s="1"/>
      <c r="I257" s="1"/>
      <c r="J257" s="27"/>
      <c r="K257" s="1"/>
      <c r="L257" s="1"/>
      <c r="M257" s="2"/>
      <c r="N257" s="2"/>
      <c r="O257" s="24"/>
      <c r="P257" s="2"/>
      <c r="Q257" s="2"/>
      <c r="R257" s="4"/>
      <c r="S257" s="1"/>
      <c r="T257" s="1"/>
      <c r="U257" s="1"/>
      <c r="V257" s="1"/>
      <c r="W257" s="1"/>
      <c r="X257" s="1"/>
      <c r="Y257" s="1"/>
      <c r="Z257" s="1"/>
      <c r="AA257" s="1"/>
    </row>
    <row r="258" spans="1:27" ht="15.75" customHeight="1" x14ac:dyDescent="0.25">
      <c r="A258" s="1"/>
      <c r="B258" s="1"/>
      <c r="C258" s="1"/>
      <c r="D258" s="1"/>
      <c r="E258" s="1"/>
      <c r="F258" s="4"/>
      <c r="G258" s="1"/>
      <c r="H258" s="1"/>
      <c r="I258" s="1"/>
      <c r="J258" s="27"/>
      <c r="K258" s="1"/>
      <c r="L258" s="1"/>
      <c r="M258" s="2"/>
      <c r="N258" s="2"/>
      <c r="O258" s="24"/>
      <c r="P258" s="2"/>
      <c r="Q258" s="2"/>
      <c r="R258" s="4"/>
      <c r="S258" s="1"/>
      <c r="T258" s="1"/>
      <c r="U258" s="1"/>
      <c r="V258" s="1"/>
      <c r="W258" s="1"/>
      <c r="X258" s="1"/>
      <c r="Y258" s="1"/>
      <c r="Z258" s="1"/>
      <c r="AA258" s="1"/>
    </row>
    <row r="259" spans="1:27" ht="15.75" customHeight="1" x14ac:dyDescent="0.25">
      <c r="A259" s="1"/>
      <c r="B259" s="1"/>
      <c r="C259" s="1"/>
      <c r="D259" s="1"/>
      <c r="E259" s="1"/>
      <c r="F259" s="4"/>
      <c r="G259" s="1"/>
      <c r="H259" s="1"/>
      <c r="I259" s="1"/>
      <c r="J259" s="27"/>
      <c r="K259" s="1"/>
      <c r="L259" s="1"/>
      <c r="M259" s="2"/>
      <c r="N259" s="2"/>
      <c r="O259" s="24"/>
      <c r="P259" s="2"/>
      <c r="Q259" s="2"/>
      <c r="R259" s="4"/>
      <c r="S259" s="1"/>
      <c r="T259" s="1"/>
      <c r="U259" s="1"/>
      <c r="V259" s="1"/>
      <c r="W259" s="1"/>
      <c r="X259" s="1"/>
      <c r="Y259" s="1"/>
      <c r="Z259" s="1"/>
      <c r="AA259" s="1"/>
    </row>
    <row r="260" spans="1:27" ht="15.75" customHeight="1" x14ac:dyDescent="0.25">
      <c r="A260" s="1"/>
      <c r="B260" s="1"/>
      <c r="C260" s="1"/>
      <c r="D260" s="1"/>
      <c r="E260" s="1"/>
      <c r="F260" s="4"/>
      <c r="G260" s="1"/>
      <c r="H260" s="1"/>
      <c r="I260" s="1"/>
      <c r="J260" s="27"/>
      <c r="K260" s="1"/>
      <c r="L260" s="1"/>
      <c r="M260" s="2"/>
      <c r="N260" s="2"/>
      <c r="O260" s="24"/>
      <c r="P260" s="2"/>
      <c r="Q260" s="2"/>
      <c r="R260" s="4"/>
      <c r="S260" s="1"/>
      <c r="T260" s="1"/>
      <c r="U260" s="1"/>
      <c r="V260" s="1"/>
      <c r="W260" s="1"/>
      <c r="X260" s="1"/>
      <c r="Y260" s="1"/>
      <c r="Z260" s="1"/>
      <c r="AA260" s="1"/>
    </row>
    <row r="261" spans="1:27" ht="15.75" customHeight="1" x14ac:dyDescent="0.25">
      <c r="A261" s="1"/>
      <c r="B261" s="1"/>
      <c r="C261" s="1"/>
      <c r="D261" s="1"/>
      <c r="E261" s="1"/>
      <c r="F261" s="4"/>
      <c r="G261" s="1"/>
      <c r="H261" s="1"/>
      <c r="I261" s="1"/>
      <c r="J261" s="27"/>
      <c r="K261" s="1"/>
      <c r="L261" s="1"/>
      <c r="M261" s="2"/>
      <c r="N261" s="2"/>
      <c r="O261" s="24"/>
      <c r="P261" s="2"/>
      <c r="Q261" s="2"/>
      <c r="R261" s="4"/>
      <c r="S261" s="1"/>
      <c r="T261" s="1"/>
      <c r="U261" s="1"/>
      <c r="V261" s="1"/>
      <c r="W261" s="1"/>
      <c r="X261" s="1"/>
      <c r="Y261" s="1"/>
      <c r="Z261" s="1"/>
      <c r="AA261" s="1"/>
    </row>
    <row r="262" spans="1:27" ht="15.75" customHeight="1" x14ac:dyDescent="0.25">
      <c r="A262" s="1"/>
      <c r="B262" s="1"/>
      <c r="C262" s="1"/>
      <c r="D262" s="1"/>
      <c r="E262" s="1"/>
      <c r="F262" s="4"/>
      <c r="G262" s="1"/>
      <c r="H262" s="1"/>
      <c r="I262" s="1"/>
      <c r="J262" s="27"/>
      <c r="K262" s="1"/>
      <c r="L262" s="1"/>
      <c r="M262" s="2"/>
      <c r="N262" s="2"/>
      <c r="O262" s="24"/>
      <c r="P262" s="2"/>
      <c r="Q262" s="2"/>
      <c r="R262" s="4"/>
      <c r="S262" s="1"/>
      <c r="T262" s="1"/>
      <c r="U262" s="1"/>
      <c r="V262" s="1"/>
      <c r="W262" s="1"/>
      <c r="X262" s="1"/>
      <c r="Y262" s="1"/>
      <c r="Z262" s="1"/>
      <c r="AA262" s="1"/>
    </row>
    <row r="263" spans="1:27" ht="15.75" customHeight="1" x14ac:dyDescent="0.25">
      <c r="A263" s="1"/>
      <c r="B263" s="1"/>
      <c r="C263" s="1"/>
      <c r="D263" s="1"/>
      <c r="E263" s="1"/>
      <c r="F263" s="4"/>
      <c r="G263" s="1"/>
      <c r="H263" s="1"/>
      <c r="I263" s="1"/>
      <c r="J263" s="27"/>
      <c r="K263" s="1"/>
      <c r="L263" s="1"/>
      <c r="M263" s="2"/>
      <c r="N263" s="2"/>
      <c r="O263" s="24"/>
      <c r="P263" s="2"/>
      <c r="Q263" s="2"/>
      <c r="R263" s="4"/>
      <c r="S263" s="1"/>
      <c r="T263" s="1"/>
      <c r="U263" s="1"/>
      <c r="V263" s="1"/>
      <c r="W263" s="1"/>
      <c r="X263" s="1"/>
      <c r="Y263" s="1"/>
      <c r="Z263" s="1"/>
      <c r="AA263" s="1"/>
    </row>
    <row r="264" spans="1:27" ht="15.75" customHeight="1" x14ac:dyDescent="0.25">
      <c r="A264" s="1"/>
      <c r="B264" s="1"/>
      <c r="C264" s="1"/>
      <c r="D264" s="1"/>
      <c r="E264" s="1"/>
      <c r="F264" s="4"/>
      <c r="G264" s="1"/>
      <c r="H264" s="1"/>
      <c r="I264" s="1"/>
      <c r="J264" s="27"/>
      <c r="K264" s="1"/>
      <c r="L264" s="1"/>
      <c r="M264" s="2"/>
      <c r="N264" s="2"/>
      <c r="O264" s="24"/>
      <c r="P264" s="2"/>
      <c r="Q264" s="2"/>
      <c r="R264" s="4"/>
      <c r="S264" s="1"/>
      <c r="T264" s="1"/>
      <c r="U264" s="1"/>
      <c r="V264" s="1"/>
      <c r="W264" s="1"/>
      <c r="X264" s="1"/>
      <c r="Y264" s="1"/>
      <c r="Z264" s="1"/>
      <c r="AA264" s="1"/>
    </row>
    <row r="265" spans="1:27" ht="15.75" customHeight="1" x14ac:dyDescent="0.25">
      <c r="A265" s="1"/>
      <c r="B265" s="1"/>
      <c r="C265" s="1"/>
      <c r="D265" s="1"/>
      <c r="E265" s="1"/>
      <c r="F265" s="4"/>
      <c r="G265" s="1"/>
      <c r="H265" s="1"/>
      <c r="I265" s="1"/>
      <c r="J265" s="27"/>
      <c r="K265" s="1"/>
      <c r="L265" s="1"/>
      <c r="M265" s="2"/>
      <c r="N265" s="2"/>
      <c r="O265" s="24"/>
      <c r="P265" s="2"/>
      <c r="Q265" s="2"/>
      <c r="R265" s="4"/>
      <c r="S265" s="1"/>
      <c r="T265" s="1"/>
      <c r="U265" s="1"/>
      <c r="V265" s="1"/>
      <c r="W265" s="1"/>
      <c r="X265" s="1"/>
      <c r="Y265" s="1"/>
      <c r="Z265" s="1"/>
      <c r="AA265" s="1"/>
    </row>
    <row r="266" spans="1:27" ht="15.75" customHeight="1" x14ac:dyDescent="0.25">
      <c r="A266" s="1"/>
      <c r="B266" s="1"/>
      <c r="C266" s="1"/>
      <c r="D266" s="1"/>
      <c r="E266" s="1"/>
      <c r="F266" s="4"/>
      <c r="G266" s="1"/>
      <c r="H266" s="1"/>
      <c r="I266" s="1"/>
      <c r="J266" s="27"/>
      <c r="K266" s="1"/>
      <c r="L266" s="1"/>
      <c r="M266" s="2"/>
      <c r="N266" s="2"/>
      <c r="O266" s="24"/>
      <c r="P266" s="2"/>
      <c r="Q266" s="2"/>
      <c r="R266" s="4"/>
      <c r="S266" s="1"/>
      <c r="T266" s="1"/>
      <c r="U266" s="1"/>
      <c r="V266" s="1"/>
      <c r="W266" s="1"/>
      <c r="X266" s="1"/>
      <c r="Y266" s="1"/>
      <c r="Z266" s="1"/>
      <c r="AA266" s="1"/>
    </row>
    <row r="267" spans="1:27" ht="15.75" customHeight="1" x14ac:dyDescent="0.25">
      <c r="A267" s="1"/>
      <c r="B267" s="1"/>
      <c r="C267" s="1"/>
      <c r="D267" s="1"/>
      <c r="E267" s="1"/>
      <c r="F267" s="4"/>
      <c r="G267" s="1"/>
      <c r="H267" s="1"/>
      <c r="I267" s="1"/>
      <c r="J267" s="27"/>
      <c r="K267" s="1"/>
      <c r="L267" s="1"/>
      <c r="M267" s="2"/>
      <c r="N267" s="2"/>
      <c r="O267" s="24"/>
      <c r="P267" s="2"/>
      <c r="Q267" s="2"/>
      <c r="R267" s="4"/>
      <c r="S267" s="1"/>
      <c r="T267" s="1"/>
      <c r="U267" s="1"/>
      <c r="V267" s="1"/>
      <c r="W267" s="1"/>
      <c r="X267" s="1"/>
      <c r="Y267" s="1"/>
      <c r="Z267" s="1"/>
      <c r="AA267" s="1"/>
    </row>
    <row r="268" spans="1:27" ht="15.75" customHeight="1" x14ac:dyDescent="0.25">
      <c r="A268" s="1"/>
      <c r="B268" s="1"/>
      <c r="C268" s="1"/>
      <c r="D268" s="1"/>
      <c r="E268" s="1"/>
      <c r="F268" s="4"/>
      <c r="G268" s="1"/>
      <c r="H268" s="1"/>
      <c r="I268" s="1"/>
      <c r="J268" s="27"/>
      <c r="K268" s="1"/>
      <c r="L268" s="1"/>
      <c r="M268" s="2"/>
      <c r="N268" s="2"/>
      <c r="O268" s="24"/>
      <c r="P268" s="2"/>
      <c r="Q268" s="2"/>
      <c r="R268" s="4"/>
      <c r="S268" s="1"/>
      <c r="T268" s="1"/>
      <c r="U268" s="1"/>
      <c r="V268" s="1"/>
      <c r="W268" s="1"/>
      <c r="X268" s="1"/>
      <c r="Y268" s="1"/>
      <c r="Z268" s="1"/>
      <c r="AA268" s="1"/>
    </row>
    <row r="269" spans="1:27" ht="15.75" customHeight="1" x14ac:dyDescent="0.25">
      <c r="A269" s="1"/>
      <c r="B269" s="1"/>
      <c r="C269" s="1"/>
      <c r="D269" s="1"/>
      <c r="E269" s="1"/>
      <c r="F269" s="4"/>
      <c r="G269" s="1"/>
      <c r="H269" s="1"/>
      <c r="I269" s="1"/>
      <c r="J269" s="27"/>
      <c r="K269" s="1"/>
      <c r="L269" s="1"/>
      <c r="M269" s="2"/>
      <c r="N269" s="2"/>
      <c r="O269" s="24"/>
      <c r="P269" s="2"/>
      <c r="Q269" s="2"/>
      <c r="R269" s="4"/>
      <c r="S269" s="1"/>
      <c r="T269" s="1"/>
      <c r="U269" s="1"/>
      <c r="V269" s="1"/>
      <c r="W269" s="1"/>
      <c r="X269" s="1"/>
      <c r="Y269" s="1"/>
      <c r="Z269" s="1"/>
      <c r="AA269" s="1"/>
    </row>
    <row r="270" spans="1:27" ht="15.75" customHeight="1" x14ac:dyDescent="0.25">
      <c r="A270" s="1"/>
      <c r="B270" s="1"/>
      <c r="C270" s="1"/>
      <c r="D270" s="1"/>
      <c r="E270" s="1"/>
      <c r="F270" s="4"/>
      <c r="G270" s="1"/>
      <c r="H270" s="1"/>
      <c r="I270" s="1"/>
      <c r="J270" s="27"/>
      <c r="K270" s="1"/>
      <c r="L270" s="1"/>
      <c r="M270" s="2"/>
      <c r="N270" s="2"/>
      <c r="O270" s="24"/>
      <c r="P270" s="2"/>
      <c r="Q270" s="2"/>
      <c r="R270" s="4"/>
      <c r="S270" s="1"/>
      <c r="T270" s="1"/>
      <c r="U270" s="1"/>
      <c r="V270" s="1"/>
      <c r="W270" s="1"/>
      <c r="X270" s="1"/>
      <c r="Y270" s="1"/>
      <c r="Z270" s="1"/>
      <c r="AA270" s="1"/>
    </row>
    <row r="271" spans="1:27" ht="15.75" customHeight="1" x14ac:dyDescent="0.25">
      <c r="A271" s="1"/>
      <c r="B271" s="1"/>
      <c r="C271" s="1"/>
      <c r="D271" s="1"/>
      <c r="E271" s="1"/>
      <c r="F271" s="4"/>
      <c r="G271" s="1"/>
      <c r="H271" s="1"/>
      <c r="I271" s="1"/>
      <c r="J271" s="27"/>
      <c r="K271" s="1"/>
      <c r="L271" s="1"/>
      <c r="M271" s="2"/>
      <c r="N271" s="2"/>
      <c r="O271" s="24"/>
      <c r="P271" s="2"/>
      <c r="Q271" s="2"/>
      <c r="R271" s="4"/>
      <c r="S271" s="1"/>
      <c r="T271" s="1"/>
      <c r="U271" s="1"/>
      <c r="V271" s="1"/>
      <c r="W271" s="1"/>
      <c r="X271" s="1"/>
      <c r="Y271" s="1"/>
      <c r="Z271" s="1"/>
      <c r="AA271" s="1"/>
    </row>
    <row r="272" spans="1:27" ht="15.75" customHeight="1" x14ac:dyDescent="0.25">
      <c r="A272" s="1"/>
      <c r="B272" s="1"/>
      <c r="C272" s="1"/>
      <c r="D272" s="1"/>
      <c r="E272" s="1"/>
      <c r="F272" s="4"/>
      <c r="G272" s="1"/>
      <c r="H272" s="1"/>
      <c r="I272" s="1"/>
      <c r="J272" s="27"/>
      <c r="K272" s="1"/>
      <c r="L272" s="1"/>
      <c r="M272" s="2"/>
      <c r="N272" s="2"/>
      <c r="O272" s="24"/>
      <c r="P272" s="2"/>
      <c r="Q272" s="2"/>
      <c r="R272" s="4"/>
      <c r="S272" s="1"/>
      <c r="T272" s="1"/>
      <c r="U272" s="1"/>
      <c r="V272" s="1"/>
      <c r="W272" s="1"/>
      <c r="X272" s="1"/>
      <c r="Y272" s="1"/>
      <c r="Z272" s="1"/>
      <c r="AA272" s="1"/>
    </row>
    <row r="273" spans="1:27" ht="15.75" customHeight="1" x14ac:dyDescent="0.25">
      <c r="A273" s="1"/>
      <c r="B273" s="1"/>
      <c r="C273" s="1"/>
      <c r="D273" s="1"/>
      <c r="E273" s="1"/>
      <c r="F273" s="4"/>
      <c r="G273" s="1"/>
      <c r="H273" s="1"/>
      <c r="I273" s="1"/>
      <c r="J273" s="27"/>
      <c r="K273" s="1"/>
      <c r="L273" s="1"/>
      <c r="M273" s="2"/>
      <c r="N273" s="2"/>
      <c r="O273" s="24"/>
      <c r="P273" s="2"/>
      <c r="Q273" s="2"/>
      <c r="R273" s="4"/>
      <c r="S273" s="1"/>
      <c r="T273" s="1"/>
      <c r="U273" s="1"/>
      <c r="V273" s="1"/>
      <c r="W273" s="1"/>
      <c r="X273" s="1"/>
      <c r="Y273" s="1"/>
      <c r="Z273" s="1"/>
      <c r="AA273" s="1"/>
    </row>
    <row r="274" spans="1:27" ht="15.75" customHeight="1" x14ac:dyDescent="0.25">
      <c r="A274" s="1"/>
      <c r="B274" s="1"/>
      <c r="C274" s="1"/>
      <c r="D274" s="1"/>
      <c r="E274" s="1"/>
      <c r="F274" s="4"/>
      <c r="G274" s="1"/>
      <c r="H274" s="1"/>
      <c r="I274" s="1"/>
      <c r="J274" s="27"/>
      <c r="K274" s="1"/>
      <c r="L274" s="1"/>
      <c r="M274" s="2"/>
      <c r="N274" s="2"/>
      <c r="O274" s="24"/>
      <c r="P274" s="2"/>
      <c r="Q274" s="2"/>
      <c r="R274" s="4"/>
      <c r="S274" s="1"/>
      <c r="T274" s="1"/>
      <c r="U274" s="1"/>
      <c r="V274" s="1"/>
      <c r="W274" s="1"/>
      <c r="X274" s="1"/>
      <c r="Y274" s="1"/>
      <c r="Z274" s="1"/>
      <c r="AA274" s="1"/>
    </row>
    <row r="275" spans="1:27" ht="15.75" customHeight="1" x14ac:dyDescent="0.25">
      <c r="A275" s="1"/>
      <c r="B275" s="1"/>
      <c r="C275" s="1"/>
      <c r="D275" s="1"/>
      <c r="E275" s="1"/>
      <c r="F275" s="4"/>
      <c r="G275" s="1"/>
      <c r="H275" s="1"/>
      <c r="I275" s="1"/>
      <c r="J275" s="27"/>
      <c r="K275" s="1"/>
      <c r="L275" s="1"/>
      <c r="M275" s="2"/>
      <c r="N275" s="2"/>
      <c r="O275" s="24"/>
      <c r="P275" s="2"/>
      <c r="Q275" s="2"/>
      <c r="R275" s="4"/>
      <c r="S275" s="1"/>
      <c r="T275" s="1"/>
      <c r="U275" s="1"/>
      <c r="V275" s="1"/>
      <c r="W275" s="1"/>
      <c r="X275" s="1"/>
      <c r="Y275" s="1"/>
      <c r="Z275" s="1"/>
      <c r="AA275" s="1"/>
    </row>
    <row r="276" spans="1:27" ht="15.75" customHeight="1" x14ac:dyDescent="0.25">
      <c r="A276" s="1"/>
      <c r="B276" s="1"/>
      <c r="C276" s="1"/>
      <c r="D276" s="1"/>
      <c r="E276" s="1"/>
      <c r="F276" s="4"/>
      <c r="G276" s="1"/>
      <c r="H276" s="1"/>
      <c r="I276" s="1"/>
      <c r="J276" s="27"/>
      <c r="K276" s="1"/>
      <c r="L276" s="1"/>
      <c r="M276" s="2"/>
      <c r="N276" s="2"/>
      <c r="O276" s="24"/>
      <c r="P276" s="2"/>
      <c r="Q276" s="2"/>
      <c r="R276" s="4"/>
      <c r="S276" s="1"/>
      <c r="T276" s="1"/>
      <c r="U276" s="1"/>
      <c r="V276" s="1"/>
      <c r="W276" s="1"/>
      <c r="X276" s="1"/>
      <c r="Y276" s="1"/>
      <c r="Z276" s="1"/>
      <c r="AA276" s="1"/>
    </row>
    <row r="277" spans="1:27" ht="15.75" customHeight="1" x14ac:dyDescent="0.25">
      <c r="A277" s="1"/>
      <c r="B277" s="1"/>
      <c r="C277" s="1"/>
      <c r="D277" s="1"/>
      <c r="E277" s="1"/>
      <c r="F277" s="4"/>
      <c r="G277" s="1"/>
      <c r="H277" s="1"/>
      <c r="I277" s="1"/>
      <c r="J277" s="27"/>
      <c r="K277" s="1"/>
      <c r="L277" s="1"/>
      <c r="M277" s="2"/>
      <c r="N277" s="2"/>
      <c r="O277" s="24"/>
      <c r="P277" s="2"/>
      <c r="Q277" s="2"/>
      <c r="R277" s="4"/>
      <c r="S277" s="1"/>
      <c r="T277" s="1"/>
      <c r="U277" s="1"/>
      <c r="V277" s="1"/>
      <c r="W277" s="1"/>
      <c r="X277" s="1"/>
      <c r="Y277" s="1"/>
      <c r="Z277" s="1"/>
      <c r="AA277" s="1"/>
    </row>
    <row r="278" spans="1:27" ht="15.75" customHeight="1" x14ac:dyDescent="0.25">
      <c r="A278" s="1"/>
      <c r="B278" s="1"/>
      <c r="C278" s="1"/>
      <c r="D278" s="1"/>
      <c r="E278" s="1"/>
      <c r="F278" s="4"/>
      <c r="G278" s="1"/>
      <c r="H278" s="1"/>
      <c r="I278" s="1"/>
      <c r="J278" s="27"/>
      <c r="K278" s="1"/>
      <c r="L278" s="1"/>
      <c r="M278" s="2"/>
      <c r="N278" s="2"/>
      <c r="O278" s="24"/>
      <c r="P278" s="2"/>
      <c r="Q278" s="2"/>
      <c r="R278" s="4"/>
      <c r="S278" s="1"/>
      <c r="T278" s="1"/>
      <c r="U278" s="1"/>
      <c r="V278" s="1"/>
      <c r="W278" s="1"/>
      <c r="X278" s="1"/>
      <c r="Y278" s="1"/>
      <c r="Z278" s="1"/>
      <c r="AA278" s="1"/>
    </row>
    <row r="279" spans="1:27" ht="15.75" customHeight="1" x14ac:dyDescent="0.25">
      <c r="A279" s="1"/>
      <c r="B279" s="1"/>
      <c r="C279" s="1"/>
      <c r="D279" s="1"/>
      <c r="E279" s="1"/>
      <c r="F279" s="4"/>
      <c r="G279" s="1"/>
      <c r="H279" s="1"/>
      <c r="I279" s="1"/>
      <c r="J279" s="27"/>
      <c r="K279" s="1"/>
      <c r="L279" s="1"/>
      <c r="M279" s="2"/>
      <c r="N279" s="2"/>
      <c r="O279" s="24"/>
      <c r="P279" s="2"/>
      <c r="Q279" s="2"/>
      <c r="R279" s="4"/>
      <c r="S279" s="1"/>
      <c r="T279" s="1"/>
      <c r="U279" s="1"/>
      <c r="V279" s="1"/>
      <c r="W279" s="1"/>
      <c r="X279" s="1"/>
      <c r="Y279" s="1"/>
      <c r="Z279" s="1"/>
      <c r="AA279" s="1"/>
    </row>
    <row r="280" spans="1:27" ht="15.75" customHeight="1" x14ac:dyDescent="0.25">
      <c r="A280" s="1"/>
      <c r="B280" s="1"/>
      <c r="C280" s="1"/>
      <c r="D280" s="1"/>
      <c r="E280" s="1"/>
      <c r="F280" s="4"/>
      <c r="G280" s="1"/>
      <c r="H280" s="1"/>
      <c r="I280" s="1"/>
      <c r="J280" s="27"/>
      <c r="K280" s="1"/>
      <c r="L280" s="1"/>
      <c r="M280" s="2"/>
      <c r="N280" s="2"/>
      <c r="O280" s="24"/>
      <c r="P280" s="2"/>
      <c r="Q280" s="2"/>
      <c r="R280" s="4"/>
      <c r="S280" s="1"/>
      <c r="T280" s="1"/>
      <c r="U280" s="1"/>
      <c r="V280" s="1"/>
      <c r="W280" s="1"/>
      <c r="X280" s="1"/>
      <c r="Y280" s="1"/>
      <c r="Z280" s="1"/>
      <c r="AA280" s="1"/>
    </row>
    <row r="281" spans="1:27" ht="15.75" customHeight="1" x14ac:dyDescent="0.25">
      <c r="A281" s="1"/>
      <c r="B281" s="1"/>
      <c r="C281" s="1"/>
      <c r="D281" s="1"/>
      <c r="E281" s="1"/>
      <c r="F281" s="4"/>
      <c r="G281" s="1"/>
      <c r="H281" s="1"/>
      <c r="I281" s="1"/>
      <c r="J281" s="27"/>
      <c r="K281" s="1"/>
      <c r="L281" s="1"/>
      <c r="M281" s="2"/>
      <c r="N281" s="2"/>
      <c r="O281" s="24"/>
      <c r="P281" s="2"/>
      <c r="Q281" s="2"/>
      <c r="R281" s="4"/>
      <c r="S281" s="1"/>
      <c r="T281" s="1"/>
      <c r="U281" s="1"/>
      <c r="V281" s="1"/>
      <c r="W281" s="1"/>
      <c r="X281" s="1"/>
      <c r="Y281" s="1"/>
      <c r="Z281" s="1"/>
      <c r="AA281" s="1"/>
    </row>
    <row r="282" spans="1:27" ht="15.75" customHeight="1" x14ac:dyDescent="0.25">
      <c r="A282" s="1"/>
      <c r="B282" s="1"/>
      <c r="C282" s="1"/>
      <c r="D282" s="1"/>
      <c r="E282" s="1"/>
      <c r="F282" s="4"/>
      <c r="G282" s="1"/>
      <c r="H282" s="1"/>
      <c r="I282" s="1"/>
      <c r="J282" s="27"/>
      <c r="K282" s="1"/>
      <c r="L282" s="1"/>
      <c r="M282" s="2"/>
      <c r="N282" s="2"/>
      <c r="O282" s="24"/>
      <c r="P282" s="2"/>
      <c r="Q282" s="2"/>
      <c r="R282" s="4"/>
      <c r="S282" s="1"/>
      <c r="T282" s="1"/>
      <c r="U282" s="1"/>
      <c r="V282" s="1"/>
      <c r="W282" s="1"/>
      <c r="X282" s="1"/>
      <c r="Y282" s="1"/>
      <c r="Z282" s="1"/>
      <c r="AA282" s="1"/>
    </row>
    <row r="283" spans="1:27" ht="15.75" customHeight="1" x14ac:dyDescent="0.25">
      <c r="A283" s="1"/>
      <c r="B283" s="1"/>
      <c r="C283" s="1"/>
      <c r="D283" s="1"/>
      <c r="E283" s="1"/>
      <c r="F283" s="4"/>
      <c r="G283" s="1"/>
      <c r="H283" s="1"/>
      <c r="I283" s="1"/>
      <c r="J283" s="27"/>
      <c r="K283" s="1"/>
      <c r="L283" s="1"/>
      <c r="M283" s="2"/>
      <c r="N283" s="2"/>
      <c r="O283" s="24"/>
      <c r="P283" s="2"/>
      <c r="Q283" s="2"/>
      <c r="R283" s="4"/>
      <c r="S283" s="1"/>
      <c r="T283" s="1"/>
      <c r="U283" s="1"/>
      <c r="V283" s="1"/>
      <c r="W283" s="1"/>
      <c r="X283" s="1"/>
      <c r="Y283" s="1"/>
      <c r="Z283" s="1"/>
      <c r="AA283" s="1"/>
    </row>
    <row r="284" spans="1:27" ht="15.75" customHeight="1" x14ac:dyDescent="0.25">
      <c r="A284" s="1"/>
      <c r="B284" s="1"/>
      <c r="C284" s="1"/>
      <c r="D284" s="1"/>
      <c r="E284" s="1"/>
      <c r="F284" s="4"/>
      <c r="G284" s="1"/>
      <c r="H284" s="1"/>
      <c r="I284" s="1"/>
      <c r="J284" s="27"/>
      <c r="K284" s="1"/>
      <c r="L284" s="1"/>
      <c r="M284" s="2"/>
      <c r="N284" s="2"/>
      <c r="O284" s="24"/>
      <c r="P284" s="2"/>
      <c r="Q284" s="2"/>
      <c r="R284" s="4"/>
      <c r="S284" s="1"/>
      <c r="T284" s="1"/>
      <c r="U284" s="1"/>
      <c r="V284" s="1"/>
      <c r="W284" s="1"/>
      <c r="X284" s="1"/>
      <c r="Y284" s="1"/>
      <c r="Z284" s="1"/>
      <c r="AA284" s="1"/>
    </row>
    <row r="285" spans="1:27" ht="15.75" customHeight="1" x14ac:dyDescent="0.25">
      <c r="A285" s="1"/>
      <c r="B285" s="1"/>
      <c r="C285" s="1"/>
      <c r="D285" s="1"/>
      <c r="E285" s="1"/>
      <c r="F285" s="4"/>
      <c r="G285" s="1"/>
      <c r="H285" s="1"/>
      <c r="I285" s="1"/>
      <c r="J285" s="27"/>
      <c r="K285" s="1"/>
      <c r="L285" s="1"/>
      <c r="M285" s="2"/>
      <c r="N285" s="2"/>
      <c r="O285" s="24"/>
      <c r="P285" s="2"/>
      <c r="Q285" s="2"/>
      <c r="R285" s="4"/>
      <c r="S285" s="1"/>
      <c r="T285" s="1"/>
      <c r="U285" s="1"/>
      <c r="V285" s="1"/>
      <c r="W285" s="1"/>
      <c r="X285" s="1"/>
      <c r="Y285" s="1"/>
      <c r="Z285" s="1"/>
      <c r="AA285" s="1"/>
    </row>
    <row r="286" spans="1:27" ht="15.75" customHeight="1" x14ac:dyDescent="0.25">
      <c r="A286" s="1"/>
      <c r="B286" s="1"/>
      <c r="C286" s="1"/>
      <c r="D286" s="1"/>
      <c r="E286" s="1"/>
      <c r="F286" s="4"/>
      <c r="G286" s="1"/>
      <c r="H286" s="1"/>
      <c r="I286" s="1"/>
      <c r="J286" s="27"/>
      <c r="K286" s="1"/>
      <c r="L286" s="1"/>
      <c r="M286" s="2"/>
      <c r="N286" s="2"/>
      <c r="O286" s="24"/>
      <c r="P286" s="2"/>
      <c r="Q286" s="2"/>
      <c r="R286" s="4"/>
      <c r="S286" s="1"/>
      <c r="T286" s="1"/>
      <c r="U286" s="1"/>
      <c r="V286" s="1"/>
      <c r="W286" s="1"/>
      <c r="X286" s="1"/>
      <c r="Y286" s="1"/>
      <c r="Z286" s="1"/>
      <c r="AA286" s="1"/>
    </row>
    <row r="287" spans="1:27" ht="15.75" customHeight="1" x14ac:dyDescent="0.25">
      <c r="A287" s="1"/>
      <c r="B287" s="1"/>
      <c r="C287" s="1"/>
      <c r="D287" s="1"/>
      <c r="E287" s="1"/>
      <c r="F287" s="4"/>
      <c r="G287" s="1"/>
      <c r="H287" s="1"/>
      <c r="I287" s="1"/>
      <c r="J287" s="27"/>
      <c r="K287" s="1"/>
      <c r="L287" s="1"/>
      <c r="M287" s="2"/>
      <c r="N287" s="2"/>
      <c r="O287" s="24"/>
      <c r="P287" s="2"/>
      <c r="Q287" s="2"/>
      <c r="R287" s="4"/>
      <c r="S287" s="1"/>
      <c r="T287" s="1"/>
      <c r="U287" s="1"/>
      <c r="V287" s="1"/>
      <c r="W287" s="1"/>
      <c r="X287" s="1"/>
      <c r="Y287" s="1"/>
      <c r="Z287" s="1"/>
      <c r="AA287" s="1"/>
    </row>
    <row r="288" spans="1:27" ht="15.75" customHeight="1" x14ac:dyDescent="0.25">
      <c r="A288" s="1"/>
      <c r="B288" s="1"/>
      <c r="C288" s="1"/>
      <c r="D288" s="1"/>
      <c r="E288" s="1"/>
      <c r="F288" s="4"/>
      <c r="G288" s="1"/>
      <c r="H288" s="1"/>
      <c r="I288" s="1"/>
      <c r="J288" s="27"/>
      <c r="K288" s="1"/>
      <c r="L288" s="1"/>
      <c r="M288" s="2"/>
      <c r="N288" s="2"/>
      <c r="O288" s="24"/>
      <c r="P288" s="2"/>
      <c r="Q288" s="2"/>
      <c r="R288" s="4"/>
      <c r="S288" s="1"/>
      <c r="T288" s="1"/>
      <c r="U288" s="1"/>
      <c r="V288" s="1"/>
      <c r="W288" s="1"/>
      <c r="X288" s="1"/>
      <c r="Y288" s="1"/>
      <c r="Z288" s="1"/>
      <c r="AA288" s="1"/>
    </row>
    <row r="289" spans="1:27" ht="15.75" customHeight="1" x14ac:dyDescent="0.25">
      <c r="A289" s="1"/>
      <c r="B289" s="1"/>
      <c r="C289" s="1"/>
      <c r="D289" s="1"/>
      <c r="E289" s="1"/>
      <c r="F289" s="4"/>
      <c r="G289" s="1"/>
      <c r="H289" s="1"/>
      <c r="I289" s="1"/>
      <c r="J289" s="27"/>
      <c r="K289" s="1"/>
      <c r="L289" s="1"/>
      <c r="M289" s="2"/>
      <c r="N289" s="2"/>
      <c r="O289" s="24"/>
      <c r="P289" s="2"/>
      <c r="Q289" s="2"/>
      <c r="R289" s="4"/>
      <c r="S289" s="1"/>
      <c r="T289" s="1"/>
      <c r="U289" s="1"/>
      <c r="V289" s="1"/>
      <c r="W289" s="1"/>
      <c r="X289" s="1"/>
      <c r="Y289" s="1"/>
      <c r="Z289" s="1"/>
      <c r="AA289" s="1"/>
    </row>
    <row r="290" spans="1:27" ht="15.75" customHeight="1" x14ac:dyDescent="0.25">
      <c r="A290" s="1"/>
      <c r="B290" s="1"/>
      <c r="C290" s="1"/>
      <c r="D290" s="1"/>
      <c r="E290" s="1"/>
      <c r="F290" s="4"/>
      <c r="G290" s="1"/>
      <c r="H290" s="1"/>
      <c r="I290" s="1"/>
      <c r="J290" s="27"/>
      <c r="K290" s="1"/>
      <c r="L290" s="1"/>
      <c r="M290" s="2"/>
      <c r="N290" s="2"/>
      <c r="O290" s="24"/>
      <c r="P290" s="2"/>
      <c r="Q290" s="2"/>
      <c r="R290" s="4"/>
      <c r="S290" s="1"/>
      <c r="T290" s="1"/>
      <c r="U290" s="1"/>
      <c r="V290" s="1"/>
      <c r="W290" s="1"/>
      <c r="X290" s="1"/>
      <c r="Y290" s="1"/>
      <c r="Z290" s="1"/>
      <c r="AA290" s="1"/>
    </row>
    <row r="291" spans="1:27" ht="15.75" customHeight="1" x14ac:dyDescent="0.25">
      <c r="A291" s="1"/>
      <c r="B291" s="1"/>
      <c r="C291" s="1"/>
      <c r="D291" s="1"/>
      <c r="E291" s="1"/>
      <c r="F291" s="4"/>
      <c r="G291" s="1"/>
      <c r="H291" s="1"/>
      <c r="I291" s="1"/>
      <c r="J291" s="27"/>
      <c r="K291" s="1"/>
      <c r="L291" s="1"/>
      <c r="M291" s="2"/>
      <c r="N291" s="2"/>
      <c r="O291" s="24"/>
      <c r="P291" s="2"/>
      <c r="Q291" s="2"/>
      <c r="R291" s="4"/>
      <c r="S291" s="1"/>
      <c r="T291" s="1"/>
      <c r="U291" s="1"/>
      <c r="V291" s="1"/>
      <c r="W291" s="1"/>
      <c r="X291" s="1"/>
      <c r="Y291" s="1"/>
      <c r="Z291" s="1"/>
      <c r="AA291" s="1"/>
    </row>
    <row r="292" spans="1:27" ht="15.75" customHeight="1" x14ac:dyDescent="0.25">
      <c r="A292" s="1"/>
      <c r="B292" s="1"/>
      <c r="C292" s="1"/>
      <c r="D292" s="1"/>
      <c r="E292" s="1"/>
      <c r="F292" s="4"/>
      <c r="G292" s="1"/>
      <c r="H292" s="1"/>
      <c r="I292" s="1"/>
      <c r="J292" s="27"/>
      <c r="K292" s="1"/>
      <c r="L292" s="1"/>
      <c r="M292" s="2"/>
      <c r="N292" s="2"/>
      <c r="O292" s="24"/>
      <c r="P292" s="2"/>
      <c r="Q292" s="2"/>
      <c r="R292" s="4"/>
      <c r="S292" s="1"/>
      <c r="T292" s="1"/>
      <c r="U292" s="1"/>
      <c r="V292" s="1"/>
      <c r="W292" s="1"/>
      <c r="X292" s="1"/>
      <c r="Y292" s="1"/>
      <c r="Z292" s="1"/>
      <c r="AA292" s="1"/>
    </row>
    <row r="293" spans="1:27" ht="15.75" customHeight="1" x14ac:dyDescent="0.25">
      <c r="A293" s="1"/>
      <c r="B293" s="1"/>
      <c r="C293" s="1"/>
      <c r="D293" s="1"/>
      <c r="E293" s="1"/>
      <c r="F293" s="4"/>
      <c r="G293" s="1"/>
      <c r="H293" s="1"/>
      <c r="I293" s="1"/>
      <c r="J293" s="27"/>
      <c r="K293" s="1"/>
      <c r="L293" s="1"/>
      <c r="M293" s="2"/>
      <c r="N293" s="2"/>
      <c r="O293" s="24"/>
      <c r="P293" s="2"/>
      <c r="Q293" s="2"/>
      <c r="R293" s="4"/>
      <c r="S293" s="1"/>
      <c r="T293" s="1"/>
      <c r="U293" s="1"/>
      <c r="V293" s="1"/>
      <c r="W293" s="1"/>
      <c r="X293" s="1"/>
      <c r="Y293" s="1"/>
      <c r="Z293" s="1"/>
      <c r="AA293" s="1"/>
    </row>
    <row r="294" spans="1:27" ht="15.75" customHeight="1" x14ac:dyDescent="0.25">
      <c r="A294" s="1"/>
      <c r="B294" s="1"/>
      <c r="C294" s="1"/>
      <c r="D294" s="1"/>
      <c r="E294" s="1"/>
      <c r="F294" s="4"/>
      <c r="G294" s="1"/>
      <c r="H294" s="1"/>
      <c r="I294" s="1"/>
      <c r="J294" s="27"/>
      <c r="K294" s="1"/>
      <c r="L294" s="1"/>
      <c r="M294" s="2"/>
      <c r="N294" s="2"/>
      <c r="O294" s="24"/>
      <c r="P294" s="2"/>
      <c r="Q294" s="2"/>
      <c r="R294" s="4"/>
      <c r="S294" s="1"/>
      <c r="T294" s="1"/>
      <c r="U294" s="1"/>
      <c r="V294" s="1"/>
      <c r="W294" s="1"/>
      <c r="X294" s="1"/>
      <c r="Y294" s="1"/>
      <c r="Z294" s="1"/>
      <c r="AA294" s="1"/>
    </row>
    <row r="295" spans="1:27" ht="15.75" customHeight="1" x14ac:dyDescent="0.25">
      <c r="A295" s="1"/>
      <c r="B295" s="1"/>
      <c r="C295" s="1"/>
      <c r="D295" s="1"/>
      <c r="E295" s="1"/>
      <c r="F295" s="4"/>
      <c r="G295" s="1"/>
      <c r="H295" s="1"/>
      <c r="I295" s="1"/>
      <c r="J295" s="27"/>
      <c r="K295" s="1"/>
      <c r="L295" s="1"/>
      <c r="M295" s="2"/>
      <c r="N295" s="2"/>
      <c r="O295" s="24"/>
      <c r="P295" s="2"/>
      <c r="Q295" s="2"/>
      <c r="R295" s="4"/>
      <c r="S295" s="1"/>
      <c r="T295" s="1"/>
      <c r="U295" s="1"/>
      <c r="V295" s="1"/>
      <c r="W295" s="1"/>
      <c r="X295" s="1"/>
      <c r="Y295" s="1"/>
      <c r="Z295" s="1"/>
      <c r="AA295" s="1"/>
    </row>
    <row r="296" spans="1:27" ht="15.75" customHeight="1" x14ac:dyDescent="0.25">
      <c r="A296" s="1"/>
      <c r="B296" s="1"/>
      <c r="C296" s="1"/>
      <c r="D296" s="1"/>
      <c r="E296" s="1"/>
      <c r="F296" s="4"/>
      <c r="G296" s="1"/>
      <c r="H296" s="1"/>
      <c r="I296" s="1"/>
      <c r="J296" s="27"/>
      <c r="K296" s="1"/>
      <c r="L296" s="1"/>
      <c r="M296" s="2"/>
      <c r="N296" s="2"/>
      <c r="O296" s="24"/>
      <c r="P296" s="2"/>
      <c r="Q296" s="2"/>
      <c r="R296" s="4"/>
      <c r="S296" s="1"/>
      <c r="T296" s="1"/>
      <c r="U296" s="1"/>
      <c r="V296" s="1"/>
      <c r="W296" s="1"/>
      <c r="X296" s="1"/>
      <c r="Y296" s="1"/>
      <c r="Z296" s="1"/>
      <c r="AA296" s="1"/>
    </row>
    <row r="297" spans="1:27" ht="15.75" customHeight="1" x14ac:dyDescent="0.25">
      <c r="A297" s="1"/>
      <c r="B297" s="1"/>
      <c r="C297" s="1"/>
      <c r="D297" s="1"/>
      <c r="E297" s="1"/>
      <c r="F297" s="4"/>
      <c r="G297" s="1"/>
      <c r="H297" s="1"/>
      <c r="I297" s="1"/>
      <c r="J297" s="27"/>
      <c r="K297" s="1"/>
      <c r="L297" s="1"/>
      <c r="M297" s="2"/>
      <c r="N297" s="2"/>
      <c r="O297" s="24"/>
      <c r="P297" s="2"/>
      <c r="Q297" s="2"/>
      <c r="R297" s="4"/>
      <c r="S297" s="1"/>
      <c r="T297" s="1"/>
      <c r="U297" s="1"/>
      <c r="V297" s="1"/>
      <c r="W297" s="1"/>
      <c r="X297" s="1"/>
      <c r="Y297" s="1"/>
      <c r="Z297" s="1"/>
      <c r="AA297" s="1"/>
    </row>
    <row r="298" spans="1:27" ht="15.75" customHeight="1" x14ac:dyDescent="0.25">
      <c r="A298" s="1"/>
      <c r="B298" s="1"/>
      <c r="C298" s="1"/>
      <c r="D298" s="1"/>
      <c r="E298" s="1"/>
      <c r="F298" s="4"/>
      <c r="G298" s="1"/>
      <c r="H298" s="1"/>
      <c r="I298" s="1"/>
      <c r="J298" s="27"/>
      <c r="K298" s="1"/>
      <c r="L298" s="1"/>
      <c r="M298" s="2"/>
      <c r="N298" s="2"/>
      <c r="O298" s="24"/>
      <c r="P298" s="2"/>
      <c r="Q298" s="2"/>
      <c r="R298" s="4"/>
      <c r="S298" s="1"/>
      <c r="T298" s="1"/>
      <c r="U298" s="1"/>
      <c r="V298" s="1"/>
      <c r="W298" s="1"/>
      <c r="X298" s="1"/>
      <c r="Y298" s="1"/>
      <c r="Z298" s="1"/>
      <c r="AA298" s="1"/>
    </row>
    <row r="299" spans="1:27" ht="15.75" customHeight="1" x14ac:dyDescent="0.25">
      <c r="A299" s="1"/>
      <c r="B299" s="1"/>
      <c r="C299" s="1"/>
      <c r="D299" s="1"/>
      <c r="E299" s="1"/>
      <c r="F299" s="4"/>
      <c r="G299" s="1"/>
      <c r="H299" s="1"/>
      <c r="I299" s="1"/>
      <c r="J299" s="27"/>
      <c r="K299" s="1"/>
      <c r="L299" s="1"/>
      <c r="M299" s="2"/>
      <c r="N299" s="2"/>
      <c r="O299" s="24"/>
      <c r="P299" s="2"/>
      <c r="Q299" s="2"/>
      <c r="R299" s="4"/>
      <c r="S299" s="1"/>
      <c r="T299" s="1"/>
      <c r="U299" s="1"/>
      <c r="V299" s="1"/>
      <c r="W299" s="1"/>
      <c r="X299" s="1"/>
      <c r="Y299" s="1"/>
      <c r="Z299" s="1"/>
      <c r="AA299" s="1"/>
    </row>
    <row r="300" spans="1:27" ht="15.75" customHeight="1" x14ac:dyDescent="0.25">
      <c r="A300" s="1"/>
      <c r="B300" s="1"/>
      <c r="C300" s="1"/>
      <c r="D300" s="1"/>
      <c r="E300" s="1"/>
      <c r="F300" s="4"/>
      <c r="G300" s="1"/>
      <c r="H300" s="1"/>
      <c r="I300" s="1"/>
      <c r="J300" s="27"/>
      <c r="K300" s="1"/>
      <c r="L300" s="1"/>
      <c r="M300" s="2"/>
      <c r="N300" s="2"/>
      <c r="O300" s="24"/>
      <c r="P300" s="2"/>
      <c r="Q300" s="2"/>
      <c r="R300" s="4"/>
      <c r="S300" s="1"/>
      <c r="T300" s="1"/>
      <c r="U300" s="1"/>
      <c r="V300" s="1"/>
      <c r="W300" s="1"/>
      <c r="X300" s="1"/>
      <c r="Y300" s="1"/>
      <c r="Z300" s="1"/>
      <c r="AA300" s="1"/>
    </row>
    <row r="301" spans="1:27" ht="15.75" customHeight="1" x14ac:dyDescent="0.25">
      <c r="A301" s="1"/>
      <c r="B301" s="1"/>
      <c r="C301" s="1"/>
      <c r="D301" s="1"/>
      <c r="E301" s="1"/>
      <c r="F301" s="4"/>
      <c r="G301" s="1"/>
      <c r="H301" s="1"/>
      <c r="I301" s="1"/>
      <c r="J301" s="27"/>
      <c r="K301" s="1"/>
      <c r="L301" s="1"/>
      <c r="M301" s="2"/>
      <c r="N301" s="2"/>
      <c r="O301" s="24"/>
      <c r="P301" s="2"/>
      <c r="Q301" s="2"/>
      <c r="R301" s="4"/>
      <c r="S301" s="1"/>
      <c r="T301" s="1"/>
      <c r="U301" s="1"/>
      <c r="V301" s="1"/>
      <c r="W301" s="1"/>
      <c r="X301" s="1"/>
      <c r="Y301" s="1"/>
      <c r="Z301" s="1"/>
      <c r="AA301" s="1"/>
    </row>
    <row r="302" spans="1:27" ht="15.75" customHeight="1" x14ac:dyDescent="0.25">
      <c r="A302" s="1"/>
      <c r="B302" s="1"/>
      <c r="C302" s="1"/>
      <c r="D302" s="1"/>
      <c r="E302" s="1"/>
      <c r="F302" s="4"/>
      <c r="G302" s="1"/>
      <c r="H302" s="1"/>
      <c r="I302" s="1"/>
      <c r="J302" s="27"/>
      <c r="K302" s="1"/>
      <c r="L302" s="1"/>
      <c r="M302" s="2"/>
      <c r="N302" s="2"/>
      <c r="O302" s="24"/>
      <c r="P302" s="2"/>
      <c r="Q302" s="2"/>
      <c r="R302" s="4"/>
      <c r="S302" s="1"/>
      <c r="T302" s="1"/>
      <c r="U302" s="1"/>
      <c r="V302" s="1"/>
      <c r="W302" s="1"/>
      <c r="X302" s="1"/>
      <c r="Y302" s="1"/>
      <c r="Z302" s="1"/>
      <c r="AA302" s="1"/>
    </row>
    <row r="303" spans="1:27" ht="15.75" customHeight="1" x14ac:dyDescent="0.25">
      <c r="A303" s="1"/>
      <c r="B303" s="1"/>
      <c r="C303" s="1"/>
      <c r="D303" s="1"/>
      <c r="E303" s="1"/>
      <c r="F303" s="4"/>
      <c r="G303" s="1"/>
      <c r="H303" s="1"/>
      <c r="I303" s="1"/>
      <c r="J303" s="27"/>
      <c r="K303" s="1"/>
      <c r="L303" s="1"/>
      <c r="M303" s="2"/>
      <c r="N303" s="2"/>
      <c r="O303" s="24"/>
      <c r="P303" s="2"/>
      <c r="Q303" s="2"/>
      <c r="R303" s="4"/>
      <c r="S303" s="1"/>
      <c r="T303" s="1"/>
      <c r="U303" s="1"/>
      <c r="V303" s="1"/>
      <c r="W303" s="1"/>
      <c r="X303" s="1"/>
      <c r="Y303" s="1"/>
      <c r="Z303" s="1"/>
      <c r="AA303" s="1"/>
    </row>
    <row r="304" spans="1:27" ht="15.75" customHeight="1" x14ac:dyDescent="0.25">
      <c r="A304" s="1"/>
      <c r="B304" s="1"/>
      <c r="C304" s="1"/>
      <c r="D304" s="1"/>
      <c r="E304" s="1"/>
      <c r="F304" s="4"/>
      <c r="G304" s="1"/>
      <c r="H304" s="1"/>
      <c r="I304" s="1"/>
      <c r="J304" s="27"/>
      <c r="K304" s="1"/>
      <c r="L304" s="1"/>
      <c r="M304" s="2"/>
      <c r="N304" s="2"/>
      <c r="O304" s="24"/>
      <c r="P304" s="2"/>
      <c r="Q304" s="2"/>
      <c r="R304" s="4"/>
      <c r="S304" s="1"/>
      <c r="T304" s="1"/>
      <c r="U304" s="1"/>
      <c r="V304" s="1"/>
      <c r="W304" s="1"/>
      <c r="X304" s="1"/>
      <c r="Y304" s="1"/>
      <c r="Z304" s="1"/>
      <c r="AA304" s="1"/>
    </row>
    <row r="305" spans="1:27" ht="15.75" customHeight="1" x14ac:dyDescent="0.25">
      <c r="A305" s="1"/>
      <c r="B305" s="1"/>
      <c r="C305" s="1"/>
      <c r="D305" s="1"/>
      <c r="E305" s="1"/>
      <c r="F305" s="4"/>
      <c r="G305" s="1"/>
      <c r="H305" s="1"/>
      <c r="I305" s="1"/>
      <c r="J305" s="27"/>
      <c r="K305" s="1"/>
      <c r="L305" s="1"/>
      <c r="M305" s="2"/>
      <c r="N305" s="2"/>
      <c r="O305" s="24"/>
      <c r="P305" s="2"/>
      <c r="Q305" s="2"/>
      <c r="R305" s="4"/>
      <c r="S305" s="1"/>
      <c r="T305" s="1"/>
      <c r="U305" s="1"/>
      <c r="V305" s="1"/>
      <c r="W305" s="1"/>
      <c r="X305" s="1"/>
      <c r="Y305" s="1"/>
      <c r="Z305" s="1"/>
      <c r="AA305" s="1"/>
    </row>
    <row r="306" spans="1:27" ht="15.75" customHeight="1" x14ac:dyDescent="0.25">
      <c r="A306" s="1"/>
      <c r="B306" s="1"/>
      <c r="C306" s="1"/>
      <c r="D306" s="1"/>
      <c r="E306" s="1"/>
      <c r="F306" s="4"/>
      <c r="G306" s="1"/>
      <c r="H306" s="1"/>
      <c r="I306" s="1"/>
      <c r="J306" s="27"/>
      <c r="K306" s="1"/>
      <c r="L306" s="1"/>
      <c r="M306" s="2"/>
      <c r="N306" s="2"/>
      <c r="O306" s="24"/>
      <c r="P306" s="2"/>
      <c r="Q306" s="2"/>
      <c r="R306" s="4"/>
      <c r="S306" s="1"/>
      <c r="T306" s="1"/>
      <c r="U306" s="1"/>
      <c r="V306" s="1"/>
      <c r="W306" s="1"/>
      <c r="X306" s="1"/>
      <c r="Y306" s="1"/>
      <c r="Z306" s="1"/>
      <c r="AA306" s="1"/>
    </row>
    <row r="307" spans="1:27" ht="15.75" customHeight="1" x14ac:dyDescent="0.25">
      <c r="A307" s="1"/>
      <c r="B307" s="1"/>
      <c r="C307" s="1"/>
      <c r="D307" s="1"/>
      <c r="E307" s="1"/>
      <c r="F307" s="4"/>
      <c r="G307" s="1"/>
      <c r="H307" s="1"/>
      <c r="I307" s="1"/>
      <c r="J307" s="27"/>
      <c r="K307" s="1"/>
      <c r="L307" s="1"/>
      <c r="M307" s="2"/>
      <c r="N307" s="2"/>
      <c r="O307" s="24"/>
      <c r="P307" s="2"/>
      <c r="Q307" s="2"/>
      <c r="R307" s="4"/>
      <c r="S307" s="1"/>
      <c r="T307" s="1"/>
      <c r="U307" s="1"/>
      <c r="V307" s="1"/>
      <c r="W307" s="1"/>
      <c r="X307" s="1"/>
      <c r="Y307" s="1"/>
      <c r="Z307" s="1"/>
      <c r="AA307" s="1"/>
    </row>
    <row r="308" spans="1:27" ht="15.75" customHeight="1" x14ac:dyDescent="0.25">
      <c r="A308" s="1"/>
      <c r="B308" s="1"/>
      <c r="C308" s="1"/>
      <c r="D308" s="1"/>
      <c r="E308" s="1"/>
      <c r="F308" s="4"/>
      <c r="G308" s="1"/>
      <c r="H308" s="1"/>
      <c r="I308" s="1"/>
      <c r="J308" s="27"/>
      <c r="K308" s="1"/>
      <c r="L308" s="1"/>
      <c r="M308" s="2"/>
      <c r="N308" s="2"/>
      <c r="O308" s="24"/>
      <c r="P308" s="2"/>
      <c r="Q308" s="2"/>
      <c r="R308" s="4"/>
      <c r="S308" s="1"/>
      <c r="T308" s="1"/>
      <c r="U308" s="1"/>
      <c r="V308" s="1"/>
      <c r="W308" s="1"/>
      <c r="X308" s="1"/>
      <c r="Y308" s="1"/>
      <c r="Z308" s="1"/>
      <c r="AA308" s="1"/>
    </row>
    <row r="309" spans="1:27" ht="15.75" customHeight="1" x14ac:dyDescent="0.25">
      <c r="A309" s="1"/>
      <c r="B309" s="1"/>
      <c r="C309" s="1"/>
      <c r="D309" s="1"/>
      <c r="E309" s="1"/>
      <c r="F309" s="4"/>
      <c r="G309" s="1"/>
      <c r="H309" s="1"/>
      <c r="I309" s="1"/>
      <c r="J309" s="27"/>
      <c r="K309" s="1"/>
      <c r="L309" s="1"/>
      <c r="M309" s="2"/>
      <c r="N309" s="2"/>
      <c r="O309" s="24"/>
      <c r="P309" s="2"/>
      <c r="Q309" s="2"/>
      <c r="R309" s="4"/>
      <c r="S309" s="1"/>
      <c r="T309" s="1"/>
      <c r="U309" s="1"/>
      <c r="V309" s="1"/>
      <c r="W309" s="1"/>
      <c r="X309" s="1"/>
      <c r="Y309" s="1"/>
      <c r="Z309" s="1"/>
      <c r="AA309" s="1"/>
    </row>
    <row r="310" spans="1:27" ht="15.75" customHeight="1" x14ac:dyDescent="0.25">
      <c r="A310" s="1"/>
      <c r="B310" s="1"/>
      <c r="C310" s="1"/>
      <c r="D310" s="1"/>
      <c r="E310" s="1"/>
      <c r="F310" s="4"/>
      <c r="G310" s="1"/>
      <c r="H310" s="1"/>
      <c r="I310" s="1"/>
      <c r="J310" s="27"/>
      <c r="K310" s="1"/>
      <c r="L310" s="1"/>
      <c r="M310" s="2"/>
      <c r="N310" s="2"/>
      <c r="O310" s="24"/>
      <c r="P310" s="2"/>
      <c r="Q310" s="2"/>
      <c r="R310" s="4"/>
      <c r="S310" s="1"/>
      <c r="T310" s="1"/>
      <c r="U310" s="1"/>
      <c r="V310" s="1"/>
      <c r="W310" s="1"/>
      <c r="X310" s="1"/>
      <c r="Y310" s="1"/>
      <c r="Z310" s="1"/>
      <c r="AA310" s="1"/>
    </row>
    <row r="311" spans="1:27" ht="15.75" customHeight="1" x14ac:dyDescent="0.25">
      <c r="A311" s="1"/>
      <c r="B311" s="1"/>
      <c r="C311" s="1"/>
      <c r="D311" s="1"/>
      <c r="E311" s="1"/>
      <c r="F311" s="4"/>
      <c r="G311" s="1"/>
      <c r="H311" s="1"/>
      <c r="I311" s="1"/>
      <c r="J311" s="27"/>
      <c r="K311" s="1"/>
      <c r="L311" s="1"/>
      <c r="M311" s="2"/>
      <c r="N311" s="2"/>
      <c r="O311" s="24"/>
      <c r="P311" s="2"/>
      <c r="Q311" s="2"/>
      <c r="R311" s="4"/>
      <c r="S311" s="1"/>
      <c r="T311" s="1"/>
      <c r="U311" s="1"/>
      <c r="V311" s="1"/>
      <c r="W311" s="1"/>
      <c r="X311" s="1"/>
      <c r="Y311" s="1"/>
      <c r="Z311" s="1"/>
      <c r="AA311" s="1"/>
    </row>
    <row r="312" spans="1:27" ht="15.75" customHeight="1" x14ac:dyDescent="0.25">
      <c r="A312" s="1"/>
      <c r="B312" s="1"/>
      <c r="C312" s="1"/>
      <c r="D312" s="1"/>
      <c r="E312" s="1"/>
      <c r="F312" s="4"/>
      <c r="G312" s="1"/>
      <c r="H312" s="1"/>
      <c r="I312" s="1"/>
      <c r="J312" s="27"/>
      <c r="K312" s="1"/>
      <c r="L312" s="1"/>
      <c r="M312" s="2"/>
      <c r="N312" s="2"/>
      <c r="O312" s="24"/>
      <c r="P312" s="2"/>
      <c r="Q312" s="2"/>
      <c r="R312" s="4"/>
      <c r="S312" s="1"/>
      <c r="T312" s="1"/>
      <c r="U312" s="1"/>
      <c r="V312" s="1"/>
      <c r="W312" s="1"/>
      <c r="X312" s="1"/>
      <c r="Y312" s="1"/>
      <c r="Z312" s="1"/>
      <c r="AA312" s="1"/>
    </row>
    <row r="313" spans="1:27" ht="15.75" customHeight="1" x14ac:dyDescent="0.25">
      <c r="A313" s="1"/>
      <c r="B313" s="1"/>
      <c r="C313" s="1"/>
      <c r="D313" s="1"/>
      <c r="E313" s="1"/>
      <c r="F313" s="4"/>
      <c r="G313" s="1"/>
      <c r="H313" s="1"/>
      <c r="I313" s="1"/>
      <c r="J313" s="27"/>
      <c r="K313" s="1"/>
      <c r="L313" s="1"/>
      <c r="M313" s="2"/>
      <c r="N313" s="2"/>
      <c r="O313" s="24"/>
      <c r="P313" s="2"/>
      <c r="Q313" s="2"/>
      <c r="R313" s="4"/>
      <c r="S313" s="1"/>
      <c r="T313" s="1"/>
      <c r="U313" s="1"/>
      <c r="V313" s="1"/>
      <c r="W313" s="1"/>
      <c r="X313" s="1"/>
      <c r="Y313" s="1"/>
      <c r="Z313" s="1"/>
      <c r="AA313" s="1"/>
    </row>
    <row r="314" spans="1:27" ht="15.75" customHeight="1" x14ac:dyDescent="0.25">
      <c r="A314" s="1"/>
      <c r="B314" s="1"/>
      <c r="C314" s="1"/>
      <c r="D314" s="1"/>
      <c r="E314" s="1"/>
      <c r="F314" s="4"/>
      <c r="G314" s="1"/>
      <c r="H314" s="1"/>
      <c r="I314" s="1"/>
      <c r="J314" s="27"/>
      <c r="K314" s="1"/>
      <c r="L314" s="1"/>
      <c r="M314" s="2"/>
      <c r="N314" s="2"/>
      <c r="O314" s="24"/>
      <c r="P314" s="2"/>
      <c r="Q314" s="2"/>
      <c r="R314" s="4"/>
      <c r="S314" s="1"/>
      <c r="T314" s="1"/>
      <c r="U314" s="1"/>
      <c r="V314" s="1"/>
      <c r="W314" s="1"/>
      <c r="X314" s="1"/>
      <c r="Y314" s="1"/>
      <c r="Z314" s="1"/>
      <c r="AA314" s="1"/>
    </row>
    <row r="315" spans="1:27" ht="15.75" customHeight="1" x14ac:dyDescent="0.25">
      <c r="A315" s="1"/>
      <c r="B315" s="1"/>
      <c r="C315" s="1"/>
      <c r="D315" s="1"/>
      <c r="E315" s="1"/>
      <c r="F315" s="4"/>
      <c r="G315" s="1"/>
      <c r="H315" s="1"/>
      <c r="I315" s="1"/>
      <c r="J315" s="27"/>
      <c r="K315" s="1"/>
      <c r="L315" s="1"/>
      <c r="M315" s="2"/>
      <c r="N315" s="2"/>
      <c r="O315" s="24"/>
      <c r="P315" s="2"/>
      <c r="Q315" s="2"/>
      <c r="R315" s="4"/>
      <c r="S315" s="1"/>
      <c r="T315" s="1"/>
      <c r="U315" s="1"/>
      <c r="V315" s="1"/>
      <c r="W315" s="1"/>
      <c r="X315" s="1"/>
      <c r="Y315" s="1"/>
      <c r="Z315" s="1"/>
      <c r="AA315" s="1"/>
    </row>
    <row r="316" spans="1:27" ht="15.75" customHeight="1" x14ac:dyDescent="0.25">
      <c r="A316" s="1"/>
      <c r="B316" s="1"/>
      <c r="C316" s="1"/>
      <c r="D316" s="1"/>
      <c r="E316" s="1"/>
      <c r="F316" s="4"/>
      <c r="G316" s="1"/>
      <c r="H316" s="1"/>
      <c r="I316" s="1"/>
      <c r="J316" s="27"/>
      <c r="K316" s="1"/>
      <c r="L316" s="1"/>
      <c r="M316" s="2"/>
      <c r="N316" s="2"/>
      <c r="O316" s="24"/>
      <c r="P316" s="2"/>
      <c r="Q316" s="2"/>
      <c r="R316" s="4"/>
      <c r="S316" s="1"/>
      <c r="T316" s="1"/>
      <c r="U316" s="1"/>
      <c r="V316" s="1"/>
      <c r="W316" s="1"/>
      <c r="X316" s="1"/>
      <c r="Y316" s="1"/>
      <c r="Z316" s="1"/>
      <c r="AA316" s="1"/>
    </row>
    <row r="317" spans="1:27" ht="15.75" customHeight="1" x14ac:dyDescent="0.25">
      <c r="A317" s="1"/>
      <c r="B317" s="1"/>
      <c r="C317" s="1"/>
      <c r="D317" s="1"/>
      <c r="E317" s="1"/>
      <c r="F317" s="4"/>
      <c r="G317" s="1"/>
      <c r="H317" s="1"/>
      <c r="I317" s="1"/>
      <c r="J317" s="27"/>
      <c r="K317" s="1"/>
      <c r="L317" s="1"/>
      <c r="M317" s="2"/>
      <c r="N317" s="2"/>
      <c r="O317" s="24"/>
      <c r="P317" s="2"/>
      <c r="Q317" s="2"/>
      <c r="R317" s="4"/>
      <c r="S317" s="1"/>
      <c r="T317" s="1"/>
      <c r="U317" s="1"/>
      <c r="V317" s="1"/>
      <c r="W317" s="1"/>
      <c r="X317" s="1"/>
      <c r="Y317" s="1"/>
      <c r="Z317" s="1"/>
      <c r="AA317" s="1"/>
    </row>
    <row r="318" spans="1:27" ht="15.75" customHeight="1" x14ac:dyDescent="0.25">
      <c r="A318" s="1"/>
      <c r="B318" s="1"/>
      <c r="C318" s="1"/>
      <c r="D318" s="1"/>
      <c r="E318" s="1"/>
      <c r="F318" s="4"/>
      <c r="G318" s="1"/>
      <c r="H318" s="1"/>
      <c r="I318" s="1"/>
      <c r="J318" s="27"/>
      <c r="K318" s="1"/>
      <c r="L318" s="1"/>
      <c r="M318" s="2"/>
      <c r="N318" s="2"/>
      <c r="O318" s="24"/>
      <c r="P318" s="2"/>
      <c r="Q318" s="2"/>
      <c r="R318" s="4"/>
      <c r="S318" s="1"/>
      <c r="T318" s="1"/>
      <c r="U318" s="1"/>
      <c r="V318" s="1"/>
      <c r="W318" s="1"/>
      <c r="X318" s="1"/>
      <c r="Y318" s="1"/>
      <c r="Z318" s="1"/>
      <c r="AA318" s="1"/>
    </row>
    <row r="319" spans="1:27" ht="15.75" customHeight="1" x14ac:dyDescent="0.25">
      <c r="A319" s="1"/>
      <c r="B319" s="1"/>
      <c r="C319" s="1"/>
      <c r="D319" s="1"/>
      <c r="E319" s="1"/>
      <c r="F319" s="4"/>
      <c r="G319" s="1"/>
      <c r="H319" s="1"/>
      <c r="I319" s="1"/>
      <c r="J319" s="27"/>
      <c r="K319" s="1"/>
      <c r="L319" s="1"/>
      <c r="M319" s="2"/>
      <c r="N319" s="2"/>
      <c r="O319" s="24"/>
      <c r="P319" s="2"/>
      <c r="Q319" s="2"/>
      <c r="R319" s="4"/>
      <c r="S319" s="1"/>
      <c r="T319" s="1"/>
      <c r="U319" s="1"/>
      <c r="V319" s="1"/>
      <c r="W319" s="1"/>
      <c r="X319" s="1"/>
      <c r="Y319" s="1"/>
      <c r="Z319" s="1"/>
      <c r="AA319" s="1"/>
    </row>
    <row r="320" spans="1:27" ht="15.75" customHeight="1" x14ac:dyDescent="0.25">
      <c r="A320" s="1"/>
      <c r="B320" s="1"/>
      <c r="C320" s="1"/>
      <c r="D320" s="1"/>
      <c r="E320" s="1"/>
      <c r="F320" s="4"/>
      <c r="G320" s="1"/>
      <c r="H320" s="1"/>
      <c r="I320" s="1"/>
      <c r="J320" s="27"/>
      <c r="K320" s="1"/>
      <c r="L320" s="1"/>
      <c r="M320" s="2"/>
      <c r="N320" s="2"/>
      <c r="O320" s="24"/>
      <c r="P320" s="2"/>
      <c r="Q320" s="2"/>
      <c r="R320" s="4"/>
      <c r="S320" s="1"/>
      <c r="T320" s="1"/>
      <c r="U320" s="1"/>
      <c r="V320" s="1"/>
      <c r="W320" s="1"/>
      <c r="X320" s="1"/>
      <c r="Y320" s="1"/>
      <c r="Z320" s="1"/>
      <c r="AA320" s="1"/>
    </row>
    <row r="321" spans="1:27" ht="15.75" customHeight="1" x14ac:dyDescent="0.25">
      <c r="A321" s="1"/>
      <c r="B321" s="1"/>
      <c r="C321" s="1"/>
      <c r="D321" s="1"/>
      <c r="E321" s="1"/>
      <c r="F321" s="4"/>
      <c r="G321" s="1"/>
      <c r="H321" s="1"/>
      <c r="I321" s="1"/>
      <c r="J321" s="27"/>
      <c r="K321" s="1"/>
      <c r="L321" s="1"/>
      <c r="M321" s="2"/>
      <c r="N321" s="2"/>
      <c r="O321" s="24"/>
      <c r="P321" s="2"/>
      <c r="Q321" s="2"/>
      <c r="R321" s="4"/>
      <c r="S321" s="1"/>
      <c r="T321" s="1"/>
      <c r="U321" s="1"/>
      <c r="V321" s="1"/>
      <c r="W321" s="1"/>
      <c r="X321" s="1"/>
      <c r="Y321" s="1"/>
      <c r="Z321" s="1"/>
      <c r="AA321" s="1"/>
    </row>
    <row r="322" spans="1:27" ht="15.75" customHeight="1" x14ac:dyDescent="0.25">
      <c r="A322" s="1"/>
      <c r="B322" s="1"/>
      <c r="C322" s="1"/>
      <c r="D322" s="1"/>
      <c r="E322" s="1"/>
      <c r="F322" s="4"/>
      <c r="G322" s="1"/>
      <c r="H322" s="1"/>
      <c r="I322" s="1"/>
      <c r="J322" s="27"/>
      <c r="K322" s="1"/>
      <c r="L322" s="1"/>
      <c r="M322" s="2"/>
      <c r="N322" s="2"/>
      <c r="O322" s="24"/>
      <c r="P322" s="2"/>
      <c r="Q322" s="2"/>
      <c r="R322" s="4"/>
      <c r="S322" s="1"/>
      <c r="T322" s="1"/>
      <c r="U322" s="1"/>
      <c r="V322" s="1"/>
      <c r="W322" s="1"/>
      <c r="X322" s="1"/>
      <c r="Y322" s="1"/>
      <c r="Z322" s="1"/>
      <c r="AA322" s="1"/>
    </row>
    <row r="323" spans="1:27" ht="15.75" customHeight="1" x14ac:dyDescent="0.25">
      <c r="A323" s="1"/>
      <c r="B323" s="1"/>
      <c r="C323" s="1"/>
      <c r="D323" s="1"/>
      <c r="E323" s="1"/>
      <c r="F323" s="4"/>
      <c r="G323" s="1"/>
      <c r="H323" s="1"/>
      <c r="I323" s="1"/>
      <c r="J323" s="27"/>
      <c r="K323" s="1"/>
      <c r="L323" s="1"/>
      <c r="M323" s="2"/>
      <c r="N323" s="2"/>
      <c r="O323" s="24"/>
      <c r="P323" s="2"/>
      <c r="Q323" s="2"/>
      <c r="R323" s="4"/>
      <c r="S323" s="1"/>
      <c r="T323" s="1"/>
      <c r="U323" s="1"/>
      <c r="V323" s="1"/>
      <c r="W323" s="1"/>
      <c r="X323" s="1"/>
      <c r="Y323" s="1"/>
      <c r="Z323" s="1"/>
      <c r="AA323" s="1"/>
    </row>
    <row r="324" spans="1:27" ht="15.75" customHeight="1" x14ac:dyDescent="0.25">
      <c r="A324" s="1"/>
      <c r="B324" s="1"/>
      <c r="C324" s="1"/>
      <c r="D324" s="1"/>
      <c r="E324" s="1"/>
      <c r="F324" s="4"/>
      <c r="G324" s="1"/>
      <c r="H324" s="1"/>
      <c r="I324" s="1"/>
      <c r="J324" s="27"/>
      <c r="K324" s="1"/>
      <c r="L324" s="1"/>
      <c r="M324" s="2"/>
      <c r="N324" s="2"/>
      <c r="O324" s="24"/>
      <c r="P324" s="2"/>
      <c r="Q324" s="2"/>
      <c r="R324" s="4"/>
      <c r="S324" s="1"/>
      <c r="T324" s="1"/>
      <c r="U324" s="1"/>
      <c r="V324" s="1"/>
      <c r="W324" s="1"/>
      <c r="X324" s="1"/>
      <c r="Y324" s="1"/>
      <c r="Z324" s="1"/>
      <c r="AA324" s="1"/>
    </row>
    <row r="325" spans="1:27" ht="15.75" customHeight="1" x14ac:dyDescent="0.25">
      <c r="A325" s="1"/>
      <c r="B325" s="1"/>
      <c r="C325" s="1"/>
      <c r="D325" s="1"/>
      <c r="E325" s="1"/>
      <c r="F325" s="4"/>
      <c r="G325" s="1"/>
      <c r="H325" s="1"/>
      <c r="I325" s="1"/>
      <c r="J325" s="27"/>
      <c r="K325" s="1"/>
      <c r="L325" s="1"/>
      <c r="M325" s="2"/>
      <c r="N325" s="2"/>
      <c r="O325" s="24"/>
      <c r="P325" s="2"/>
      <c r="Q325" s="2"/>
      <c r="R325" s="4"/>
      <c r="S325" s="1"/>
      <c r="T325" s="1"/>
      <c r="U325" s="1"/>
      <c r="V325" s="1"/>
      <c r="W325" s="1"/>
      <c r="X325" s="1"/>
      <c r="Y325" s="1"/>
      <c r="Z325" s="1"/>
      <c r="AA325" s="1"/>
    </row>
    <row r="326" spans="1:27" ht="15.75" customHeight="1" x14ac:dyDescent="0.25">
      <c r="A326" s="1"/>
      <c r="B326" s="1"/>
      <c r="C326" s="1"/>
      <c r="D326" s="1"/>
      <c r="E326" s="1"/>
      <c r="F326" s="4"/>
      <c r="G326" s="1"/>
      <c r="H326" s="1"/>
      <c r="I326" s="1"/>
      <c r="J326" s="27"/>
      <c r="K326" s="1"/>
      <c r="L326" s="1"/>
      <c r="M326" s="2"/>
      <c r="N326" s="2"/>
      <c r="O326" s="24"/>
      <c r="P326" s="2"/>
      <c r="Q326" s="2"/>
      <c r="R326" s="4"/>
      <c r="S326" s="1"/>
      <c r="T326" s="1"/>
      <c r="U326" s="1"/>
      <c r="V326" s="1"/>
      <c r="W326" s="1"/>
      <c r="X326" s="1"/>
      <c r="Y326" s="1"/>
      <c r="Z326" s="1"/>
      <c r="AA326" s="1"/>
    </row>
    <row r="327" spans="1:27" ht="15.75" customHeight="1" x14ac:dyDescent="0.25">
      <c r="A327" s="1"/>
      <c r="B327" s="1"/>
      <c r="C327" s="1"/>
      <c r="D327" s="1"/>
      <c r="E327" s="1"/>
      <c r="F327" s="4"/>
      <c r="G327" s="1"/>
      <c r="H327" s="1"/>
      <c r="I327" s="1"/>
      <c r="J327" s="27"/>
      <c r="K327" s="1"/>
      <c r="L327" s="1"/>
      <c r="M327" s="2"/>
      <c r="N327" s="2"/>
      <c r="O327" s="24"/>
      <c r="P327" s="2"/>
      <c r="Q327" s="2"/>
      <c r="R327" s="4"/>
      <c r="S327" s="1"/>
      <c r="T327" s="1"/>
      <c r="U327" s="1"/>
      <c r="V327" s="1"/>
      <c r="W327" s="1"/>
      <c r="X327" s="1"/>
      <c r="Y327" s="1"/>
      <c r="Z327" s="1"/>
      <c r="AA327" s="1"/>
    </row>
    <row r="328" spans="1:27" ht="15.75" customHeight="1" x14ac:dyDescent="0.25">
      <c r="A328" s="1"/>
      <c r="B328" s="1"/>
      <c r="C328" s="1"/>
      <c r="D328" s="1"/>
      <c r="E328" s="1"/>
      <c r="F328" s="4"/>
      <c r="G328" s="1"/>
      <c r="H328" s="1"/>
      <c r="I328" s="1"/>
      <c r="J328" s="27"/>
      <c r="K328" s="1"/>
      <c r="L328" s="1"/>
      <c r="M328" s="2"/>
      <c r="N328" s="2"/>
      <c r="O328" s="24"/>
      <c r="P328" s="2"/>
      <c r="Q328" s="2"/>
      <c r="R328" s="4"/>
      <c r="S328" s="1"/>
      <c r="T328" s="1"/>
      <c r="U328" s="1"/>
      <c r="V328" s="1"/>
      <c r="W328" s="1"/>
      <c r="X328" s="1"/>
      <c r="Y328" s="1"/>
      <c r="Z328" s="1"/>
      <c r="AA328" s="1"/>
    </row>
    <row r="329" spans="1:27" ht="15.75" customHeight="1" x14ac:dyDescent="0.25">
      <c r="A329" s="1"/>
      <c r="B329" s="1"/>
      <c r="C329" s="1"/>
      <c r="D329" s="1"/>
      <c r="E329" s="1"/>
      <c r="F329" s="4"/>
      <c r="G329" s="1"/>
      <c r="H329" s="1"/>
      <c r="I329" s="1"/>
      <c r="J329" s="27"/>
      <c r="K329" s="1"/>
      <c r="L329" s="1"/>
      <c r="M329" s="2"/>
      <c r="N329" s="2"/>
      <c r="O329" s="24"/>
      <c r="P329" s="2"/>
      <c r="Q329" s="2"/>
      <c r="R329" s="4"/>
      <c r="S329" s="1"/>
      <c r="T329" s="1"/>
      <c r="U329" s="1"/>
      <c r="V329" s="1"/>
      <c r="W329" s="1"/>
      <c r="X329" s="1"/>
      <c r="Y329" s="1"/>
      <c r="Z329" s="1"/>
      <c r="AA329" s="1"/>
    </row>
    <row r="330" spans="1:27" ht="15.75" customHeight="1" x14ac:dyDescent="0.25">
      <c r="A330" s="1"/>
      <c r="B330" s="1"/>
      <c r="C330" s="1"/>
      <c r="D330" s="1"/>
      <c r="E330" s="1"/>
      <c r="F330" s="4"/>
      <c r="G330" s="1"/>
      <c r="H330" s="1"/>
      <c r="I330" s="1"/>
      <c r="J330" s="27"/>
      <c r="K330" s="1"/>
      <c r="L330" s="1"/>
      <c r="M330" s="2"/>
      <c r="N330" s="2"/>
      <c r="O330" s="24"/>
      <c r="P330" s="2"/>
      <c r="Q330" s="2"/>
      <c r="R330" s="4"/>
      <c r="S330" s="1"/>
      <c r="T330" s="1"/>
      <c r="U330" s="1"/>
      <c r="V330" s="1"/>
      <c r="W330" s="1"/>
      <c r="X330" s="1"/>
      <c r="Y330" s="1"/>
      <c r="Z330" s="1"/>
      <c r="AA330" s="1"/>
    </row>
    <row r="331" spans="1:27" ht="15.75" customHeight="1" x14ac:dyDescent="0.25">
      <c r="A331" s="1"/>
      <c r="B331" s="1"/>
      <c r="C331" s="1"/>
      <c r="D331" s="1"/>
      <c r="E331" s="1"/>
      <c r="F331" s="4"/>
      <c r="G331" s="1"/>
      <c r="H331" s="1"/>
      <c r="I331" s="1"/>
      <c r="J331" s="27"/>
      <c r="K331" s="1"/>
      <c r="L331" s="1"/>
      <c r="M331" s="2"/>
      <c r="N331" s="2"/>
      <c r="O331" s="24"/>
      <c r="P331" s="2"/>
      <c r="Q331" s="2"/>
      <c r="R331" s="4"/>
      <c r="S331" s="1"/>
      <c r="T331" s="1"/>
      <c r="U331" s="1"/>
      <c r="V331" s="1"/>
      <c r="W331" s="1"/>
      <c r="X331" s="1"/>
      <c r="Y331" s="1"/>
      <c r="Z331" s="1"/>
      <c r="AA331" s="1"/>
    </row>
    <row r="332" spans="1:27" ht="15.75" customHeight="1" x14ac:dyDescent="0.25">
      <c r="A332" s="1"/>
      <c r="B332" s="1"/>
      <c r="C332" s="1"/>
      <c r="D332" s="1"/>
      <c r="E332" s="1"/>
      <c r="F332" s="4"/>
      <c r="G332" s="1"/>
      <c r="H332" s="1"/>
      <c r="I332" s="1"/>
      <c r="J332" s="27"/>
      <c r="K332" s="1"/>
      <c r="L332" s="1"/>
      <c r="M332" s="2"/>
      <c r="N332" s="2"/>
      <c r="O332" s="24"/>
      <c r="P332" s="2"/>
      <c r="Q332" s="2"/>
      <c r="R332" s="4"/>
      <c r="S332" s="1"/>
      <c r="T332" s="1"/>
      <c r="U332" s="1"/>
      <c r="V332" s="1"/>
      <c r="W332" s="1"/>
      <c r="X332" s="1"/>
      <c r="Y332" s="1"/>
      <c r="Z332" s="1"/>
      <c r="AA332" s="1"/>
    </row>
    <row r="333" spans="1:27" ht="15.75" customHeight="1" x14ac:dyDescent="0.25">
      <c r="A333" s="1"/>
      <c r="B333" s="1"/>
      <c r="C333" s="1"/>
      <c r="D333" s="1"/>
      <c r="E333" s="1"/>
      <c r="F333" s="4"/>
      <c r="G333" s="1"/>
      <c r="H333" s="1"/>
      <c r="I333" s="1"/>
      <c r="J333" s="27"/>
      <c r="K333" s="1"/>
      <c r="L333" s="1"/>
      <c r="M333" s="2"/>
      <c r="N333" s="2"/>
      <c r="O333" s="24"/>
      <c r="P333" s="2"/>
      <c r="Q333" s="2"/>
      <c r="R333" s="4"/>
      <c r="S333" s="1"/>
      <c r="T333" s="1"/>
      <c r="U333" s="1"/>
      <c r="V333" s="1"/>
      <c r="W333" s="1"/>
      <c r="X333" s="1"/>
      <c r="Y333" s="1"/>
      <c r="Z333" s="1"/>
      <c r="AA333" s="1"/>
    </row>
    <row r="334" spans="1:27" ht="15.75" customHeight="1" x14ac:dyDescent="0.25">
      <c r="A334" s="1"/>
      <c r="B334" s="1"/>
      <c r="C334" s="1"/>
      <c r="D334" s="1"/>
      <c r="E334" s="1"/>
      <c r="F334" s="4"/>
      <c r="G334" s="1"/>
      <c r="H334" s="1"/>
      <c r="I334" s="1"/>
      <c r="J334" s="27"/>
      <c r="K334" s="1"/>
      <c r="L334" s="1"/>
      <c r="M334" s="2"/>
      <c r="N334" s="2"/>
      <c r="O334" s="24"/>
      <c r="P334" s="2"/>
      <c r="Q334" s="2"/>
      <c r="R334" s="4"/>
      <c r="S334" s="1"/>
      <c r="T334" s="1"/>
      <c r="U334" s="1"/>
      <c r="V334" s="1"/>
      <c r="W334" s="1"/>
      <c r="X334" s="1"/>
      <c r="Y334" s="1"/>
      <c r="Z334" s="1"/>
      <c r="AA334" s="1"/>
    </row>
    <row r="335" spans="1:27" ht="15.75" customHeight="1" x14ac:dyDescent="0.25">
      <c r="A335" s="1"/>
      <c r="B335" s="1"/>
      <c r="C335" s="1"/>
      <c r="D335" s="1"/>
      <c r="E335" s="1"/>
      <c r="F335" s="4"/>
      <c r="G335" s="1"/>
      <c r="H335" s="1"/>
      <c r="I335" s="1"/>
      <c r="J335" s="27"/>
      <c r="K335" s="1"/>
      <c r="L335" s="1"/>
      <c r="M335" s="2"/>
      <c r="N335" s="2"/>
      <c r="O335" s="24"/>
      <c r="P335" s="2"/>
      <c r="Q335" s="2"/>
      <c r="R335" s="4"/>
      <c r="S335" s="1"/>
      <c r="T335" s="1"/>
      <c r="U335" s="1"/>
      <c r="V335" s="1"/>
      <c r="W335" s="1"/>
      <c r="X335" s="1"/>
      <c r="Y335" s="1"/>
      <c r="Z335" s="1"/>
      <c r="AA335" s="1"/>
    </row>
    <row r="336" spans="1:27" ht="15.75" customHeight="1" x14ac:dyDescent="0.25">
      <c r="A336" s="1"/>
      <c r="B336" s="1"/>
      <c r="C336" s="1"/>
      <c r="D336" s="1"/>
      <c r="E336" s="1"/>
      <c r="F336" s="4"/>
      <c r="G336" s="1"/>
      <c r="H336" s="1"/>
      <c r="I336" s="1"/>
      <c r="J336" s="27"/>
      <c r="K336" s="1"/>
      <c r="L336" s="1"/>
      <c r="M336" s="2"/>
      <c r="N336" s="2"/>
      <c r="O336" s="24"/>
      <c r="P336" s="2"/>
      <c r="Q336" s="2"/>
      <c r="R336" s="4"/>
      <c r="S336" s="1"/>
      <c r="T336" s="1"/>
      <c r="U336" s="1"/>
      <c r="V336" s="1"/>
      <c r="W336" s="1"/>
      <c r="X336" s="1"/>
      <c r="Y336" s="1"/>
      <c r="Z336" s="1"/>
      <c r="AA336" s="1"/>
    </row>
    <row r="337" spans="1:27" ht="15.75" customHeight="1" x14ac:dyDescent="0.25">
      <c r="A337" s="1"/>
      <c r="B337" s="1"/>
      <c r="C337" s="1"/>
      <c r="D337" s="1"/>
      <c r="E337" s="1"/>
      <c r="F337" s="4"/>
      <c r="G337" s="1"/>
      <c r="H337" s="1"/>
      <c r="I337" s="1"/>
      <c r="J337" s="27"/>
      <c r="K337" s="1"/>
      <c r="L337" s="1"/>
      <c r="M337" s="2"/>
      <c r="N337" s="2"/>
      <c r="O337" s="24"/>
      <c r="P337" s="2"/>
      <c r="Q337" s="2"/>
      <c r="R337" s="4"/>
      <c r="S337" s="1"/>
      <c r="T337" s="1"/>
      <c r="U337" s="1"/>
      <c r="V337" s="1"/>
      <c r="W337" s="1"/>
      <c r="X337" s="1"/>
      <c r="Y337" s="1"/>
      <c r="Z337" s="1"/>
      <c r="AA337" s="1"/>
    </row>
    <row r="338" spans="1:27" ht="15.75" customHeight="1" x14ac:dyDescent="0.25">
      <c r="A338" s="1"/>
      <c r="B338" s="1"/>
      <c r="C338" s="1"/>
      <c r="D338" s="1"/>
      <c r="E338" s="1"/>
      <c r="F338" s="4"/>
      <c r="G338" s="1"/>
      <c r="H338" s="1"/>
      <c r="I338" s="1"/>
      <c r="J338" s="27"/>
      <c r="K338" s="1"/>
      <c r="L338" s="1"/>
      <c r="M338" s="2"/>
      <c r="N338" s="2"/>
      <c r="O338" s="24"/>
      <c r="P338" s="2"/>
      <c r="Q338" s="2"/>
      <c r="R338" s="4"/>
      <c r="S338" s="1"/>
      <c r="T338" s="1"/>
      <c r="U338" s="1"/>
      <c r="V338" s="1"/>
      <c r="W338" s="1"/>
      <c r="X338" s="1"/>
      <c r="Y338" s="1"/>
      <c r="Z338" s="1"/>
      <c r="AA338" s="1"/>
    </row>
    <row r="339" spans="1:27" ht="15.75" customHeight="1" x14ac:dyDescent="0.25">
      <c r="A339" s="1"/>
      <c r="B339" s="1"/>
      <c r="C339" s="1"/>
      <c r="D339" s="1"/>
      <c r="E339" s="1"/>
      <c r="F339" s="4"/>
      <c r="G339" s="1"/>
      <c r="H339" s="1"/>
      <c r="I339" s="1"/>
      <c r="J339" s="27"/>
      <c r="K339" s="1"/>
      <c r="L339" s="1"/>
      <c r="M339" s="2"/>
      <c r="N339" s="2"/>
      <c r="O339" s="24"/>
      <c r="P339" s="2"/>
      <c r="Q339" s="2"/>
      <c r="R339" s="4"/>
      <c r="S339" s="1"/>
      <c r="T339" s="1"/>
      <c r="U339" s="1"/>
      <c r="V339" s="1"/>
      <c r="W339" s="1"/>
      <c r="X339" s="1"/>
      <c r="Y339" s="1"/>
      <c r="Z339" s="1"/>
      <c r="AA339" s="1"/>
    </row>
    <row r="340" spans="1:27" ht="15.75" customHeight="1" x14ac:dyDescent="0.25">
      <c r="A340" s="1"/>
      <c r="B340" s="1"/>
      <c r="C340" s="1"/>
      <c r="D340" s="1"/>
      <c r="E340" s="1"/>
      <c r="F340" s="4"/>
      <c r="G340" s="1"/>
      <c r="H340" s="1"/>
      <c r="I340" s="1"/>
      <c r="J340" s="27"/>
      <c r="K340" s="1"/>
      <c r="L340" s="1"/>
      <c r="M340" s="2"/>
      <c r="N340" s="2"/>
      <c r="O340" s="24"/>
      <c r="P340" s="2"/>
      <c r="Q340" s="2"/>
      <c r="R340" s="4"/>
      <c r="S340" s="1"/>
      <c r="T340" s="1"/>
      <c r="U340" s="1"/>
      <c r="V340" s="1"/>
      <c r="W340" s="1"/>
      <c r="X340" s="1"/>
      <c r="Y340" s="1"/>
      <c r="Z340" s="1"/>
      <c r="AA340" s="1"/>
    </row>
    <row r="341" spans="1:27" ht="15.75" customHeight="1" x14ac:dyDescent="0.25">
      <c r="A341" s="1"/>
      <c r="B341" s="1"/>
      <c r="C341" s="1"/>
      <c r="D341" s="1"/>
      <c r="E341" s="1"/>
      <c r="F341" s="4"/>
      <c r="G341" s="1"/>
      <c r="H341" s="1"/>
      <c r="I341" s="1"/>
      <c r="J341" s="27"/>
      <c r="K341" s="1"/>
      <c r="L341" s="1"/>
      <c r="M341" s="2"/>
      <c r="N341" s="2"/>
      <c r="O341" s="24"/>
      <c r="P341" s="2"/>
      <c r="Q341" s="2"/>
      <c r="R341" s="4"/>
      <c r="S341" s="1"/>
      <c r="T341" s="1"/>
      <c r="U341" s="1"/>
      <c r="V341" s="1"/>
      <c r="W341" s="1"/>
      <c r="X341" s="1"/>
      <c r="Y341" s="1"/>
      <c r="Z341" s="1"/>
      <c r="AA341" s="1"/>
    </row>
    <row r="342" spans="1:27" ht="15.75" customHeight="1" x14ac:dyDescent="0.25">
      <c r="A342" s="1"/>
      <c r="B342" s="1"/>
      <c r="C342" s="1"/>
      <c r="D342" s="1"/>
      <c r="E342" s="1"/>
      <c r="F342" s="4"/>
      <c r="G342" s="1"/>
      <c r="H342" s="1"/>
      <c r="I342" s="1"/>
      <c r="J342" s="27"/>
      <c r="K342" s="1"/>
      <c r="L342" s="1"/>
      <c r="M342" s="2"/>
      <c r="N342" s="2"/>
      <c r="O342" s="24"/>
      <c r="P342" s="2"/>
      <c r="Q342" s="2"/>
      <c r="R342" s="4"/>
      <c r="S342" s="1"/>
      <c r="T342" s="1"/>
      <c r="U342" s="1"/>
      <c r="V342" s="1"/>
      <c r="W342" s="1"/>
      <c r="X342" s="1"/>
      <c r="Y342" s="1"/>
      <c r="Z342" s="1"/>
      <c r="AA342" s="1"/>
    </row>
    <row r="343" spans="1:27" ht="15.75" customHeight="1" x14ac:dyDescent="0.25">
      <c r="A343" s="1"/>
      <c r="B343" s="1"/>
      <c r="C343" s="1"/>
      <c r="D343" s="1"/>
      <c r="E343" s="1"/>
      <c r="F343" s="4"/>
      <c r="G343" s="1"/>
      <c r="H343" s="1"/>
      <c r="I343" s="1"/>
      <c r="J343" s="27"/>
      <c r="K343" s="1"/>
      <c r="L343" s="1"/>
      <c r="M343" s="2"/>
      <c r="N343" s="2"/>
      <c r="O343" s="24"/>
      <c r="P343" s="2"/>
      <c r="Q343" s="2"/>
      <c r="R343" s="4"/>
      <c r="S343" s="1"/>
      <c r="T343" s="1"/>
      <c r="U343" s="1"/>
      <c r="V343" s="1"/>
      <c r="W343" s="1"/>
      <c r="X343" s="1"/>
      <c r="Y343" s="1"/>
      <c r="Z343" s="1"/>
      <c r="AA343" s="1"/>
    </row>
    <row r="344" spans="1:27" ht="15.75" customHeight="1" x14ac:dyDescent="0.25">
      <c r="A344" s="1"/>
      <c r="B344" s="1"/>
      <c r="C344" s="1"/>
      <c r="D344" s="1"/>
      <c r="E344" s="1"/>
      <c r="F344" s="4"/>
      <c r="G344" s="1"/>
      <c r="H344" s="1"/>
      <c r="I344" s="1"/>
      <c r="J344" s="27"/>
      <c r="K344" s="1"/>
      <c r="L344" s="1"/>
      <c r="M344" s="2"/>
      <c r="N344" s="2"/>
      <c r="O344" s="24"/>
      <c r="P344" s="2"/>
      <c r="Q344" s="2"/>
      <c r="R344" s="4"/>
      <c r="S344" s="1"/>
      <c r="T344" s="1"/>
      <c r="U344" s="1"/>
      <c r="V344" s="1"/>
      <c r="W344" s="1"/>
      <c r="X344" s="1"/>
      <c r="Y344" s="1"/>
      <c r="Z344" s="1"/>
      <c r="AA344" s="1"/>
    </row>
    <row r="345" spans="1:27" ht="15.75" customHeight="1" x14ac:dyDescent="0.25">
      <c r="A345" s="1"/>
      <c r="B345" s="1"/>
      <c r="C345" s="1"/>
      <c r="D345" s="1"/>
      <c r="E345" s="1"/>
      <c r="F345" s="4"/>
      <c r="G345" s="1"/>
      <c r="H345" s="1"/>
      <c r="I345" s="1"/>
      <c r="J345" s="27"/>
      <c r="K345" s="1"/>
      <c r="L345" s="1"/>
      <c r="M345" s="2"/>
      <c r="N345" s="2"/>
      <c r="O345" s="24"/>
      <c r="P345" s="2"/>
      <c r="Q345" s="2"/>
      <c r="R345" s="4"/>
      <c r="S345" s="1"/>
      <c r="T345" s="1"/>
      <c r="U345" s="1"/>
      <c r="V345" s="1"/>
      <c r="W345" s="1"/>
      <c r="X345" s="1"/>
      <c r="Y345" s="1"/>
      <c r="Z345" s="1"/>
      <c r="AA345" s="1"/>
    </row>
    <row r="346" spans="1:27" ht="15.75" customHeight="1" x14ac:dyDescent="0.25">
      <c r="A346" s="1"/>
      <c r="B346" s="1"/>
      <c r="C346" s="1"/>
      <c r="D346" s="1"/>
      <c r="E346" s="1"/>
      <c r="F346" s="4"/>
      <c r="G346" s="1"/>
      <c r="H346" s="1"/>
      <c r="I346" s="1"/>
      <c r="J346" s="27"/>
      <c r="K346" s="1"/>
      <c r="L346" s="1"/>
      <c r="M346" s="2"/>
      <c r="N346" s="2"/>
      <c r="O346" s="24"/>
      <c r="P346" s="2"/>
      <c r="Q346" s="2"/>
      <c r="R346" s="4"/>
      <c r="S346" s="1"/>
      <c r="T346" s="1"/>
      <c r="U346" s="1"/>
      <c r="V346" s="1"/>
      <c r="W346" s="1"/>
      <c r="X346" s="1"/>
      <c r="Y346" s="1"/>
      <c r="Z346" s="1"/>
      <c r="AA346" s="1"/>
    </row>
    <row r="347" spans="1:27" ht="15.75" customHeight="1" x14ac:dyDescent="0.25">
      <c r="A347" s="1"/>
      <c r="B347" s="1"/>
      <c r="C347" s="1"/>
      <c r="D347" s="1"/>
      <c r="E347" s="1"/>
      <c r="F347" s="4"/>
      <c r="G347" s="1"/>
      <c r="H347" s="1"/>
      <c r="I347" s="1"/>
      <c r="J347" s="27"/>
      <c r="K347" s="1"/>
      <c r="L347" s="1"/>
      <c r="M347" s="2"/>
      <c r="N347" s="2"/>
      <c r="O347" s="24"/>
      <c r="P347" s="2"/>
      <c r="Q347" s="2"/>
      <c r="R347" s="4"/>
      <c r="S347" s="1"/>
      <c r="T347" s="1"/>
      <c r="U347" s="1"/>
      <c r="V347" s="1"/>
      <c r="W347" s="1"/>
      <c r="X347" s="1"/>
      <c r="Y347" s="1"/>
      <c r="Z347" s="1"/>
      <c r="AA347" s="1"/>
    </row>
    <row r="348" spans="1:27" ht="15.75" customHeight="1" x14ac:dyDescent="0.25">
      <c r="A348" s="1"/>
      <c r="B348" s="1"/>
      <c r="C348" s="1"/>
      <c r="D348" s="1"/>
      <c r="E348" s="1"/>
      <c r="F348" s="4"/>
      <c r="G348" s="1"/>
      <c r="H348" s="1"/>
      <c r="I348" s="1"/>
      <c r="J348" s="27"/>
      <c r="K348" s="1"/>
      <c r="L348" s="1"/>
      <c r="M348" s="2"/>
      <c r="N348" s="2"/>
      <c r="O348" s="24"/>
      <c r="P348" s="2"/>
      <c r="Q348" s="2"/>
      <c r="R348" s="4"/>
      <c r="S348" s="1"/>
      <c r="T348" s="1"/>
      <c r="U348" s="1"/>
      <c r="V348" s="1"/>
      <c r="W348" s="1"/>
      <c r="X348" s="1"/>
      <c r="Y348" s="1"/>
      <c r="Z348" s="1"/>
      <c r="AA348" s="1"/>
    </row>
    <row r="349" spans="1:27" ht="15.75" customHeight="1" x14ac:dyDescent="0.25">
      <c r="A349" s="1"/>
      <c r="B349" s="1"/>
      <c r="C349" s="1"/>
      <c r="D349" s="1"/>
      <c r="E349" s="1"/>
      <c r="F349" s="4"/>
      <c r="G349" s="1"/>
      <c r="H349" s="1"/>
      <c r="I349" s="1"/>
      <c r="J349" s="27"/>
      <c r="K349" s="1"/>
      <c r="L349" s="1"/>
      <c r="M349" s="2"/>
      <c r="N349" s="2"/>
      <c r="O349" s="24"/>
      <c r="P349" s="2"/>
      <c r="Q349" s="2"/>
      <c r="R349" s="4"/>
      <c r="S349" s="1"/>
      <c r="T349" s="1"/>
      <c r="U349" s="1"/>
      <c r="V349" s="1"/>
      <c r="W349" s="1"/>
      <c r="X349" s="1"/>
      <c r="Y349" s="1"/>
      <c r="Z349" s="1"/>
      <c r="AA349" s="1"/>
    </row>
    <row r="350" spans="1:27" ht="15.75" customHeight="1" x14ac:dyDescent="0.25">
      <c r="A350" s="1"/>
      <c r="B350" s="1"/>
      <c r="C350" s="1"/>
      <c r="D350" s="1"/>
      <c r="E350" s="1"/>
      <c r="F350" s="4"/>
      <c r="G350" s="1"/>
      <c r="H350" s="1"/>
      <c r="I350" s="1"/>
      <c r="J350" s="27"/>
      <c r="K350" s="1"/>
      <c r="L350" s="1"/>
      <c r="M350" s="2"/>
      <c r="N350" s="2"/>
      <c r="O350" s="24"/>
      <c r="P350" s="2"/>
      <c r="Q350" s="2"/>
      <c r="R350" s="4"/>
      <c r="S350" s="1"/>
      <c r="T350" s="1"/>
      <c r="U350" s="1"/>
      <c r="V350" s="1"/>
      <c r="W350" s="1"/>
      <c r="X350" s="1"/>
      <c r="Y350" s="1"/>
      <c r="Z350" s="1"/>
      <c r="AA350" s="1"/>
    </row>
    <row r="351" spans="1:27" ht="15.75" customHeight="1" x14ac:dyDescent="0.25">
      <c r="A351" s="1"/>
      <c r="B351" s="1"/>
      <c r="C351" s="1"/>
      <c r="D351" s="1"/>
      <c r="E351" s="1"/>
      <c r="F351" s="4"/>
      <c r="G351" s="1"/>
      <c r="H351" s="1"/>
      <c r="I351" s="1"/>
      <c r="J351" s="27"/>
      <c r="K351" s="1"/>
      <c r="L351" s="1"/>
      <c r="M351" s="2"/>
      <c r="N351" s="2"/>
      <c r="O351" s="24"/>
      <c r="P351" s="2"/>
      <c r="Q351" s="2"/>
      <c r="R351" s="4"/>
      <c r="S351" s="1"/>
      <c r="T351" s="1"/>
      <c r="U351" s="1"/>
      <c r="V351" s="1"/>
      <c r="W351" s="1"/>
      <c r="X351" s="1"/>
      <c r="Y351" s="1"/>
      <c r="Z351" s="1"/>
      <c r="AA351" s="1"/>
    </row>
    <row r="352" spans="1:27" ht="15.75" customHeight="1" x14ac:dyDescent="0.25">
      <c r="A352" s="1"/>
      <c r="B352" s="1"/>
      <c r="C352" s="1"/>
      <c r="D352" s="1"/>
      <c r="E352" s="1"/>
      <c r="F352" s="4"/>
      <c r="G352" s="1"/>
      <c r="H352" s="1"/>
      <c r="I352" s="1"/>
      <c r="J352" s="27"/>
      <c r="K352" s="1"/>
      <c r="L352" s="1"/>
      <c r="M352" s="2"/>
      <c r="N352" s="2"/>
      <c r="O352" s="24"/>
      <c r="P352" s="2"/>
      <c r="Q352" s="2"/>
      <c r="R352" s="4"/>
      <c r="S352" s="1"/>
      <c r="T352" s="1"/>
      <c r="U352" s="1"/>
      <c r="V352" s="1"/>
      <c r="W352" s="1"/>
      <c r="X352" s="1"/>
      <c r="Y352" s="1"/>
      <c r="Z352" s="1"/>
      <c r="AA352" s="1"/>
    </row>
    <row r="353" spans="1:27" ht="15.75" customHeight="1" x14ac:dyDescent="0.25">
      <c r="A353" s="1"/>
      <c r="B353" s="1"/>
      <c r="C353" s="1"/>
      <c r="D353" s="1"/>
      <c r="E353" s="1"/>
      <c r="F353" s="4"/>
      <c r="G353" s="1"/>
      <c r="H353" s="1"/>
      <c r="I353" s="1"/>
      <c r="J353" s="27"/>
      <c r="K353" s="1"/>
      <c r="L353" s="1"/>
      <c r="M353" s="2"/>
      <c r="N353" s="2"/>
      <c r="O353" s="24"/>
      <c r="P353" s="2"/>
      <c r="Q353" s="2"/>
      <c r="R353" s="4"/>
      <c r="S353" s="1"/>
      <c r="T353" s="1"/>
      <c r="U353" s="1"/>
      <c r="V353" s="1"/>
      <c r="W353" s="1"/>
      <c r="X353" s="1"/>
      <c r="Y353" s="1"/>
      <c r="Z353" s="1"/>
      <c r="AA353" s="1"/>
    </row>
    <row r="354" spans="1:27" ht="15.75" customHeight="1" x14ac:dyDescent="0.25">
      <c r="A354" s="1"/>
      <c r="B354" s="1"/>
      <c r="C354" s="1"/>
      <c r="D354" s="1"/>
      <c r="E354" s="1"/>
      <c r="F354" s="4"/>
      <c r="G354" s="1"/>
      <c r="H354" s="1"/>
      <c r="I354" s="1"/>
      <c r="J354" s="27"/>
      <c r="K354" s="1"/>
      <c r="L354" s="1"/>
      <c r="M354" s="2"/>
      <c r="N354" s="2"/>
      <c r="O354" s="24"/>
      <c r="P354" s="2"/>
      <c r="Q354" s="2"/>
      <c r="R354" s="4"/>
      <c r="S354" s="1"/>
      <c r="T354" s="1"/>
      <c r="U354" s="1"/>
      <c r="V354" s="1"/>
      <c r="W354" s="1"/>
      <c r="X354" s="1"/>
      <c r="Y354" s="1"/>
      <c r="Z354" s="1"/>
      <c r="AA354" s="1"/>
    </row>
    <row r="355" spans="1:27" ht="15.75" customHeight="1" x14ac:dyDescent="0.25">
      <c r="A355" s="1"/>
      <c r="B355" s="1"/>
      <c r="C355" s="1"/>
      <c r="D355" s="1"/>
      <c r="E355" s="1"/>
      <c r="F355" s="4"/>
      <c r="G355" s="1"/>
      <c r="H355" s="1"/>
      <c r="I355" s="1"/>
      <c r="J355" s="27"/>
      <c r="K355" s="1"/>
      <c r="L355" s="1"/>
      <c r="M355" s="2"/>
      <c r="N355" s="2"/>
      <c r="O355" s="24"/>
      <c r="P355" s="2"/>
      <c r="Q355" s="2"/>
      <c r="R355" s="4"/>
      <c r="S355" s="1"/>
      <c r="T355" s="1"/>
      <c r="U355" s="1"/>
      <c r="V355" s="1"/>
      <c r="W355" s="1"/>
      <c r="X355" s="1"/>
      <c r="Y355" s="1"/>
      <c r="Z355" s="1"/>
      <c r="AA355" s="1"/>
    </row>
    <row r="356" spans="1:27" ht="15.75" customHeight="1" x14ac:dyDescent="0.25">
      <c r="A356" s="1"/>
      <c r="B356" s="1"/>
      <c r="C356" s="1"/>
      <c r="D356" s="1"/>
      <c r="E356" s="1"/>
      <c r="F356" s="4"/>
      <c r="G356" s="1"/>
      <c r="H356" s="1"/>
      <c r="I356" s="1"/>
      <c r="J356" s="27"/>
      <c r="K356" s="1"/>
      <c r="L356" s="1"/>
      <c r="M356" s="2"/>
      <c r="N356" s="2"/>
      <c r="O356" s="24"/>
      <c r="P356" s="2"/>
      <c r="Q356" s="2"/>
      <c r="R356" s="4"/>
      <c r="S356" s="1"/>
      <c r="T356" s="1"/>
      <c r="U356" s="1"/>
      <c r="V356" s="1"/>
      <c r="W356" s="1"/>
      <c r="X356" s="1"/>
      <c r="Y356" s="1"/>
      <c r="Z356" s="1"/>
      <c r="AA356" s="1"/>
    </row>
    <row r="357" spans="1:27" ht="15.75" customHeight="1" x14ac:dyDescent="0.25">
      <c r="A357" s="1"/>
      <c r="B357" s="1"/>
      <c r="C357" s="1"/>
      <c r="D357" s="1"/>
      <c r="E357" s="1"/>
      <c r="F357" s="4"/>
      <c r="G357" s="1"/>
      <c r="H357" s="1"/>
      <c r="I357" s="1"/>
      <c r="J357" s="27"/>
      <c r="K357" s="1"/>
      <c r="L357" s="1"/>
      <c r="M357" s="2"/>
      <c r="N357" s="2"/>
      <c r="O357" s="24"/>
      <c r="P357" s="2"/>
      <c r="Q357" s="2"/>
      <c r="R357" s="4"/>
      <c r="S357" s="1"/>
      <c r="T357" s="1"/>
      <c r="U357" s="1"/>
      <c r="V357" s="1"/>
      <c r="W357" s="1"/>
      <c r="X357" s="1"/>
      <c r="Y357" s="1"/>
      <c r="Z357" s="1"/>
      <c r="AA357" s="1"/>
    </row>
    <row r="358" spans="1:27" ht="15.75" customHeight="1" x14ac:dyDescent="0.25">
      <c r="A358" s="1"/>
      <c r="B358" s="1"/>
      <c r="C358" s="1"/>
      <c r="D358" s="1"/>
      <c r="E358" s="1"/>
      <c r="F358" s="4"/>
      <c r="G358" s="1"/>
      <c r="H358" s="1"/>
      <c r="I358" s="1"/>
      <c r="J358" s="27"/>
      <c r="K358" s="1"/>
      <c r="L358" s="1"/>
      <c r="M358" s="2"/>
      <c r="N358" s="2"/>
      <c r="O358" s="24"/>
      <c r="P358" s="2"/>
      <c r="Q358" s="2"/>
      <c r="R358" s="4"/>
      <c r="S358" s="1"/>
      <c r="T358" s="1"/>
      <c r="U358" s="1"/>
      <c r="V358" s="1"/>
      <c r="W358" s="1"/>
      <c r="X358" s="1"/>
      <c r="Y358" s="1"/>
      <c r="Z358" s="1"/>
      <c r="AA358" s="1"/>
    </row>
    <row r="359" spans="1:27" ht="15.75" customHeight="1" x14ac:dyDescent="0.25">
      <c r="A359" s="1"/>
      <c r="B359" s="1"/>
      <c r="C359" s="1"/>
      <c r="D359" s="1"/>
      <c r="E359" s="1"/>
      <c r="F359" s="4"/>
      <c r="G359" s="1"/>
      <c r="H359" s="1"/>
      <c r="I359" s="1"/>
      <c r="J359" s="27"/>
      <c r="K359" s="1"/>
      <c r="L359" s="1"/>
      <c r="M359" s="2"/>
      <c r="N359" s="2"/>
      <c r="O359" s="24"/>
      <c r="P359" s="2"/>
      <c r="Q359" s="2"/>
      <c r="R359" s="4"/>
      <c r="S359" s="1"/>
      <c r="T359" s="1"/>
      <c r="U359" s="1"/>
      <c r="V359" s="1"/>
      <c r="W359" s="1"/>
      <c r="X359" s="1"/>
      <c r="Y359" s="1"/>
      <c r="Z359" s="1"/>
      <c r="AA359" s="1"/>
    </row>
    <row r="360" spans="1:27" ht="15.75" customHeight="1" x14ac:dyDescent="0.25">
      <c r="A360" s="1"/>
      <c r="B360" s="1"/>
      <c r="C360" s="1"/>
      <c r="D360" s="1"/>
      <c r="E360" s="1"/>
      <c r="F360" s="4"/>
      <c r="G360" s="1"/>
      <c r="H360" s="1"/>
      <c r="I360" s="1"/>
      <c r="J360" s="27"/>
      <c r="K360" s="1"/>
      <c r="L360" s="1"/>
      <c r="M360" s="2"/>
      <c r="N360" s="2"/>
      <c r="O360" s="24"/>
      <c r="P360" s="2"/>
      <c r="Q360" s="2"/>
      <c r="R360" s="4"/>
      <c r="S360" s="1"/>
      <c r="T360" s="1"/>
      <c r="U360" s="1"/>
      <c r="V360" s="1"/>
      <c r="W360" s="1"/>
      <c r="X360" s="1"/>
      <c r="Y360" s="1"/>
      <c r="Z360" s="1"/>
      <c r="AA360" s="1"/>
    </row>
    <row r="361" spans="1:27" ht="15.75" customHeight="1" x14ac:dyDescent="0.25">
      <c r="A361" s="1"/>
      <c r="B361" s="1"/>
      <c r="C361" s="1"/>
      <c r="D361" s="1"/>
      <c r="E361" s="1"/>
      <c r="F361" s="4"/>
      <c r="G361" s="1"/>
      <c r="H361" s="1"/>
      <c r="I361" s="1"/>
      <c r="J361" s="27"/>
      <c r="K361" s="1"/>
      <c r="L361" s="1"/>
      <c r="M361" s="2"/>
      <c r="N361" s="2"/>
      <c r="O361" s="24"/>
      <c r="P361" s="2"/>
      <c r="Q361" s="2"/>
      <c r="R361" s="4"/>
      <c r="S361" s="1"/>
      <c r="T361" s="1"/>
      <c r="U361" s="1"/>
      <c r="V361" s="1"/>
      <c r="W361" s="1"/>
      <c r="X361" s="1"/>
      <c r="Y361" s="1"/>
      <c r="Z361" s="1"/>
      <c r="AA361" s="1"/>
    </row>
    <row r="362" spans="1:27" ht="15.75" customHeight="1" x14ac:dyDescent="0.25">
      <c r="A362" s="1"/>
      <c r="B362" s="1"/>
      <c r="C362" s="1"/>
      <c r="D362" s="1"/>
      <c r="E362" s="1"/>
      <c r="F362" s="4"/>
      <c r="G362" s="1"/>
      <c r="H362" s="1"/>
      <c r="I362" s="1"/>
      <c r="J362" s="27"/>
      <c r="K362" s="1"/>
      <c r="L362" s="1"/>
      <c r="M362" s="2"/>
      <c r="N362" s="2"/>
      <c r="O362" s="24"/>
      <c r="P362" s="2"/>
      <c r="Q362" s="2"/>
      <c r="R362" s="4"/>
      <c r="S362" s="1"/>
      <c r="T362" s="1"/>
      <c r="U362" s="1"/>
      <c r="V362" s="1"/>
      <c r="W362" s="1"/>
      <c r="X362" s="1"/>
      <c r="Y362" s="1"/>
      <c r="Z362" s="1"/>
      <c r="AA362" s="1"/>
    </row>
    <row r="363" spans="1:27" ht="15.75" customHeight="1" x14ac:dyDescent="0.25">
      <c r="A363" s="1"/>
      <c r="B363" s="1"/>
      <c r="C363" s="1"/>
      <c r="D363" s="1"/>
      <c r="E363" s="1"/>
      <c r="F363" s="4"/>
      <c r="G363" s="1"/>
      <c r="H363" s="1"/>
      <c r="I363" s="1"/>
      <c r="J363" s="27"/>
      <c r="K363" s="1"/>
      <c r="L363" s="1"/>
      <c r="M363" s="2"/>
      <c r="N363" s="2"/>
      <c r="O363" s="24"/>
      <c r="P363" s="2"/>
      <c r="Q363" s="2"/>
      <c r="R363" s="4"/>
      <c r="S363" s="1"/>
      <c r="T363" s="1"/>
      <c r="U363" s="1"/>
      <c r="V363" s="1"/>
      <c r="W363" s="1"/>
      <c r="X363" s="1"/>
      <c r="Y363" s="1"/>
      <c r="Z363" s="1"/>
      <c r="AA363" s="1"/>
    </row>
    <row r="364" spans="1:27" ht="15.75" customHeight="1" x14ac:dyDescent="0.25">
      <c r="A364" s="1"/>
      <c r="B364" s="1"/>
      <c r="C364" s="1"/>
      <c r="D364" s="1"/>
      <c r="E364" s="1"/>
      <c r="F364" s="4"/>
      <c r="G364" s="1"/>
      <c r="H364" s="1"/>
      <c r="I364" s="1"/>
      <c r="J364" s="27"/>
      <c r="K364" s="1"/>
      <c r="L364" s="1"/>
      <c r="M364" s="2"/>
      <c r="N364" s="2"/>
      <c r="O364" s="24"/>
      <c r="P364" s="2"/>
      <c r="Q364" s="2"/>
      <c r="R364" s="4"/>
      <c r="S364" s="1"/>
      <c r="T364" s="1"/>
      <c r="U364" s="1"/>
      <c r="V364" s="1"/>
      <c r="W364" s="1"/>
      <c r="X364" s="1"/>
      <c r="Y364" s="1"/>
      <c r="Z364" s="1"/>
      <c r="AA364" s="1"/>
    </row>
    <row r="365" spans="1:27" ht="15.75" customHeight="1" x14ac:dyDescent="0.25">
      <c r="A365" s="1"/>
      <c r="B365" s="1"/>
      <c r="C365" s="1"/>
      <c r="D365" s="1"/>
      <c r="E365" s="1"/>
      <c r="F365" s="4"/>
      <c r="G365" s="1"/>
      <c r="H365" s="1"/>
      <c r="I365" s="1"/>
      <c r="J365" s="27"/>
      <c r="K365" s="1"/>
      <c r="L365" s="1"/>
      <c r="M365" s="2"/>
      <c r="N365" s="2"/>
      <c r="O365" s="24"/>
      <c r="P365" s="2"/>
      <c r="Q365" s="2"/>
      <c r="R365" s="4"/>
      <c r="S365" s="1"/>
      <c r="T365" s="1"/>
      <c r="U365" s="1"/>
      <c r="V365" s="1"/>
      <c r="W365" s="1"/>
      <c r="X365" s="1"/>
      <c r="Y365" s="1"/>
      <c r="Z365" s="1"/>
      <c r="AA365" s="1"/>
    </row>
    <row r="366" spans="1:27" ht="15.75" customHeight="1" x14ac:dyDescent="0.25">
      <c r="A366" s="1"/>
      <c r="B366" s="1"/>
      <c r="C366" s="1"/>
      <c r="D366" s="1"/>
      <c r="E366" s="1"/>
      <c r="F366" s="4"/>
      <c r="G366" s="1"/>
      <c r="H366" s="1"/>
      <c r="I366" s="1"/>
      <c r="J366" s="27"/>
      <c r="K366" s="1"/>
      <c r="L366" s="1"/>
      <c r="M366" s="2"/>
      <c r="N366" s="2"/>
      <c r="O366" s="24"/>
      <c r="P366" s="2"/>
      <c r="Q366" s="2"/>
      <c r="R366" s="4"/>
      <c r="S366" s="1"/>
      <c r="T366" s="1"/>
      <c r="U366" s="1"/>
      <c r="V366" s="1"/>
      <c r="W366" s="1"/>
      <c r="X366" s="1"/>
      <c r="Y366" s="1"/>
      <c r="Z366" s="1"/>
      <c r="AA366" s="1"/>
    </row>
    <row r="367" spans="1:27" ht="15.75" customHeight="1" x14ac:dyDescent="0.25">
      <c r="A367" s="1"/>
      <c r="B367" s="1"/>
      <c r="C367" s="1"/>
      <c r="D367" s="1"/>
      <c r="E367" s="1"/>
      <c r="F367" s="4"/>
      <c r="G367" s="1"/>
      <c r="H367" s="1"/>
      <c r="I367" s="1"/>
      <c r="J367" s="27"/>
      <c r="K367" s="1"/>
      <c r="L367" s="1"/>
      <c r="M367" s="2"/>
      <c r="N367" s="2"/>
      <c r="O367" s="24"/>
      <c r="P367" s="2"/>
      <c r="Q367" s="2"/>
      <c r="R367" s="4"/>
      <c r="S367" s="1"/>
      <c r="T367" s="1"/>
      <c r="U367" s="1"/>
      <c r="V367" s="1"/>
      <c r="W367" s="1"/>
      <c r="X367" s="1"/>
      <c r="Y367" s="1"/>
      <c r="Z367" s="1"/>
      <c r="AA367" s="1"/>
    </row>
    <row r="368" spans="1:27" ht="15.75" customHeight="1" x14ac:dyDescent="0.25">
      <c r="A368" s="1"/>
      <c r="B368" s="1"/>
      <c r="C368" s="1"/>
      <c r="D368" s="1"/>
      <c r="E368" s="1"/>
      <c r="F368" s="4"/>
      <c r="G368" s="1"/>
      <c r="H368" s="1"/>
      <c r="I368" s="1"/>
      <c r="J368" s="27"/>
      <c r="K368" s="1"/>
      <c r="L368" s="1"/>
      <c r="M368" s="2"/>
      <c r="N368" s="2"/>
      <c r="O368" s="24"/>
      <c r="P368" s="2"/>
      <c r="Q368" s="2"/>
      <c r="R368" s="4"/>
      <c r="S368" s="1"/>
      <c r="T368" s="1"/>
      <c r="U368" s="1"/>
      <c r="V368" s="1"/>
      <c r="W368" s="1"/>
      <c r="X368" s="1"/>
      <c r="Y368" s="1"/>
      <c r="Z368" s="1"/>
      <c r="AA368" s="1"/>
    </row>
    <row r="369" spans="1:27" ht="15.75" customHeight="1" x14ac:dyDescent="0.25">
      <c r="A369" s="1"/>
      <c r="B369" s="1"/>
      <c r="C369" s="1"/>
      <c r="D369" s="1"/>
      <c r="E369" s="1"/>
      <c r="F369" s="4"/>
      <c r="G369" s="1"/>
      <c r="H369" s="1"/>
      <c r="I369" s="1"/>
      <c r="J369" s="27"/>
      <c r="K369" s="1"/>
      <c r="L369" s="1"/>
      <c r="M369" s="2"/>
      <c r="N369" s="2"/>
      <c r="O369" s="24"/>
      <c r="P369" s="2"/>
      <c r="Q369" s="2"/>
      <c r="R369" s="4"/>
      <c r="S369" s="1"/>
      <c r="T369" s="1"/>
      <c r="U369" s="1"/>
      <c r="V369" s="1"/>
      <c r="W369" s="1"/>
      <c r="X369" s="1"/>
      <c r="Y369" s="1"/>
      <c r="Z369" s="1"/>
      <c r="AA369" s="1"/>
    </row>
    <row r="370" spans="1:27" ht="15.75" customHeight="1" x14ac:dyDescent="0.25">
      <c r="A370" s="1"/>
      <c r="B370" s="1"/>
      <c r="C370" s="1"/>
      <c r="D370" s="1"/>
      <c r="E370" s="1"/>
      <c r="F370" s="4"/>
      <c r="G370" s="1"/>
      <c r="H370" s="1"/>
      <c r="I370" s="1"/>
      <c r="J370" s="27"/>
      <c r="K370" s="1"/>
      <c r="L370" s="1"/>
      <c r="M370" s="2"/>
      <c r="N370" s="2"/>
      <c r="O370" s="24"/>
      <c r="P370" s="2"/>
      <c r="Q370" s="2"/>
      <c r="R370" s="4"/>
      <c r="S370" s="1"/>
      <c r="T370" s="1"/>
      <c r="U370" s="1"/>
      <c r="V370" s="1"/>
      <c r="W370" s="1"/>
      <c r="X370" s="1"/>
      <c r="Y370" s="1"/>
      <c r="Z370" s="1"/>
      <c r="AA370" s="1"/>
    </row>
    <row r="371" spans="1:27" ht="15.75" customHeight="1" x14ac:dyDescent="0.25">
      <c r="A371" s="1"/>
      <c r="B371" s="1"/>
      <c r="C371" s="1"/>
      <c r="D371" s="1"/>
      <c r="E371" s="1"/>
      <c r="F371" s="4"/>
      <c r="G371" s="1"/>
      <c r="H371" s="1"/>
      <c r="I371" s="1"/>
      <c r="J371" s="27"/>
      <c r="K371" s="1"/>
      <c r="L371" s="1"/>
      <c r="M371" s="2"/>
      <c r="N371" s="2"/>
      <c r="O371" s="24"/>
      <c r="P371" s="2"/>
      <c r="Q371" s="2"/>
      <c r="R371" s="4"/>
      <c r="S371" s="1"/>
      <c r="T371" s="1"/>
      <c r="U371" s="1"/>
      <c r="V371" s="1"/>
      <c r="W371" s="1"/>
      <c r="X371" s="1"/>
      <c r="Y371" s="1"/>
      <c r="Z371" s="1"/>
      <c r="AA371" s="1"/>
    </row>
    <row r="372" spans="1:27" ht="15.75" customHeight="1" x14ac:dyDescent="0.25">
      <c r="A372" s="1"/>
      <c r="B372" s="1"/>
      <c r="C372" s="1"/>
      <c r="D372" s="1"/>
      <c r="E372" s="1"/>
      <c r="F372" s="4"/>
      <c r="G372" s="1"/>
      <c r="H372" s="1"/>
      <c r="I372" s="1"/>
      <c r="J372" s="27"/>
      <c r="K372" s="1"/>
      <c r="L372" s="1"/>
      <c r="M372" s="2"/>
      <c r="N372" s="2"/>
      <c r="O372" s="24"/>
      <c r="P372" s="2"/>
      <c r="Q372" s="2"/>
      <c r="R372" s="4"/>
      <c r="S372" s="1"/>
      <c r="T372" s="1"/>
      <c r="U372" s="1"/>
      <c r="V372" s="1"/>
      <c r="W372" s="1"/>
      <c r="X372" s="1"/>
      <c r="Y372" s="1"/>
      <c r="Z372" s="1"/>
      <c r="AA372" s="1"/>
    </row>
    <row r="373" spans="1:27" ht="15.75" customHeight="1" x14ac:dyDescent="0.25">
      <c r="A373" s="1"/>
      <c r="B373" s="1"/>
      <c r="C373" s="1"/>
      <c r="D373" s="1"/>
      <c r="E373" s="1"/>
      <c r="F373" s="4"/>
      <c r="G373" s="1"/>
      <c r="H373" s="1"/>
      <c r="I373" s="1"/>
      <c r="J373" s="27"/>
      <c r="K373" s="1"/>
      <c r="L373" s="1"/>
      <c r="M373" s="2"/>
      <c r="N373" s="2"/>
      <c r="O373" s="24"/>
      <c r="P373" s="2"/>
      <c r="Q373" s="2"/>
      <c r="R373" s="4"/>
      <c r="S373" s="1"/>
      <c r="T373" s="1"/>
      <c r="U373" s="1"/>
      <c r="V373" s="1"/>
      <c r="W373" s="1"/>
      <c r="X373" s="1"/>
      <c r="Y373" s="1"/>
      <c r="Z373" s="1"/>
      <c r="AA373" s="1"/>
    </row>
    <row r="374" spans="1:27" ht="15.75" customHeight="1" x14ac:dyDescent="0.25">
      <c r="A374" s="1"/>
      <c r="B374" s="1"/>
      <c r="C374" s="1"/>
      <c r="D374" s="1"/>
      <c r="E374" s="1"/>
      <c r="F374" s="4"/>
      <c r="G374" s="1"/>
      <c r="H374" s="1"/>
      <c r="I374" s="1"/>
      <c r="J374" s="27"/>
      <c r="K374" s="1"/>
      <c r="L374" s="1"/>
      <c r="M374" s="2"/>
      <c r="N374" s="2"/>
      <c r="O374" s="24"/>
      <c r="P374" s="2"/>
      <c r="Q374" s="2"/>
      <c r="R374" s="4"/>
      <c r="S374" s="1"/>
      <c r="T374" s="1"/>
      <c r="U374" s="1"/>
      <c r="V374" s="1"/>
      <c r="W374" s="1"/>
      <c r="X374" s="1"/>
      <c r="Y374" s="1"/>
      <c r="Z374" s="1"/>
      <c r="AA374" s="1"/>
    </row>
    <row r="375" spans="1:27" ht="15.75" customHeight="1" x14ac:dyDescent="0.25">
      <c r="A375" s="1"/>
      <c r="B375" s="1"/>
      <c r="C375" s="1"/>
      <c r="D375" s="1"/>
      <c r="E375" s="1"/>
      <c r="F375" s="4"/>
      <c r="G375" s="1"/>
      <c r="H375" s="1"/>
      <c r="I375" s="1"/>
      <c r="J375" s="27"/>
      <c r="K375" s="1"/>
      <c r="L375" s="1"/>
      <c r="M375" s="2"/>
      <c r="N375" s="2"/>
      <c r="O375" s="24"/>
      <c r="P375" s="2"/>
      <c r="Q375" s="2"/>
      <c r="R375" s="4"/>
      <c r="S375" s="1"/>
      <c r="T375" s="1"/>
      <c r="U375" s="1"/>
      <c r="V375" s="1"/>
      <c r="W375" s="1"/>
      <c r="X375" s="1"/>
      <c r="Y375" s="1"/>
      <c r="Z375" s="1"/>
      <c r="AA375" s="1"/>
    </row>
    <row r="376" spans="1:27" ht="15.75" customHeight="1" x14ac:dyDescent="0.25">
      <c r="A376" s="1"/>
      <c r="B376" s="1"/>
      <c r="C376" s="1"/>
      <c r="D376" s="1"/>
      <c r="E376" s="1"/>
      <c r="F376" s="4"/>
      <c r="G376" s="1"/>
      <c r="H376" s="1"/>
      <c r="I376" s="1"/>
      <c r="J376" s="27"/>
      <c r="K376" s="1"/>
      <c r="L376" s="1"/>
      <c r="M376" s="2"/>
      <c r="N376" s="2"/>
      <c r="O376" s="24"/>
      <c r="P376" s="2"/>
      <c r="Q376" s="2"/>
      <c r="R376" s="4"/>
      <c r="S376" s="1"/>
      <c r="T376" s="1"/>
      <c r="U376" s="1"/>
      <c r="V376" s="1"/>
      <c r="W376" s="1"/>
      <c r="X376" s="1"/>
      <c r="Y376" s="1"/>
      <c r="Z376" s="1"/>
      <c r="AA376" s="1"/>
    </row>
    <row r="377" spans="1:27" ht="15.75" customHeight="1" x14ac:dyDescent="0.25">
      <c r="A377" s="1"/>
      <c r="B377" s="1"/>
      <c r="C377" s="1"/>
      <c r="D377" s="1"/>
      <c r="E377" s="1"/>
      <c r="F377" s="4"/>
      <c r="G377" s="1"/>
      <c r="H377" s="1"/>
      <c r="I377" s="1"/>
      <c r="J377" s="27"/>
      <c r="K377" s="1"/>
      <c r="L377" s="1"/>
      <c r="M377" s="2"/>
      <c r="N377" s="2"/>
      <c r="O377" s="24"/>
      <c r="P377" s="2"/>
      <c r="Q377" s="2"/>
      <c r="R377" s="4"/>
      <c r="S377" s="1"/>
      <c r="T377" s="1"/>
      <c r="U377" s="1"/>
      <c r="V377" s="1"/>
      <c r="W377" s="1"/>
      <c r="X377" s="1"/>
      <c r="Y377" s="1"/>
      <c r="Z377" s="1"/>
      <c r="AA377" s="1"/>
    </row>
    <row r="378" spans="1:27" ht="15.75" customHeight="1" x14ac:dyDescent="0.25">
      <c r="A378" s="1"/>
      <c r="B378" s="1"/>
      <c r="C378" s="1"/>
      <c r="D378" s="1"/>
      <c r="E378" s="1"/>
      <c r="F378" s="4"/>
      <c r="G378" s="1"/>
      <c r="H378" s="1"/>
      <c r="I378" s="1"/>
      <c r="J378" s="27"/>
      <c r="K378" s="1"/>
      <c r="L378" s="1"/>
      <c r="M378" s="2"/>
      <c r="N378" s="2"/>
      <c r="O378" s="24"/>
      <c r="P378" s="2"/>
      <c r="Q378" s="2"/>
      <c r="R378" s="4"/>
      <c r="S378" s="1"/>
      <c r="T378" s="1"/>
      <c r="U378" s="1"/>
      <c r="V378" s="1"/>
      <c r="W378" s="1"/>
      <c r="X378" s="1"/>
      <c r="Y378" s="1"/>
      <c r="Z378" s="1"/>
      <c r="AA378" s="1"/>
    </row>
    <row r="379" spans="1:27" ht="15.75" customHeight="1" x14ac:dyDescent="0.25">
      <c r="A379" s="1"/>
      <c r="B379" s="1"/>
      <c r="C379" s="1"/>
      <c r="D379" s="1"/>
      <c r="E379" s="1"/>
      <c r="F379" s="4"/>
      <c r="G379" s="1"/>
      <c r="H379" s="1"/>
      <c r="I379" s="1"/>
      <c r="J379" s="27"/>
      <c r="K379" s="1"/>
      <c r="L379" s="1"/>
      <c r="M379" s="2"/>
      <c r="N379" s="2"/>
      <c r="O379" s="24"/>
      <c r="P379" s="2"/>
      <c r="Q379" s="2"/>
      <c r="R379" s="4"/>
      <c r="S379" s="1"/>
      <c r="T379" s="1"/>
      <c r="U379" s="1"/>
      <c r="V379" s="1"/>
      <c r="W379" s="1"/>
      <c r="X379" s="1"/>
      <c r="Y379" s="1"/>
      <c r="Z379" s="1"/>
      <c r="AA379" s="1"/>
    </row>
    <row r="380" spans="1:27" ht="15.75" customHeight="1" x14ac:dyDescent="0.25">
      <c r="A380" s="1"/>
      <c r="B380" s="1"/>
      <c r="C380" s="1"/>
      <c r="D380" s="1"/>
      <c r="E380" s="1"/>
      <c r="F380" s="4"/>
      <c r="G380" s="1"/>
      <c r="H380" s="1"/>
      <c r="I380" s="1"/>
      <c r="J380" s="27"/>
      <c r="K380" s="1"/>
      <c r="L380" s="1"/>
      <c r="M380" s="2"/>
      <c r="N380" s="2"/>
      <c r="O380" s="24"/>
      <c r="P380" s="2"/>
      <c r="Q380" s="2"/>
      <c r="R380" s="4"/>
      <c r="S380" s="1"/>
      <c r="T380" s="1"/>
      <c r="U380" s="1"/>
      <c r="V380" s="1"/>
      <c r="W380" s="1"/>
      <c r="X380" s="1"/>
      <c r="Y380" s="1"/>
      <c r="Z380" s="1"/>
      <c r="AA380" s="1"/>
    </row>
    <row r="381" spans="1:27" ht="15.75" customHeight="1" x14ac:dyDescent="0.25">
      <c r="A381" s="1"/>
      <c r="B381" s="1"/>
      <c r="C381" s="1"/>
      <c r="D381" s="1"/>
      <c r="E381" s="1"/>
      <c r="F381" s="4"/>
      <c r="G381" s="1"/>
      <c r="H381" s="1"/>
      <c r="I381" s="1"/>
      <c r="J381" s="27"/>
      <c r="K381" s="1"/>
      <c r="L381" s="1"/>
      <c r="M381" s="2"/>
      <c r="N381" s="2"/>
      <c r="O381" s="24"/>
      <c r="P381" s="2"/>
      <c r="Q381" s="2"/>
      <c r="R381" s="4"/>
      <c r="S381" s="1"/>
      <c r="T381" s="1"/>
      <c r="U381" s="1"/>
      <c r="V381" s="1"/>
      <c r="W381" s="1"/>
      <c r="X381" s="1"/>
      <c r="Y381" s="1"/>
      <c r="Z381" s="1"/>
      <c r="AA381" s="1"/>
    </row>
    <row r="382" spans="1:27" ht="15.75" customHeight="1" x14ac:dyDescent="0.25">
      <c r="A382" s="1"/>
      <c r="B382" s="1"/>
      <c r="C382" s="1"/>
      <c r="D382" s="1"/>
      <c r="E382" s="1"/>
      <c r="F382" s="4"/>
      <c r="G382" s="1"/>
      <c r="H382" s="1"/>
      <c r="I382" s="1"/>
      <c r="J382" s="27"/>
      <c r="K382" s="1"/>
      <c r="L382" s="1"/>
      <c r="M382" s="2"/>
      <c r="N382" s="2"/>
      <c r="O382" s="24"/>
      <c r="P382" s="2"/>
      <c r="Q382" s="2"/>
      <c r="R382" s="4"/>
      <c r="S382" s="1"/>
      <c r="T382" s="1"/>
      <c r="U382" s="1"/>
      <c r="V382" s="1"/>
      <c r="W382" s="1"/>
      <c r="X382" s="1"/>
      <c r="Y382" s="1"/>
      <c r="Z382" s="1"/>
      <c r="AA382" s="1"/>
    </row>
    <row r="383" spans="1:27" ht="15.75" customHeight="1" x14ac:dyDescent="0.25">
      <c r="A383" s="1"/>
      <c r="B383" s="1"/>
      <c r="C383" s="1"/>
      <c r="D383" s="1"/>
      <c r="E383" s="1"/>
      <c r="F383" s="4"/>
      <c r="G383" s="1"/>
      <c r="H383" s="1"/>
      <c r="I383" s="1"/>
      <c r="J383" s="27"/>
      <c r="K383" s="1"/>
      <c r="L383" s="1"/>
      <c r="M383" s="2"/>
      <c r="N383" s="2"/>
      <c r="O383" s="24"/>
      <c r="P383" s="2"/>
      <c r="Q383" s="2"/>
      <c r="R383" s="4"/>
      <c r="S383" s="1"/>
      <c r="T383" s="1"/>
      <c r="U383" s="1"/>
      <c r="V383" s="1"/>
      <c r="W383" s="1"/>
      <c r="X383" s="1"/>
      <c r="Y383" s="1"/>
      <c r="Z383" s="1"/>
      <c r="AA383" s="1"/>
    </row>
    <row r="384" spans="1:27" ht="15.75" customHeight="1" x14ac:dyDescent="0.25">
      <c r="A384" s="1"/>
      <c r="B384" s="1"/>
      <c r="C384" s="1"/>
      <c r="D384" s="1"/>
      <c r="E384" s="1"/>
      <c r="F384" s="4"/>
      <c r="G384" s="1"/>
      <c r="H384" s="1"/>
      <c r="I384" s="1"/>
      <c r="J384" s="27"/>
      <c r="K384" s="1"/>
      <c r="L384" s="1"/>
      <c r="M384" s="2"/>
      <c r="N384" s="2"/>
      <c r="O384" s="24"/>
      <c r="P384" s="2"/>
      <c r="Q384" s="2"/>
      <c r="R384" s="4"/>
      <c r="S384" s="1"/>
      <c r="T384" s="1"/>
      <c r="U384" s="1"/>
      <c r="V384" s="1"/>
      <c r="W384" s="1"/>
      <c r="X384" s="1"/>
      <c r="Y384" s="1"/>
      <c r="Z384" s="1"/>
      <c r="AA384" s="1"/>
    </row>
    <row r="385" spans="1:27" ht="15.75" customHeight="1" x14ac:dyDescent="0.25">
      <c r="A385" s="1"/>
      <c r="B385" s="1"/>
      <c r="C385" s="1"/>
      <c r="D385" s="1"/>
      <c r="E385" s="1"/>
      <c r="F385" s="4"/>
      <c r="G385" s="1"/>
      <c r="H385" s="1"/>
      <c r="I385" s="1"/>
      <c r="J385" s="27"/>
      <c r="K385" s="1"/>
      <c r="L385" s="1"/>
      <c r="M385" s="2"/>
      <c r="N385" s="2"/>
      <c r="O385" s="24"/>
      <c r="P385" s="2"/>
      <c r="Q385" s="2"/>
      <c r="R385" s="4"/>
      <c r="S385" s="1"/>
      <c r="T385" s="1"/>
      <c r="U385" s="1"/>
      <c r="V385" s="1"/>
      <c r="W385" s="1"/>
      <c r="X385" s="1"/>
      <c r="Y385" s="1"/>
      <c r="Z385" s="1"/>
      <c r="AA385" s="1"/>
    </row>
    <row r="386" spans="1:27" ht="15.75" customHeight="1" x14ac:dyDescent="0.25">
      <c r="A386" s="1"/>
      <c r="B386" s="1"/>
      <c r="C386" s="1"/>
      <c r="D386" s="1"/>
      <c r="E386" s="1"/>
      <c r="F386" s="4"/>
      <c r="G386" s="1"/>
      <c r="H386" s="1"/>
      <c r="I386" s="1"/>
      <c r="J386" s="27"/>
      <c r="K386" s="1"/>
      <c r="L386" s="1"/>
      <c r="M386" s="2"/>
      <c r="N386" s="2"/>
      <c r="O386" s="24"/>
      <c r="P386" s="2"/>
      <c r="Q386" s="2"/>
      <c r="R386" s="4"/>
      <c r="S386" s="1"/>
      <c r="T386" s="1"/>
      <c r="U386" s="1"/>
      <c r="V386" s="1"/>
      <c r="W386" s="1"/>
      <c r="X386" s="1"/>
      <c r="Y386" s="1"/>
      <c r="Z386" s="1"/>
      <c r="AA386" s="1"/>
    </row>
    <row r="387" spans="1:27" ht="15.75" customHeight="1" x14ac:dyDescent="0.25">
      <c r="A387" s="1"/>
      <c r="B387" s="1"/>
      <c r="C387" s="1"/>
      <c r="D387" s="1"/>
      <c r="E387" s="1"/>
      <c r="F387" s="4"/>
      <c r="G387" s="1"/>
      <c r="H387" s="1"/>
      <c r="I387" s="1"/>
      <c r="J387" s="27"/>
      <c r="K387" s="1"/>
      <c r="L387" s="1"/>
      <c r="M387" s="2"/>
      <c r="N387" s="2"/>
      <c r="O387" s="24"/>
      <c r="P387" s="2"/>
      <c r="Q387" s="2"/>
      <c r="R387" s="4"/>
      <c r="S387" s="1"/>
      <c r="T387" s="1"/>
      <c r="U387" s="1"/>
      <c r="V387" s="1"/>
      <c r="W387" s="1"/>
      <c r="X387" s="1"/>
      <c r="Y387" s="1"/>
      <c r="Z387" s="1"/>
      <c r="AA387" s="1"/>
    </row>
    <row r="388" spans="1:27" ht="15.75" customHeight="1" x14ac:dyDescent="0.25">
      <c r="A388" s="1"/>
      <c r="B388" s="1"/>
      <c r="C388" s="1"/>
      <c r="D388" s="1"/>
      <c r="E388" s="1"/>
      <c r="F388" s="4"/>
      <c r="G388" s="1"/>
      <c r="H388" s="1"/>
      <c r="I388" s="1"/>
      <c r="J388" s="27"/>
      <c r="K388" s="1"/>
      <c r="L388" s="1"/>
      <c r="M388" s="2"/>
      <c r="N388" s="2"/>
      <c r="O388" s="24"/>
      <c r="P388" s="2"/>
      <c r="Q388" s="2"/>
      <c r="R388" s="4"/>
      <c r="S388" s="1"/>
      <c r="T388" s="1"/>
      <c r="U388" s="1"/>
      <c r="V388" s="1"/>
      <c r="W388" s="1"/>
      <c r="X388" s="1"/>
      <c r="Y388" s="1"/>
      <c r="Z388" s="1"/>
      <c r="AA388" s="1"/>
    </row>
    <row r="389" spans="1:27" ht="15.75" customHeight="1" x14ac:dyDescent="0.25">
      <c r="A389" s="1"/>
      <c r="B389" s="1"/>
      <c r="C389" s="1"/>
      <c r="D389" s="1"/>
      <c r="E389" s="1"/>
      <c r="F389" s="4"/>
      <c r="G389" s="1"/>
      <c r="H389" s="1"/>
      <c r="I389" s="1"/>
      <c r="J389" s="27"/>
      <c r="K389" s="1"/>
      <c r="L389" s="1"/>
      <c r="M389" s="2"/>
      <c r="N389" s="2"/>
      <c r="O389" s="24"/>
      <c r="P389" s="2"/>
      <c r="Q389" s="2"/>
      <c r="R389" s="4"/>
      <c r="S389" s="1"/>
      <c r="T389" s="1"/>
      <c r="U389" s="1"/>
      <c r="V389" s="1"/>
      <c r="W389" s="1"/>
      <c r="X389" s="1"/>
      <c r="Y389" s="1"/>
      <c r="Z389" s="1"/>
      <c r="AA389" s="1"/>
    </row>
    <row r="390" spans="1:27" ht="15.75" customHeight="1" x14ac:dyDescent="0.25">
      <c r="A390" s="1"/>
      <c r="B390" s="1"/>
      <c r="C390" s="1"/>
      <c r="D390" s="1"/>
      <c r="E390" s="1"/>
      <c r="F390" s="4"/>
      <c r="G390" s="1"/>
      <c r="H390" s="1"/>
      <c r="I390" s="1"/>
      <c r="J390" s="27"/>
      <c r="K390" s="1"/>
      <c r="L390" s="1"/>
      <c r="M390" s="2"/>
      <c r="N390" s="2"/>
      <c r="O390" s="24"/>
      <c r="P390" s="2"/>
      <c r="Q390" s="2"/>
      <c r="R390" s="4"/>
      <c r="S390" s="1"/>
      <c r="T390" s="1"/>
      <c r="U390" s="1"/>
      <c r="V390" s="1"/>
      <c r="W390" s="1"/>
      <c r="X390" s="1"/>
      <c r="Y390" s="1"/>
      <c r="Z390" s="1"/>
      <c r="AA390" s="1"/>
    </row>
    <row r="391" spans="1:27" ht="15.75" customHeight="1" x14ac:dyDescent="0.25">
      <c r="A391" s="1"/>
      <c r="B391" s="1"/>
      <c r="C391" s="1"/>
      <c r="D391" s="1"/>
      <c r="E391" s="1"/>
      <c r="F391" s="4"/>
      <c r="G391" s="1"/>
      <c r="H391" s="1"/>
      <c r="I391" s="1"/>
      <c r="J391" s="27"/>
      <c r="K391" s="1"/>
      <c r="L391" s="1"/>
      <c r="M391" s="2"/>
      <c r="N391" s="2"/>
      <c r="O391" s="24"/>
      <c r="P391" s="2"/>
      <c r="Q391" s="2"/>
      <c r="R391" s="4"/>
      <c r="S391" s="1"/>
      <c r="T391" s="1"/>
      <c r="U391" s="1"/>
      <c r="V391" s="1"/>
      <c r="W391" s="1"/>
      <c r="X391" s="1"/>
      <c r="Y391" s="1"/>
      <c r="Z391" s="1"/>
      <c r="AA391" s="1"/>
    </row>
    <row r="392" spans="1:27" ht="15.75" customHeight="1" x14ac:dyDescent="0.25">
      <c r="A392" s="1"/>
      <c r="B392" s="1"/>
      <c r="C392" s="1"/>
      <c r="D392" s="1"/>
      <c r="E392" s="1"/>
      <c r="F392" s="4"/>
      <c r="G392" s="1"/>
      <c r="H392" s="1"/>
      <c r="I392" s="1"/>
      <c r="J392" s="27"/>
      <c r="K392" s="1"/>
      <c r="L392" s="1"/>
      <c r="M392" s="2"/>
      <c r="N392" s="2"/>
      <c r="O392" s="24"/>
      <c r="P392" s="2"/>
      <c r="Q392" s="2"/>
      <c r="R392" s="4"/>
      <c r="S392" s="1"/>
      <c r="T392" s="1"/>
      <c r="U392" s="1"/>
      <c r="V392" s="1"/>
      <c r="W392" s="1"/>
      <c r="X392" s="1"/>
      <c r="Y392" s="1"/>
      <c r="Z392" s="1"/>
      <c r="AA392" s="1"/>
    </row>
    <row r="393" spans="1:27" ht="15.75" customHeight="1" x14ac:dyDescent="0.25">
      <c r="A393" s="1"/>
      <c r="B393" s="1"/>
      <c r="C393" s="1"/>
      <c r="D393" s="1"/>
      <c r="E393" s="1"/>
      <c r="F393" s="4"/>
      <c r="G393" s="1"/>
      <c r="H393" s="1"/>
      <c r="I393" s="1"/>
      <c r="J393" s="27"/>
      <c r="K393" s="1"/>
      <c r="L393" s="1"/>
      <c r="M393" s="2"/>
      <c r="N393" s="2"/>
      <c r="O393" s="24"/>
      <c r="P393" s="2"/>
      <c r="Q393" s="2"/>
      <c r="R393" s="4"/>
      <c r="S393" s="1"/>
      <c r="T393" s="1"/>
      <c r="U393" s="1"/>
      <c r="V393" s="1"/>
      <c r="W393" s="1"/>
      <c r="X393" s="1"/>
      <c r="Y393" s="1"/>
      <c r="Z393" s="1"/>
      <c r="AA393" s="1"/>
    </row>
    <row r="394" spans="1:27" ht="15.75" customHeight="1" x14ac:dyDescent="0.25">
      <c r="A394" s="1"/>
      <c r="B394" s="1"/>
      <c r="C394" s="1"/>
      <c r="D394" s="1"/>
      <c r="E394" s="1"/>
      <c r="F394" s="4"/>
      <c r="G394" s="1"/>
      <c r="H394" s="1"/>
      <c r="I394" s="1"/>
      <c r="J394" s="27"/>
      <c r="K394" s="1"/>
      <c r="L394" s="1"/>
      <c r="M394" s="2"/>
      <c r="N394" s="2"/>
      <c r="O394" s="24"/>
      <c r="P394" s="2"/>
      <c r="Q394" s="2"/>
      <c r="R394" s="4"/>
      <c r="S394" s="1"/>
      <c r="T394" s="1"/>
      <c r="U394" s="1"/>
      <c r="V394" s="1"/>
      <c r="W394" s="1"/>
      <c r="X394" s="1"/>
      <c r="Y394" s="1"/>
      <c r="Z394" s="1"/>
      <c r="AA394" s="1"/>
    </row>
    <row r="395" spans="1:27" ht="15.75" customHeight="1" x14ac:dyDescent="0.25">
      <c r="A395" s="1"/>
      <c r="B395" s="1"/>
      <c r="C395" s="1"/>
      <c r="D395" s="1"/>
      <c r="E395" s="1"/>
      <c r="F395" s="4"/>
      <c r="G395" s="1"/>
      <c r="H395" s="1"/>
      <c r="I395" s="1"/>
      <c r="J395" s="27"/>
      <c r="K395" s="1"/>
      <c r="L395" s="1"/>
      <c r="M395" s="2"/>
      <c r="N395" s="2"/>
      <c r="O395" s="24"/>
      <c r="P395" s="2"/>
      <c r="Q395" s="2"/>
      <c r="R395" s="4"/>
      <c r="S395" s="1"/>
      <c r="T395" s="1"/>
      <c r="U395" s="1"/>
      <c r="V395" s="1"/>
      <c r="W395" s="1"/>
      <c r="X395" s="1"/>
      <c r="Y395" s="1"/>
      <c r="Z395" s="1"/>
      <c r="AA395" s="1"/>
    </row>
    <row r="396" spans="1:27" ht="15.75" customHeight="1" x14ac:dyDescent="0.25">
      <c r="A396" s="1"/>
      <c r="B396" s="1"/>
      <c r="C396" s="1"/>
      <c r="D396" s="1"/>
      <c r="E396" s="1"/>
      <c r="F396" s="4"/>
      <c r="G396" s="1"/>
      <c r="H396" s="1"/>
      <c r="I396" s="1"/>
      <c r="J396" s="27"/>
      <c r="K396" s="1"/>
      <c r="L396" s="1"/>
      <c r="M396" s="2"/>
      <c r="N396" s="2"/>
      <c r="O396" s="24"/>
      <c r="P396" s="2"/>
      <c r="Q396" s="2"/>
      <c r="R396" s="4"/>
      <c r="S396" s="1"/>
      <c r="T396" s="1"/>
      <c r="U396" s="1"/>
      <c r="V396" s="1"/>
      <c r="W396" s="1"/>
      <c r="X396" s="1"/>
      <c r="Y396" s="1"/>
      <c r="Z396" s="1"/>
      <c r="AA396" s="1"/>
    </row>
    <row r="397" spans="1:27" ht="15.75" customHeight="1" x14ac:dyDescent="0.25">
      <c r="A397" s="1"/>
      <c r="B397" s="1"/>
      <c r="C397" s="1"/>
      <c r="D397" s="1"/>
      <c r="E397" s="1"/>
      <c r="F397" s="4"/>
      <c r="G397" s="1"/>
      <c r="H397" s="1"/>
      <c r="I397" s="1"/>
      <c r="J397" s="27"/>
      <c r="K397" s="1"/>
      <c r="L397" s="1"/>
      <c r="M397" s="2"/>
      <c r="N397" s="2"/>
      <c r="O397" s="24"/>
      <c r="P397" s="2"/>
      <c r="Q397" s="2"/>
      <c r="R397" s="4"/>
      <c r="S397" s="1"/>
      <c r="T397" s="1"/>
      <c r="U397" s="1"/>
      <c r="V397" s="1"/>
      <c r="W397" s="1"/>
      <c r="X397" s="1"/>
      <c r="Y397" s="1"/>
      <c r="Z397" s="1"/>
      <c r="AA397" s="1"/>
    </row>
    <row r="398" spans="1:27" ht="15.75" customHeight="1" x14ac:dyDescent="0.25">
      <c r="A398" s="1"/>
      <c r="B398" s="1"/>
      <c r="C398" s="1"/>
      <c r="D398" s="1"/>
      <c r="E398" s="1"/>
      <c r="F398" s="4"/>
      <c r="G398" s="1"/>
      <c r="H398" s="1"/>
      <c r="I398" s="1"/>
      <c r="J398" s="27"/>
      <c r="K398" s="1"/>
      <c r="L398" s="1"/>
      <c r="M398" s="2"/>
      <c r="N398" s="2"/>
      <c r="O398" s="24"/>
      <c r="P398" s="2"/>
      <c r="Q398" s="2"/>
      <c r="R398" s="4"/>
      <c r="S398" s="1"/>
      <c r="T398" s="1"/>
      <c r="U398" s="1"/>
      <c r="V398" s="1"/>
      <c r="W398" s="1"/>
      <c r="X398" s="1"/>
      <c r="Y398" s="1"/>
      <c r="Z398" s="1"/>
      <c r="AA398" s="1"/>
    </row>
    <row r="399" spans="1:27" ht="15.75" customHeight="1" x14ac:dyDescent="0.25">
      <c r="A399" s="1"/>
      <c r="B399" s="1"/>
      <c r="C399" s="1"/>
      <c r="D399" s="1"/>
      <c r="E399" s="1"/>
      <c r="F399" s="4"/>
      <c r="G399" s="1"/>
      <c r="H399" s="1"/>
      <c r="I399" s="1"/>
      <c r="J399" s="27"/>
      <c r="K399" s="1"/>
      <c r="L399" s="1"/>
      <c r="M399" s="2"/>
      <c r="N399" s="2"/>
      <c r="O399" s="24"/>
      <c r="P399" s="2"/>
      <c r="Q399" s="2"/>
      <c r="R399" s="4"/>
      <c r="S399" s="1"/>
      <c r="T399" s="1"/>
      <c r="U399" s="1"/>
      <c r="V399" s="1"/>
      <c r="W399" s="1"/>
      <c r="X399" s="1"/>
      <c r="Y399" s="1"/>
      <c r="Z399" s="1"/>
      <c r="AA399" s="1"/>
    </row>
    <row r="400" spans="1:27" ht="15.75" customHeight="1" x14ac:dyDescent="0.25">
      <c r="A400" s="1"/>
      <c r="B400" s="1"/>
      <c r="C400" s="1"/>
      <c r="D400" s="1"/>
      <c r="E400" s="1"/>
      <c r="F400" s="4"/>
      <c r="G400" s="1"/>
      <c r="H400" s="1"/>
      <c r="I400" s="1"/>
      <c r="J400" s="27"/>
      <c r="K400" s="1"/>
      <c r="L400" s="1"/>
      <c r="M400" s="2"/>
      <c r="N400" s="2"/>
      <c r="O400" s="24"/>
      <c r="P400" s="2"/>
      <c r="Q400" s="2"/>
      <c r="R400" s="4"/>
      <c r="S400" s="1"/>
      <c r="T400" s="1"/>
      <c r="U400" s="1"/>
      <c r="V400" s="1"/>
      <c r="W400" s="1"/>
      <c r="X400" s="1"/>
      <c r="Y400" s="1"/>
      <c r="Z400" s="1"/>
      <c r="AA400" s="1"/>
    </row>
    <row r="401" spans="1:27" ht="15.75" customHeight="1" x14ac:dyDescent="0.25">
      <c r="A401" s="1"/>
      <c r="B401" s="1"/>
      <c r="C401" s="1"/>
      <c r="D401" s="1"/>
      <c r="E401" s="1"/>
      <c r="F401" s="4"/>
      <c r="G401" s="1"/>
      <c r="H401" s="1"/>
      <c r="I401" s="1"/>
      <c r="J401" s="27"/>
      <c r="K401" s="1"/>
      <c r="L401" s="1"/>
      <c r="M401" s="2"/>
      <c r="N401" s="2"/>
      <c r="O401" s="24"/>
      <c r="P401" s="2"/>
      <c r="Q401" s="2"/>
      <c r="R401" s="4"/>
      <c r="S401" s="1"/>
      <c r="T401" s="1"/>
      <c r="U401" s="1"/>
      <c r="V401" s="1"/>
      <c r="W401" s="1"/>
      <c r="X401" s="1"/>
      <c r="Y401" s="1"/>
      <c r="Z401" s="1"/>
      <c r="AA401" s="1"/>
    </row>
    <row r="402" spans="1:27" ht="15.75" customHeight="1" x14ac:dyDescent="0.25">
      <c r="A402" s="1"/>
      <c r="B402" s="1"/>
      <c r="C402" s="1"/>
      <c r="D402" s="1"/>
      <c r="E402" s="1"/>
      <c r="F402" s="4"/>
      <c r="G402" s="1"/>
      <c r="H402" s="1"/>
      <c r="I402" s="1"/>
      <c r="J402" s="27"/>
      <c r="K402" s="1"/>
      <c r="L402" s="1"/>
      <c r="M402" s="2"/>
      <c r="N402" s="2"/>
      <c r="O402" s="24"/>
      <c r="P402" s="2"/>
      <c r="Q402" s="2"/>
      <c r="R402" s="4"/>
      <c r="S402" s="1"/>
      <c r="T402" s="1"/>
      <c r="U402" s="1"/>
      <c r="V402" s="1"/>
      <c r="W402" s="1"/>
      <c r="X402" s="1"/>
      <c r="Y402" s="1"/>
      <c r="Z402" s="1"/>
      <c r="AA402" s="1"/>
    </row>
    <row r="403" spans="1:27" ht="15.75" customHeight="1" x14ac:dyDescent="0.25">
      <c r="A403" s="1"/>
      <c r="B403" s="1"/>
      <c r="C403" s="1"/>
      <c r="D403" s="1"/>
      <c r="E403" s="1"/>
      <c r="F403" s="4"/>
      <c r="G403" s="1"/>
      <c r="H403" s="1"/>
      <c r="I403" s="1"/>
      <c r="J403" s="27"/>
      <c r="K403" s="1"/>
      <c r="L403" s="1"/>
      <c r="M403" s="2"/>
      <c r="N403" s="2"/>
      <c r="O403" s="24"/>
      <c r="P403" s="2"/>
      <c r="Q403" s="2"/>
      <c r="R403" s="4"/>
      <c r="S403" s="1"/>
      <c r="T403" s="1"/>
      <c r="U403" s="1"/>
      <c r="V403" s="1"/>
      <c r="W403" s="1"/>
      <c r="X403" s="1"/>
      <c r="Y403" s="1"/>
      <c r="Z403" s="1"/>
      <c r="AA403" s="1"/>
    </row>
    <row r="404" spans="1:27" ht="15.75" customHeight="1" x14ac:dyDescent="0.25">
      <c r="A404" s="1"/>
      <c r="B404" s="1"/>
      <c r="C404" s="1"/>
      <c r="D404" s="1"/>
      <c r="E404" s="1"/>
      <c r="F404" s="4"/>
      <c r="G404" s="1"/>
      <c r="H404" s="1"/>
      <c r="I404" s="1"/>
      <c r="J404" s="27"/>
      <c r="K404" s="1"/>
      <c r="L404" s="1"/>
      <c r="M404" s="2"/>
      <c r="N404" s="2"/>
      <c r="O404" s="24"/>
      <c r="P404" s="2"/>
      <c r="Q404" s="2"/>
      <c r="R404" s="4"/>
      <c r="S404" s="1"/>
      <c r="T404" s="1"/>
      <c r="U404" s="1"/>
      <c r="V404" s="1"/>
      <c r="W404" s="1"/>
      <c r="X404" s="1"/>
      <c r="Y404" s="1"/>
      <c r="Z404" s="1"/>
      <c r="AA404" s="1"/>
    </row>
    <row r="405" spans="1:27" ht="15.75" customHeight="1" x14ac:dyDescent="0.25">
      <c r="A405" s="1"/>
      <c r="B405" s="1"/>
      <c r="C405" s="1"/>
      <c r="D405" s="1"/>
      <c r="E405" s="1"/>
      <c r="F405" s="4"/>
      <c r="G405" s="1"/>
      <c r="H405" s="1"/>
      <c r="I405" s="1"/>
      <c r="J405" s="27"/>
      <c r="K405" s="1"/>
      <c r="L405" s="1"/>
      <c r="M405" s="2"/>
      <c r="N405" s="2"/>
      <c r="O405" s="24"/>
      <c r="P405" s="2"/>
      <c r="Q405" s="2"/>
      <c r="R405" s="4"/>
      <c r="S405" s="1"/>
      <c r="T405" s="1"/>
      <c r="U405" s="1"/>
      <c r="V405" s="1"/>
      <c r="W405" s="1"/>
      <c r="X405" s="1"/>
      <c r="Y405" s="1"/>
      <c r="Z405" s="1"/>
      <c r="AA405" s="1"/>
    </row>
    <row r="406" spans="1:27" ht="15.75" customHeight="1" x14ac:dyDescent="0.25">
      <c r="A406" s="1"/>
      <c r="B406" s="1"/>
      <c r="C406" s="1"/>
      <c r="D406" s="1"/>
      <c r="E406" s="1"/>
      <c r="F406" s="4"/>
      <c r="G406" s="1"/>
      <c r="H406" s="1"/>
      <c r="I406" s="1"/>
      <c r="J406" s="27"/>
      <c r="K406" s="1"/>
      <c r="L406" s="1"/>
      <c r="M406" s="2"/>
      <c r="N406" s="2"/>
      <c r="O406" s="24"/>
      <c r="P406" s="2"/>
      <c r="Q406" s="2"/>
      <c r="R406" s="4"/>
      <c r="S406" s="1"/>
      <c r="T406" s="1"/>
      <c r="U406" s="1"/>
      <c r="V406" s="1"/>
      <c r="W406" s="1"/>
      <c r="X406" s="1"/>
      <c r="Y406" s="1"/>
      <c r="Z406" s="1"/>
      <c r="AA406" s="1"/>
    </row>
    <row r="407" spans="1:27" ht="15.75" customHeight="1" x14ac:dyDescent="0.25">
      <c r="A407" s="1"/>
      <c r="B407" s="1"/>
      <c r="C407" s="1"/>
      <c r="D407" s="1"/>
      <c r="E407" s="1"/>
      <c r="F407" s="4"/>
      <c r="G407" s="1"/>
      <c r="H407" s="1"/>
      <c r="I407" s="1"/>
      <c r="J407" s="27"/>
      <c r="K407" s="1"/>
      <c r="L407" s="1"/>
      <c r="M407" s="2"/>
      <c r="N407" s="2"/>
      <c r="O407" s="24"/>
      <c r="P407" s="2"/>
      <c r="Q407" s="2"/>
      <c r="R407" s="4"/>
      <c r="S407" s="1"/>
      <c r="T407" s="1"/>
      <c r="U407" s="1"/>
      <c r="V407" s="1"/>
      <c r="W407" s="1"/>
      <c r="X407" s="1"/>
      <c r="Y407" s="1"/>
      <c r="Z407" s="1"/>
      <c r="AA407" s="1"/>
    </row>
    <row r="408" spans="1:27" ht="15.75" customHeight="1" x14ac:dyDescent="0.25">
      <c r="A408" s="1"/>
      <c r="B408" s="1"/>
      <c r="C408" s="1"/>
      <c r="D408" s="1"/>
      <c r="E408" s="1"/>
      <c r="F408" s="4"/>
      <c r="G408" s="1"/>
      <c r="H408" s="1"/>
      <c r="I408" s="1"/>
      <c r="J408" s="27"/>
      <c r="K408" s="1"/>
      <c r="L408" s="1"/>
      <c r="M408" s="2"/>
      <c r="N408" s="2"/>
      <c r="O408" s="24"/>
      <c r="P408" s="2"/>
      <c r="Q408" s="2"/>
      <c r="R408" s="4"/>
      <c r="S408" s="1"/>
      <c r="T408" s="1"/>
      <c r="U408" s="1"/>
      <c r="V408" s="1"/>
      <c r="W408" s="1"/>
      <c r="X408" s="1"/>
      <c r="Y408" s="1"/>
      <c r="Z408" s="1"/>
      <c r="AA408" s="1"/>
    </row>
    <row r="409" spans="1:27" ht="15.75" customHeight="1" x14ac:dyDescent="0.25">
      <c r="A409" s="1"/>
      <c r="B409" s="1"/>
      <c r="C409" s="1"/>
      <c r="D409" s="1"/>
      <c r="E409" s="1"/>
      <c r="F409" s="4"/>
      <c r="G409" s="1"/>
      <c r="H409" s="1"/>
      <c r="I409" s="1"/>
      <c r="J409" s="27"/>
      <c r="K409" s="1"/>
      <c r="L409" s="1"/>
      <c r="M409" s="2"/>
      <c r="N409" s="2"/>
      <c r="O409" s="24"/>
      <c r="P409" s="2"/>
      <c r="Q409" s="2"/>
      <c r="R409" s="4"/>
      <c r="S409" s="1"/>
      <c r="T409" s="1"/>
      <c r="U409" s="1"/>
      <c r="V409" s="1"/>
      <c r="W409" s="1"/>
      <c r="X409" s="1"/>
      <c r="Y409" s="1"/>
      <c r="Z409" s="1"/>
      <c r="AA409" s="1"/>
    </row>
    <row r="410" spans="1:27" ht="15.75" customHeight="1" x14ac:dyDescent="0.25">
      <c r="A410" s="1"/>
      <c r="B410" s="1"/>
      <c r="C410" s="1"/>
      <c r="D410" s="1"/>
      <c r="E410" s="1"/>
      <c r="F410" s="4"/>
      <c r="G410" s="1"/>
      <c r="H410" s="1"/>
      <c r="I410" s="1"/>
      <c r="J410" s="27"/>
      <c r="K410" s="1"/>
      <c r="L410" s="1"/>
      <c r="M410" s="2"/>
      <c r="N410" s="2"/>
      <c r="O410" s="24"/>
      <c r="P410" s="2"/>
      <c r="Q410" s="2"/>
      <c r="R410" s="4"/>
      <c r="S410" s="1"/>
      <c r="T410" s="1"/>
      <c r="U410" s="1"/>
      <c r="V410" s="1"/>
      <c r="W410" s="1"/>
      <c r="X410" s="1"/>
      <c r="Y410" s="1"/>
      <c r="Z410" s="1"/>
      <c r="AA410" s="1"/>
    </row>
    <row r="411" spans="1:27" ht="15.75" customHeight="1" x14ac:dyDescent="0.25">
      <c r="A411" s="1"/>
      <c r="B411" s="1"/>
      <c r="C411" s="1"/>
      <c r="D411" s="1"/>
      <c r="E411" s="1"/>
      <c r="F411" s="4"/>
      <c r="G411" s="1"/>
      <c r="H411" s="1"/>
      <c r="I411" s="1"/>
      <c r="J411" s="27"/>
      <c r="K411" s="1"/>
      <c r="L411" s="1"/>
      <c r="M411" s="2"/>
      <c r="N411" s="2"/>
      <c r="O411" s="24"/>
      <c r="P411" s="2"/>
      <c r="Q411" s="2"/>
      <c r="R411" s="4"/>
      <c r="S411" s="1"/>
      <c r="T411" s="1"/>
      <c r="U411" s="1"/>
      <c r="V411" s="1"/>
      <c r="W411" s="1"/>
      <c r="X411" s="1"/>
      <c r="Y411" s="1"/>
      <c r="Z411" s="1"/>
      <c r="AA411" s="1"/>
    </row>
    <row r="412" spans="1:27" ht="15.75" customHeight="1" x14ac:dyDescent="0.25">
      <c r="A412" s="1"/>
      <c r="B412" s="1"/>
      <c r="C412" s="1"/>
      <c r="D412" s="1"/>
      <c r="E412" s="1"/>
      <c r="F412" s="4"/>
      <c r="G412" s="1"/>
      <c r="H412" s="1"/>
      <c r="I412" s="1"/>
      <c r="J412" s="27"/>
      <c r="K412" s="1"/>
      <c r="L412" s="1"/>
      <c r="M412" s="2"/>
      <c r="N412" s="2"/>
      <c r="O412" s="24"/>
      <c r="P412" s="2"/>
      <c r="Q412" s="2"/>
      <c r="R412" s="4"/>
      <c r="S412" s="1"/>
      <c r="T412" s="1"/>
      <c r="U412" s="1"/>
      <c r="V412" s="1"/>
      <c r="W412" s="1"/>
      <c r="X412" s="1"/>
      <c r="Y412" s="1"/>
      <c r="Z412" s="1"/>
      <c r="AA412" s="1"/>
    </row>
    <row r="413" spans="1:27" ht="15.75" customHeight="1" x14ac:dyDescent="0.25">
      <c r="A413" s="1"/>
      <c r="B413" s="1"/>
      <c r="C413" s="1"/>
      <c r="D413" s="1"/>
      <c r="E413" s="1"/>
      <c r="F413" s="4"/>
      <c r="G413" s="1"/>
      <c r="H413" s="1"/>
      <c r="I413" s="1"/>
      <c r="J413" s="27"/>
      <c r="K413" s="1"/>
      <c r="L413" s="1"/>
      <c r="M413" s="2"/>
      <c r="N413" s="2"/>
      <c r="O413" s="24"/>
      <c r="P413" s="2"/>
      <c r="Q413" s="2"/>
      <c r="R413" s="4"/>
      <c r="S413" s="1"/>
      <c r="T413" s="1"/>
      <c r="U413" s="1"/>
      <c r="V413" s="1"/>
      <c r="W413" s="1"/>
      <c r="X413" s="1"/>
      <c r="Y413" s="1"/>
      <c r="Z413" s="1"/>
      <c r="AA413" s="1"/>
    </row>
    <row r="414" spans="1:27" ht="15.75" customHeight="1" x14ac:dyDescent="0.25">
      <c r="A414" s="1"/>
      <c r="B414" s="1"/>
      <c r="C414" s="1"/>
      <c r="D414" s="1"/>
      <c r="E414" s="1"/>
      <c r="F414" s="4"/>
      <c r="G414" s="1"/>
      <c r="H414" s="1"/>
      <c r="I414" s="1"/>
      <c r="J414" s="27"/>
      <c r="K414" s="1"/>
      <c r="L414" s="1"/>
      <c r="M414" s="2"/>
      <c r="N414" s="2"/>
      <c r="O414" s="24"/>
      <c r="P414" s="2"/>
      <c r="Q414" s="2"/>
      <c r="R414" s="4"/>
      <c r="S414" s="1"/>
      <c r="T414" s="1"/>
      <c r="U414" s="1"/>
      <c r="V414" s="1"/>
      <c r="W414" s="1"/>
      <c r="X414" s="1"/>
      <c r="Y414" s="1"/>
      <c r="Z414" s="1"/>
      <c r="AA414" s="1"/>
    </row>
    <row r="415" spans="1:27" ht="15.75" customHeight="1" x14ac:dyDescent="0.25">
      <c r="A415" s="1"/>
      <c r="B415" s="1"/>
      <c r="C415" s="1"/>
      <c r="D415" s="1"/>
      <c r="E415" s="1"/>
      <c r="F415" s="4"/>
      <c r="G415" s="1"/>
      <c r="H415" s="1"/>
      <c r="I415" s="1"/>
      <c r="J415" s="27"/>
      <c r="K415" s="1"/>
      <c r="L415" s="1"/>
      <c r="M415" s="2"/>
      <c r="N415" s="2"/>
      <c r="O415" s="24"/>
      <c r="P415" s="2"/>
      <c r="Q415" s="2"/>
      <c r="R415" s="4"/>
      <c r="S415" s="1"/>
      <c r="T415" s="1"/>
      <c r="U415" s="1"/>
      <c r="V415" s="1"/>
      <c r="W415" s="1"/>
      <c r="X415" s="1"/>
      <c r="Y415" s="1"/>
      <c r="Z415" s="1"/>
      <c r="AA415" s="1"/>
    </row>
    <row r="416" spans="1:27" ht="15.75" customHeight="1" x14ac:dyDescent="0.25">
      <c r="A416" s="1"/>
      <c r="B416" s="1"/>
      <c r="C416" s="1"/>
      <c r="D416" s="1"/>
      <c r="E416" s="1"/>
      <c r="F416" s="4"/>
      <c r="G416" s="1"/>
      <c r="H416" s="1"/>
      <c r="I416" s="1"/>
      <c r="J416" s="27"/>
      <c r="K416" s="1"/>
      <c r="L416" s="1"/>
      <c r="M416" s="2"/>
      <c r="N416" s="2"/>
      <c r="O416" s="24"/>
      <c r="P416" s="2"/>
      <c r="Q416" s="2"/>
      <c r="R416" s="4"/>
      <c r="S416" s="1"/>
      <c r="T416" s="1"/>
      <c r="U416" s="1"/>
      <c r="V416" s="1"/>
      <c r="W416" s="1"/>
      <c r="X416" s="1"/>
      <c r="Y416" s="1"/>
      <c r="Z416" s="1"/>
      <c r="AA416" s="1"/>
    </row>
    <row r="417" spans="1:27" ht="15.75" customHeight="1" x14ac:dyDescent="0.25">
      <c r="A417" s="1"/>
      <c r="B417" s="1"/>
      <c r="C417" s="1"/>
      <c r="D417" s="1"/>
      <c r="E417" s="1"/>
      <c r="F417" s="4"/>
      <c r="G417" s="1"/>
      <c r="H417" s="1"/>
      <c r="I417" s="1"/>
      <c r="J417" s="27"/>
      <c r="K417" s="1"/>
      <c r="L417" s="1"/>
      <c r="M417" s="2"/>
      <c r="N417" s="2"/>
      <c r="O417" s="24"/>
      <c r="P417" s="2"/>
      <c r="Q417" s="2"/>
      <c r="R417" s="4"/>
      <c r="S417" s="1"/>
      <c r="T417" s="1"/>
      <c r="U417" s="1"/>
      <c r="V417" s="1"/>
      <c r="W417" s="1"/>
      <c r="X417" s="1"/>
      <c r="Y417" s="1"/>
      <c r="Z417" s="1"/>
      <c r="AA417" s="1"/>
    </row>
    <row r="418" spans="1:27" ht="15.75" customHeight="1" x14ac:dyDescent="0.25">
      <c r="A418" s="1"/>
      <c r="B418" s="1"/>
      <c r="C418" s="1"/>
      <c r="D418" s="1"/>
      <c r="E418" s="1"/>
      <c r="F418" s="4"/>
      <c r="G418" s="1"/>
      <c r="H418" s="1"/>
      <c r="I418" s="1"/>
      <c r="J418" s="27"/>
      <c r="K418" s="1"/>
      <c r="L418" s="1"/>
      <c r="M418" s="2"/>
      <c r="N418" s="2"/>
      <c r="O418" s="24"/>
      <c r="P418" s="2"/>
      <c r="Q418" s="2"/>
      <c r="R418" s="4"/>
      <c r="S418" s="1"/>
      <c r="T418" s="1"/>
      <c r="U418" s="1"/>
      <c r="V418" s="1"/>
      <c r="W418" s="1"/>
      <c r="X418" s="1"/>
      <c r="Y418" s="1"/>
      <c r="Z418" s="1"/>
      <c r="AA418" s="1"/>
    </row>
    <row r="419" spans="1:27" ht="15.75" customHeight="1" x14ac:dyDescent="0.25">
      <c r="A419" s="1"/>
      <c r="B419" s="1"/>
      <c r="C419" s="1"/>
      <c r="D419" s="1"/>
      <c r="E419" s="1"/>
      <c r="F419" s="4"/>
      <c r="G419" s="1"/>
      <c r="H419" s="1"/>
      <c r="I419" s="1"/>
      <c r="J419" s="27"/>
      <c r="K419" s="1"/>
      <c r="L419" s="1"/>
      <c r="M419" s="2"/>
      <c r="N419" s="2"/>
      <c r="O419" s="24"/>
      <c r="P419" s="2"/>
      <c r="Q419" s="2"/>
      <c r="R419" s="4"/>
      <c r="S419" s="1"/>
      <c r="T419" s="1"/>
      <c r="U419" s="1"/>
      <c r="V419" s="1"/>
      <c r="W419" s="1"/>
      <c r="X419" s="1"/>
      <c r="Y419" s="1"/>
      <c r="Z419" s="1"/>
      <c r="AA419" s="1"/>
    </row>
    <row r="420" spans="1:27" ht="15.75" customHeight="1" x14ac:dyDescent="0.25">
      <c r="A420" s="1"/>
      <c r="B420" s="1"/>
      <c r="C420" s="1"/>
      <c r="D420" s="1"/>
      <c r="E420" s="1"/>
      <c r="F420" s="4"/>
      <c r="G420" s="1"/>
      <c r="H420" s="1"/>
      <c r="I420" s="1"/>
      <c r="J420" s="27"/>
      <c r="K420" s="1"/>
      <c r="L420" s="1"/>
      <c r="M420" s="2"/>
      <c r="N420" s="2"/>
      <c r="O420" s="24"/>
      <c r="P420" s="2"/>
      <c r="Q420" s="2"/>
      <c r="R420" s="4"/>
      <c r="S420" s="1"/>
      <c r="T420" s="1"/>
      <c r="U420" s="1"/>
      <c r="V420" s="1"/>
      <c r="W420" s="1"/>
      <c r="X420" s="1"/>
      <c r="Y420" s="1"/>
      <c r="Z420" s="1"/>
      <c r="AA420" s="1"/>
    </row>
    <row r="421" spans="1:27" ht="15.75" customHeight="1" x14ac:dyDescent="0.25">
      <c r="A421" s="1"/>
      <c r="B421" s="1"/>
      <c r="C421" s="1"/>
      <c r="D421" s="1"/>
      <c r="E421" s="1"/>
      <c r="F421" s="4"/>
      <c r="G421" s="1"/>
      <c r="H421" s="1"/>
      <c r="I421" s="1"/>
      <c r="J421" s="27"/>
      <c r="K421" s="1"/>
      <c r="L421" s="1"/>
      <c r="M421" s="2"/>
      <c r="N421" s="2"/>
      <c r="O421" s="24"/>
      <c r="P421" s="2"/>
      <c r="Q421" s="2"/>
      <c r="R421" s="4"/>
      <c r="S421" s="1"/>
      <c r="T421" s="1"/>
      <c r="U421" s="1"/>
      <c r="V421" s="1"/>
      <c r="W421" s="1"/>
      <c r="X421" s="1"/>
      <c r="Y421" s="1"/>
      <c r="Z421" s="1"/>
      <c r="AA421" s="1"/>
    </row>
    <row r="422" spans="1:27" ht="15.75" customHeight="1" x14ac:dyDescent="0.25">
      <c r="A422" s="1"/>
      <c r="B422" s="1"/>
      <c r="C422" s="1"/>
      <c r="D422" s="1"/>
      <c r="E422" s="1"/>
      <c r="F422" s="4"/>
      <c r="G422" s="1"/>
      <c r="H422" s="1"/>
      <c r="I422" s="1"/>
      <c r="J422" s="27"/>
      <c r="K422" s="1"/>
      <c r="L422" s="1"/>
      <c r="M422" s="2"/>
      <c r="N422" s="2"/>
      <c r="O422" s="24"/>
      <c r="P422" s="2"/>
      <c r="Q422" s="2"/>
      <c r="R422" s="4"/>
      <c r="S422" s="1"/>
      <c r="T422" s="1"/>
      <c r="U422" s="1"/>
      <c r="V422" s="1"/>
      <c r="W422" s="1"/>
      <c r="X422" s="1"/>
      <c r="Y422" s="1"/>
      <c r="Z422" s="1"/>
      <c r="AA422" s="1"/>
    </row>
    <row r="423" spans="1:27" ht="15.75" customHeight="1" x14ac:dyDescent="0.25">
      <c r="A423" s="1"/>
      <c r="B423" s="1"/>
      <c r="C423" s="1"/>
      <c r="D423" s="1"/>
      <c r="E423" s="1"/>
      <c r="F423" s="4"/>
      <c r="G423" s="1"/>
      <c r="H423" s="1"/>
      <c r="I423" s="1"/>
      <c r="J423" s="27"/>
      <c r="K423" s="1"/>
      <c r="L423" s="1"/>
      <c r="M423" s="2"/>
      <c r="N423" s="2"/>
      <c r="O423" s="24"/>
      <c r="P423" s="2"/>
      <c r="Q423" s="2"/>
      <c r="R423" s="4"/>
      <c r="S423" s="1"/>
      <c r="T423" s="1"/>
      <c r="U423" s="1"/>
      <c r="V423" s="1"/>
      <c r="W423" s="1"/>
      <c r="X423" s="1"/>
      <c r="Y423" s="1"/>
      <c r="Z423" s="1"/>
      <c r="AA423" s="1"/>
    </row>
    <row r="424" spans="1:27" ht="15.75" customHeight="1" x14ac:dyDescent="0.25">
      <c r="A424" s="1"/>
      <c r="B424" s="1"/>
      <c r="C424" s="1"/>
      <c r="D424" s="1"/>
      <c r="E424" s="1"/>
      <c r="F424" s="4"/>
      <c r="G424" s="1"/>
      <c r="H424" s="1"/>
      <c r="I424" s="1"/>
      <c r="J424" s="27"/>
      <c r="K424" s="1"/>
      <c r="L424" s="1"/>
      <c r="M424" s="2"/>
      <c r="N424" s="2"/>
      <c r="O424" s="24"/>
      <c r="P424" s="2"/>
      <c r="Q424" s="2"/>
      <c r="R424" s="4"/>
      <c r="S424" s="1"/>
      <c r="T424" s="1"/>
      <c r="U424" s="1"/>
      <c r="V424" s="1"/>
      <c r="W424" s="1"/>
      <c r="X424" s="1"/>
      <c r="Y424" s="1"/>
      <c r="Z424" s="1"/>
      <c r="AA424" s="1"/>
    </row>
    <row r="425" spans="1:27" ht="15.75" customHeight="1" x14ac:dyDescent="0.25">
      <c r="A425" s="1"/>
      <c r="B425" s="1"/>
      <c r="C425" s="1"/>
      <c r="D425" s="1"/>
      <c r="E425" s="1"/>
      <c r="F425" s="4"/>
      <c r="G425" s="1"/>
      <c r="H425" s="1"/>
      <c r="I425" s="1"/>
      <c r="J425" s="27"/>
      <c r="K425" s="1"/>
      <c r="L425" s="1"/>
      <c r="M425" s="2"/>
      <c r="N425" s="2"/>
      <c r="O425" s="24"/>
      <c r="P425" s="2"/>
      <c r="Q425" s="2"/>
      <c r="R425" s="4"/>
      <c r="S425" s="1"/>
      <c r="T425" s="1"/>
      <c r="U425" s="1"/>
      <c r="V425" s="1"/>
      <c r="W425" s="1"/>
      <c r="X425" s="1"/>
      <c r="Y425" s="1"/>
      <c r="Z425" s="1"/>
      <c r="AA425" s="1"/>
    </row>
    <row r="426" spans="1:27" ht="15.75" customHeight="1" x14ac:dyDescent="0.25">
      <c r="A426" s="1"/>
      <c r="B426" s="1"/>
      <c r="C426" s="1"/>
      <c r="D426" s="1"/>
      <c r="E426" s="1"/>
      <c r="F426" s="4"/>
      <c r="G426" s="1"/>
      <c r="H426" s="1"/>
      <c r="I426" s="1"/>
      <c r="J426" s="27"/>
      <c r="K426" s="1"/>
      <c r="L426" s="1"/>
      <c r="M426" s="2"/>
      <c r="N426" s="2"/>
      <c r="O426" s="24"/>
      <c r="P426" s="2"/>
      <c r="Q426" s="2"/>
      <c r="R426" s="4"/>
      <c r="S426" s="1"/>
      <c r="T426" s="1"/>
      <c r="U426" s="1"/>
      <c r="V426" s="1"/>
      <c r="W426" s="1"/>
      <c r="X426" s="1"/>
      <c r="Y426" s="1"/>
      <c r="Z426" s="1"/>
      <c r="AA426" s="1"/>
    </row>
    <row r="427" spans="1:27" ht="15.75" customHeight="1" x14ac:dyDescent="0.25">
      <c r="A427" s="1"/>
      <c r="B427" s="1"/>
      <c r="C427" s="1"/>
      <c r="D427" s="1"/>
      <c r="E427" s="1"/>
      <c r="F427" s="4"/>
      <c r="G427" s="1"/>
      <c r="H427" s="1"/>
      <c r="I427" s="1"/>
      <c r="J427" s="27"/>
      <c r="K427" s="1"/>
      <c r="L427" s="1"/>
      <c r="M427" s="2"/>
      <c r="N427" s="2"/>
      <c r="O427" s="24"/>
      <c r="P427" s="2"/>
      <c r="Q427" s="2"/>
      <c r="R427" s="4"/>
      <c r="S427" s="1"/>
      <c r="T427" s="1"/>
      <c r="U427" s="1"/>
      <c r="V427" s="1"/>
      <c r="W427" s="1"/>
      <c r="X427" s="1"/>
      <c r="Y427" s="1"/>
      <c r="Z427" s="1"/>
      <c r="AA427" s="1"/>
    </row>
    <row r="428" spans="1:27" ht="15.75" customHeight="1" x14ac:dyDescent="0.25">
      <c r="A428" s="1"/>
      <c r="B428" s="1"/>
      <c r="C428" s="1"/>
      <c r="D428" s="1"/>
      <c r="E428" s="1"/>
      <c r="F428" s="4"/>
      <c r="G428" s="1"/>
      <c r="H428" s="1"/>
      <c r="I428" s="1"/>
      <c r="J428" s="27"/>
      <c r="K428" s="1"/>
      <c r="L428" s="1"/>
      <c r="M428" s="2"/>
      <c r="N428" s="2"/>
      <c r="O428" s="24"/>
      <c r="P428" s="2"/>
      <c r="Q428" s="2"/>
      <c r="R428" s="4"/>
      <c r="S428" s="1"/>
      <c r="T428" s="1"/>
      <c r="U428" s="1"/>
      <c r="V428" s="1"/>
      <c r="W428" s="1"/>
      <c r="X428" s="1"/>
      <c r="Y428" s="1"/>
      <c r="Z428" s="1"/>
      <c r="AA428" s="1"/>
    </row>
    <row r="429" spans="1:27" ht="15.75" customHeight="1" x14ac:dyDescent="0.25">
      <c r="A429" s="1"/>
      <c r="B429" s="1"/>
      <c r="C429" s="1"/>
      <c r="D429" s="1"/>
      <c r="E429" s="1"/>
      <c r="F429" s="4"/>
      <c r="G429" s="1"/>
      <c r="H429" s="1"/>
      <c r="I429" s="1"/>
      <c r="J429" s="27"/>
      <c r="K429" s="1"/>
      <c r="L429" s="1"/>
      <c r="M429" s="2"/>
      <c r="N429" s="2"/>
      <c r="O429" s="24"/>
      <c r="P429" s="2"/>
      <c r="Q429" s="2"/>
      <c r="R429" s="4"/>
      <c r="S429" s="1"/>
      <c r="T429" s="1"/>
      <c r="U429" s="1"/>
      <c r="V429" s="1"/>
      <c r="W429" s="1"/>
      <c r="X429" s="1"/>
      <c r="Y429" s="1"/>
      <c r="Z429" s="1"/>
      <c r="AA429" s="1"/>
    </row>
    <row r="430" spans="1:27" ht="15.75" customHeight="1" x14ac:dyDescent="0.25">
      <c r="A430" s="1"/>
      <c r="B430" s="1"/>
      <c r="C430" s="1"/>
      <c r="D430" s="1"/>
      <c r="E430" s="1"/>
      <c r="F430" s="4"/>
      <c r="G430" s="1"/>
      <c r="H430" s="1"/>
      <c r="I430" s="1"/>
      <c r="J430" s="27"/>
      <c r="K430" s="1"/>
      <c r="L430" s="1"/>
      <c r="M430" s="2"/>
      <c r="N430" s="2"/>
      <c r="O430" s="24"/>
      <c r="P430" s="2"/>
      <c r="Q430" s="2"/>
      <c r="R430" s="4"/>
      <c r="S430" s="1"/>
      <c r="T430" s="1"/>
      <c r="U430" s="1"/>
      <c r="V430" s="1"/>
      <c r="W430" s="1"/>
      <c r="X430" s="1"/>
      <c r="Y430" s="1"/>
      <c r="Z430" s="1"/>
      <c r="AA430" s="1"/>
    </row>
    <row r="431" spans="1:27" ht="15.75" customHeight="1" x14ac:dyDescent="0.25">
      <c r="A431" s="1"/>
      <c r="B431" s="1"/>
      <c r="C431" s="1"/>
      <c r="D431" s="1"/>
      <c r="E431" s="1"/>
      <c r="F431" s="4"/>
      <c r="G431" s="1"/>
      <c r="H431" s="1"/>
      <c r="I431" s="1"/>
      <c r="J431" s="27"/>
      <c r="K431" s="1"/>
      <c r="L431" s="1"/>
      <c r="M431" s="2"/>
      <c r="N431" s="2"/>
      <c r="O431" s="24"/>
      <c r="P431" s="2"/>
      <c r="Q431" s="2"/>
      <c r="R431" s="4"/>
      <c r="S431" s="1"/>
      <c r="T431" s="1"/>
      <c r="U431" s="1"/>
      <c r="V431" s="1"/>
      <c r="W431" s="1"/>
      <c r="X431" s="1"/>
      <c r="Y431" s="1"/>
      <c r="Z431" s="1"/>
      <c r="AA431" s="1"/>
    </row>
    <row r="432" spans="1:27" ht="15.75" customHeight="1" x14ac:dyDescent="0.25">
      <c r="A432" s="1"/>
      <c r="B432" s="1"/>
      <c r="C432" s="1"/>
      <c r="D432" s="1"/>
      <c r="E432" s="1"/>
      <c r="F432" s="4"/>
      <c r="G432" s="1"/>
      <c r="H432" s="1"/>
      <c r="I432" s="1"/>
      <c r="J432" s="27"/>
      <c r="K432" s="1"/>
      <c r="L432" s="1"/>
      <c r="M432" s="2"/>
      <c r="N432" s="2"/>
      <c r="O432" s="24"/>
      <c r="P432" s="2"/>
      <c r="Q432" s="2"/>
      <c r="R432" s="4"/>
      <c r="S432" s="1"/>
      <c r="T432" s="1"/>
      <c r="U432" s="1"/>
      <c r="V432" s="1"/>
      <c r="W432" s="1"/>
      <c r="X432" s="1"/>
      <c r="Y432" s="1"/>
      <c r="Z432" s="1"/>
      <c r="AA432" s="1"/>
    </row>
    <row r="433" spans="1:27" ht="15.75" customHeight="1" x14ac:dyDescent="0.25">
      <c r="A433" s="1"/>
      <c r="B433" s="1"/>
      <c r="C433" s="1"/>
      <c r="D433" s="1"/>
      <c r="E433" s="1"/>
      <c r="F433" s="4"/>
      <c r="G433" s="1"/>
      <c r="H433" s="1"/>
      <c r="I433" s="1"/>
      <c r="J433" s="27"/>
      <c r="K433" s="1"/>
      <c r="L433" s="1"/>
      <c r="M433" s="2"/>
      <c r="N433" s="2"/>
      <c r="O433" s="24"/>
      <c r="P433" s="2"/>
      <c r="Q433" s="2"/>
      <c r="R433" s="4"/>
      <c r="S433" s="1"/>
      <c r="T433" s="1"/>
      <c r="U433" s="1"/>
      <c r="V433" s="1"/>
      <c r="W433" s="1"/>
      <c r="X433" s="1"/>
      <c r="Y433" s="1"/>
      <c r="Z433" s="1"/>
      <c r="AA433" s="1"/>
    </row>
    <row r="434" spans="1:27" ht="15.75" customHeight="1" x14ac:dyDescent="0.25">
      <c r="A434" s="1"/>
      <c r="B434" s="1"/>
      <c r="C434" s="1"/>
      <c r="D434" s="1"/>
      <c r="E434" s="1"/>
      <c r="F434" s="4"/>
      <c r="G434" s="1"/>
      <c r="H434" s="1"/>
      <c r="I434" s="1"/>
      <c r="J434" s="27"/>
      <c r="K434" s="1"/>
      <c r="L434" s="1"/>
      <c r="M434" s="2"/>
      <c r="N434" s="2"/>
      <c r="O434" s="24"/>
      <c r="P434" s="2"/>
      <c r="Q434" s="2"/>
      <c r="R434" s="4"/>
      <c r="S434" s="1"/>
      <c r="T434" s="1"/>
      <c r="U434" s="1"/>
      <c r="V434" s="1"/>
      <c r="W434" s="1"/>
      <c r="X434" s="1"/>
      <c r="Y434" s="1"/>
      <c r="Z434" s="1"/>
      <c r="AA434" s="1"/>
    </row>
    <row r="435" spans="1:27" ht="15.75" customHeight="1" x14ac:dyDescent="0.25">
      <c r="A435" s="1"/>
      <c r="B435" s="1"/>
      <c r="C435" s="1"/>
      <c r="D435" s="1"/>
      <c r="E435" s="1"/>
      <c r="F435" s="4"/>
      <c r="G435" s="1"/>
      <c r="H435" s="1"/>
      <c r="I435" s="1"/>
      <c r="J435" s="27"/>
      <c r="K435" s="1"/>
      <c r="L435" s="1"/>
      <c r="M435" s="2"/>
      <c r="N435" s="2"/>
      <c r="O435" s="24"/>
      <c r="P435" s="2"/>
      <c r="Q435" s="2"/>
      <c r="R435" s="4"/>
      <c r="S435" s="1"/>
      <c r="T435" s="1"/>
      <c r="U435" s="1"/>
      <c r="V435" s="1"/>
      <c r="W435" s="1"/>
      <c r="X435" s="1"/>
      <c r="Y435" s="1"/>
      <c r="Z435" s="1"/>
      <c r="AA435" s="1"/>
    </row>
    <row r="436" spans="1:27" ht="15.75" customHeight="1" x14ac:dyDescent="0.25">
      <c r="A436" s="1"/>
      <c r="B436" s="1"/>
      <c r="C436" s="1"/>
      <c r="D436" s="1"/>
      <c r="E436" s="1"/>
      <c r="F436" s="4"/>
      <c r="G436" s="1"/>
      <c r="H436" s="1"/>
      <c r="I436" s="1"/>
      <c r="J436" s="27"/>
      <c r="K436" s="1"/>
      <c r="L436" s="1"/>
      <c r="M436" s="2"/>
      <c r="N436" s="2"/>
      <c r="O436" s="24"/>
      <c r="P436" s="2"/>
      <c r="Q436" s="2"/>
      <c r="R436" s="4"/>
      <c r="S436" s="1"/>
      <c r="T436" s="1"/>
      <c r="U436" s="1"/>
      <c r="V436" s="1"/>
      <c r="W436" s="1"/>
      <c r="X436" s="1"/>
      <c r="Y436" s="1"/>
      <c r="Z436" s="1"/>
      <c r="AA436" s="1"/>
    </row>
    <row r="437" spans="1:27" ht="15.75" customHeight="1" x14ac:dyDescent="0.25">
      <c r="A437" s="1"/>
      <c r="B437" s="1"/>
      <c r="C437" s="1"/>
      <c r="D437" s="1"/>
      <c r="E437" s="1"/>
      <c r="F437" s="4"/>
      <c r="G437" s="1"/>
      <c r="H437" s="1"/>
      <c r="I437" s="1"/>
      <c r="J437" s="27"/>
      <c r="K437" s="1"/>
      <c r="L437" s="1"/>
      <c r="M437" s="2"/>
      <c r="N437" s="2"/>
      <c r="O437" s="24"/>
      <c r="P437" s="2"/>
      <c r="Q437" s="2"/>
      <c r="R437" s="4"/>
      <c r="S437" s="1"/>
      <c r="T437" s="1"/>
      <c r="U437" s="1"/>
      <c r="V437" s="1"/>
      <c r="W437" s="1"/>
      <c r="X437" s="1"/>
      <c r="Y437" s="1"/>
      <c r="Z437" s="1"/>
      <c r="AA437" s="1"/>
    </row>
    <row r="438" spans="1:27" ht="15.75" customHeight="1" x14ac:dyDescent="0.25">
      <c r="A438" s="1"/>
      <c r="B438" s="1"/>
      <c r="C438" s="1"/>
      <c r="D438" s="1"/>
      <c r="E438" s="1"/>
      <c r="F438" s="4"/>
      <c r="G438" s="1"/>
      <c r="H438" s="1"/>
      <c r="I438" s="1"/>
      <c r="J438" s="27"/>
      <c r="K438" s="1"/>
      <c r="L438" s="1"/>
      <c r="M438" s="2"/>
      <c r="N438" s="2"/>
      <c r="O438" s="24"/>
      <c r="P438" s="2"/>
      <c r="Q438" s="2"/>
      <c r="R438" s="4"/>
      <c r="S438" s="1"/>
      <c r="T438" s="1"/>
      <c r="U438" s="1"/>
      <c r="V438" s="1"/>
      <c r="W438" s="1"/>
      <c r="X438" s="1"/>
      <c r="Y438" s="1"/>
      <c r="Z438" s="1"/>
      <c r="AA438" s="1"/>
    </row>
    <row r="439" spans="1:27" ht="15.75" customHeight="1" x14ac:dyDescent="0.25">
      <c r="A439" s="1"/>
      <c r="B439" s="1"/>
      <c r="C439" s="1"/>
      <c r="D439" s="1"/>
      <c r="E439" s="1"/>
      <c r="F439" s="4"/>
      <c r="G439" s="1"/>
      <c r="H439" s="1"/>
      <c r="I439" s="1"/>
      <c r="J439" s="27"/>
      <c r="K439" s="1"/>
      <c r="L439" s="1"/>
      <c r="M439" s="2"/>
      <c r="N439" s="2"/>
      <c r="O439" s="24"/>
      <c r="P439" s="2"/>
      <c r="Q439" s="2"/>
      <c r="R439" s="4"/>
      <c r="S439" s="1"/>
      <c r="T439" s="1"/>
      <c r="U439" s="1"/>
      <c r="V439" s="1"/>
      <c r="W439" s="1"/>
      <c r="X439" s="1"/>
      <c r="Y439" s="1"/>
      <c r="Z439" s="1"/>
      <c r="AA439" s="1"/>
    </row>
    <row r="440" spans="1:27" ht="15.75" customHeight="1" x14ac:dyDescent="0.25">
      <c r="A440" s="1"/>
      <c r="B440" s="1"/>
      <c r="C440" s="1"/>
      <c r="D440" s="1"/>
      <c r="E440" s="1"/>
      <c r="F440" s="4"/>
      <c r="G440" s="1"/>
      <c r="H440" s="1"/>
      <c r="I440" s="1"/>
      <c r="J440" s="27"/>
      <c r="K440" s="1"/>
      <c r="L440" s="1"/>
      <c r="M440" s="2"/>
      <c r="N440" s="2"/>
      <c r="O440" s="24"/>
      <c r="P440" s="2"/>
      <c r="Q440" s="2"/>
      <c r="R440" s="4"/>
      <c r="S440" s="1"/>
      <c r="T440" s="1"/>
      <c r="U440" s="1"/>
      <c r="V440" s="1"/>
      <c r="W440" s="1"/>
      <c r="X440" s="1"/>
      <c r="Y440" s="1"/>
      <c r="Z440" s="1"/>
      <c r="AA440" s="1"/>
    </row>
    <row r="441" spans="1:27" ht="15.75" customHeight="1" x14ac:dyDescent="0.25">
      <c r="A441" s="1"/>
      <c r="B441" s="1"/>
      <c r="C441" s="1"/>
      <c r="D441" s="1"/>
      <c r="E441" s="1"/>
      <c r="F441" s="4"/>
      <c r="G441" s="1"/>
      <c r="H441" s="1"/>
      <c r="I441" s="1"/>
      <c r="J441" s="27"/>
      <c r="K441" s="1"/>
      <c r="L441" s="1"/>
      <c r="M441" s="2"/>
      <c r="N441" s="2"/>
      <c r="O441" s="24"/>
      <c r="P441" s="2"/>
      <c r="Q441" s="2"/>
      <c r="R441" s="4"/>
      <c r="S441" s="1"/>
      <c r="T441" s="1"/>
      <c r="U441" s="1"/>
      <c r="V441" s="1"/>
      <c r="W441" s="1"/>
      <c r="X441" s="1"/>
      <c r="Y441" s="1"/>
      <c r="Z441" s="1"/>
      <c r="AA441" s="1"/>
    </row>
    <row r="442" spans="1:27" ht="15.75" customHeight="1" x14ac:dyDescent="0.25">
      <c r="A442" s="1"/>
      <c r="B442" s="1"/>
      <c r="C442" s="1"/>
      <c r="D442" s="1"/>
      <c r="E442" s="1"/>
      <c r="F442" s="4"/>
      <c r="G442" s="1"/>
      <c r="H442" s="1"/>
      <c r="I442" s="1"/>
      <c r="J442" s="27"/>
      <c r="K442" s="1"/>
      <c r="L442" s="1"/>
      <c r="M442" s="2"/>
      <c r="N442" s="2"/>
      <c r="O442" s="24"/>
      <c r="P442" s="2"/>
      <c r="Q442" s="2"/>
      <c r="R442" s="4"/>
      <c r="S442" s="1"/>
      <c r="T442" s="1"/>
      <c r="U442" s="1"/>
      <c r="V442" s="1"/>
      <c r="W442" s="1"/>
      <c r="X442" s="1"/>
      <c r="Y442" s="1"/>
      <c r="Z442" s="1"/>
      <c r="AA442" s="1"/>
    </row>
    <row r="443" spans="1:27" ht="15.75" customHeight="1" x14ac:dyDescent="0.25">
      <c r="A443" s="1"/>
      <c r="B443" s="1"/>
      <c r="C443" s="1"/>
      <c r="D443" s="1"/>
      <c r="E443" s="1"/>
      <c r="F443" s="4"/>
      <c r="G443" s="1"/>
      <c r="H443" s="1"/>
      <c r="I443" s="1"/>
      <c r="J443" s="27"/>
      <c r="K443" s="1"/>
      <c r="L443" s="1"/>
      <c r="M443" s="2"/>
      <c r="N443" s="2"/>
      <c r="O443" s="24"/>
      <c r="P443" s="2"/>
      <c r="Q443" s="2"/>
      <c r="R443" s="4"/>
      <c r="S443" s="1"/>
      <c r="T443" s="1"/>
      <c r="U443" s="1"/>
      <c r="V443" s="1"/>
      <c r="W443" s="1"/>
      <c r="X443" s="1"/>
      <c r="Y443" s="1"/>
      <c r="Z443" s="1"/>
      <c r="AA443" s="1"/>
    </row>
    <row r="444" spans="1:27" ht="15.75" customHeight="1" x14ac:dyDescent="0.25">
      <c r="A444" s="1"/>
      <c r="B444" s="1"/>
      <c r="C444" s="1"/>
      <c r="D444" s="1"/>
      <c r="E444" s="1"/>
      <c r="F444" s="4"/>
      <c r="G444" s="1"/>
      <c r="H444" s="1"/>
      <c r="I444" s="1"/>
      <c r="J444" s="27"/>
      <c r="K444" s="1"/>
      <c r="L444" s="1"/>
      <c r="M444" s="2"/>
      <c r="N444" s="2"/>
      <c r="O444" s="24"/>
      <c r="P444" s="2"/>
      <c r="Q444" s="2"/>
      <c r="R444" s="4"/>
      <c r="S444" s="1"/>
      <c r="T444" s="1"/>
      <c r="U444" s="1"/>
      <c r="V444" s="1"/>
      <c r="W444" s="1"/>
      <c r="X444" s="1"/>
      <c r="Y444" s="1"/>
      <c r="Z444" s="1"/>
      <c r="AA444" s="1"/>
    </row>
    <row r="445" spans="1:27" ht="15.75" customHeight="1" x14ac:dyDescent="0.25">
      <c r="A445" s="1"/>
      <c r="B445" s="1"/>
      <c r="C445" s="1"/>
      <c r="D445" s="1"/>
      <c r="E445" s="1"/>
      <c r="F445" s="4"/>
      <c r="G445" s="1"/>
      <c r="H445" s="1"/>
      <c r="I445" s="1"/>
      <c r="J445" s="27"/>
      <c r="K445" s="1"/>
      <c r="L445" s="1"/>
      <c r="M445" s="2"/>
      <c r="N445" s="2"/>
      <c r="O445" s="24"/>
      <c r="P445" s="2"/>
      <c r="Q445" s="2"/>
      <c r="R445" s="4"/>
      <c r="S445" s="1"/>
      <c r="T445" s="1"/>
      <c r="U445" s="1"/>
      <c r="V445" s="1"/>
      <c r="W445" s="1"/>
      <c r="X445" s="1"/>
      <c r="Y445" s="1"/>
      <c r="Z445" s="1"/>
      <c r="AA445" s="1"/>
    </row>
    <row r="446" spans="1:27" ht="15.75" customHeight="1" x14ac:dyDescent="0.25">
      <c r="A446" s="1"/>
      <c r="B446" s="1"/>
      <c r="C446" s="1"/>
      <c r="D446" s="1"/>
      <c r="E446" s="1"/>
      <c r="F446" s="4"/>
      <c r="G446" s="1"/>
      <c r="H446" s="1"/>
      <c r="I446" s="1"/>
      <c r="J446" s="27"/>
      <c r="K446" s="1"/>
      <c r="L446" s="1"/>
      <c r="M446" s="2"/>
      <c r="N446" s="2"/>
      <c r="O446" s="24"/>
      <c r="P446" s="2"/>
      <c r="Q446" s="2"/>
      <c r="R446" s="4"/>
      <c r="S446" s="1"/>
      <c r="T446" s="1"/>
      <c r="U446" s="1"/>
      <c r="V446" s="1"/>
      <c r="W446" s="1"/>
      <c r="X446" s="1"/>
      <c r="Y446" s="1"/>
      <c r="Z446" s="1"/>
      <c r="AA446" s="1"/>
    </row>
    <row r="447" spans="1:27" ht="15.75" customHeight="1" x14ac:dyDescent="0.25">
      <c r="A447" s="1"/>
      <c r="B447" s="1"/>
      <c r="C447" s="1"/>
      <c r="D447" s="1"/>
      <c r="E447" s="1"/>
      <c r="F447" s="4"/>
      <c r="G447" s="1"/>
      <c r="H447" s="1"/>
      <c r="I447" s="1"/>
      <c r="J447" s="27"/>
      <c r="K447" s="1"/>
      <c r="L447" s="1"/>
      <c r="M447" s="2"/>
      <c r="N447" s="2"/>
      <c r="O447" s="24"/>
      <c r="P447" s="2"/>
      <c r="Q447" s="2"/>
      <c r="R447" s="4"/>
      <c r="S447" s="1"/>
      <c r="T447" s="1"/>
      <c r="U447" s="1"/>
      <c r="V447" s="1"/>
      <c r="W447" s="1"/>
      <c r="X447" s="1"/>
      <c r="Y447" s="1"/>
      <c r="Z447" s="1"/>
      <c r="AA447" s="1"/>
    </row>
    <row r="448" spans="1:27" ht="15.75" customHeight="1" x14ac:dyDescent="0.25">
      <c r="A448" s="1"/>
      <c r="B448" s="1"/>
      <c r="C448" s="1"/>
      <c r="D448" s="1"/>
      <c r="E448" s="1"/>
      <c r="F448" s="4"/>
      <c r="G448" s="1"/>
      <c r="H448" s="1"/>
      <c r="I448" s="1"/>
      <c r="J448" s="27"/>
      <c r="K448" s="1"/>
      <c r="L448" s="1"/>
      <c r="M448" s="2"/>
      <c r="N448" s="2"/>
      <c r="O448" s="24"/>
      <c r="P448" s="2"/>
      <c r="Q448" s="2"/>
      <c r="R448" s="4"/>
      <c r="S448" s="1"/>
      <c r="T448" s="1"/>
      <c r="U448" s="1"/>
      <c r="V448" s="1"/>
      <c r="W448" s="1"/>
      <c r="X448" s="1"/>
      <c r="Y448" s="1"/>
      <c r="Z448" s="1"/>
      <c r="AA448" s="1"/>
    </row>
    <row r="449" spans="1:27" ht="15.75" customHeight="1" x14ac:dyDescent="0.25">
      <c r="A449" s="1"/>
      <c r="B449" s="1"/>
      <c r="C449" s="1"/>
      <c r="D449" s="1"/>
      <c r="E449" s="1"/>
      <c r="F449" s="4"/>
      <c r="G449" s="1"/>
      <c r="H449" s="1"/>
      <c r="I449" s="1"/>
      <c r="J449" s="27"/>
      <c r="K449" s="1"/>
      <c r="L449" s="1"/>
      <c r="M449" s="2"/>
      <c r="N449" s="2"/>
      <c r="O449" s="24"/>
      <c r="P449" s="2"/>
      <c r="Q449" s="2"/>
      <c r="R449" s="4"/>
      <c r="S449" s="1"/>
      <c r="T449" s="1"/>
      <c r="U449" s="1"/>
      <c r="V449" s="1"/>
      <c r="W449" s="1"/>
      <c r="X449" s="1"/>
      <c r="Y449" s="1"/>
      <c r="Z449" s="1"/>
      <c r="AA449" s="1"/>
    </row>
    <row r="450" spans="1:27" ht="15.75" customHeight="1" x14ac:dyDescent="0.25">
      <c r="A450" s="1"/>
      <c r="B450" s="1"/>
      <c r="C450" s="1"/>
      <c r="D450" s="1"/>
      <c r="E450" s="1"/>
      <c r="F450" s="4"/>
      <c r="G450" s="1"/>
      <c r="H450" s="1"/>
      <c r="I450" s="1"/>
      <c r="J450" s="27"/>
      <c r="K450" s="1"/>
      <c r="L450" s="1"/>
      <c r="M450" s="2"/>
      <c r="N450" s="2"/>
      <c r="O450" s="24"/>
      <c r="P450" s="2"/>
      <c r="Q450" s="2"/>
      <c r="R450" s="4"/>
      <c r="S450" s="1"/>
      <c r="T450" s="1"/>
      <c r="U450" s="1"/>
      <c r="V450" s="1"/>
      <c r="W450" s="1"/>
      <c r="X450" s="1"/>
      <c r="Y450" s="1"/>
      <c r="Z450" s="1"/>
      <c r="AA450" s="1"/>
    </row>
    <row r="451" spans="1:27" ht="15.75" customHeight="1" x14ac:dyDescent="0.25">
      <c r="A451" s="1"/>
      <c r="B451" s="1"/>
      <c r="C451" s="1"/>
      <c r="D451" s="1"/>
      <c r="E451" s="1"/>
      <c r="F451" s="4"/>
      <c r="G451" s="1"/>
      <c r="H451" s="1"/>
      <c r="I451" s="1"/>
      <c r="J451" s="27"/>
      <c r="K451" s="1"/>
      <c r="L451" s="1"/>
      <c r="M451" s="2"/>
      <c r="N451" s="2"/>
      <c r="O451" s="24"/>
      <c r="P451" s="2"/>
      <c r="Q451" s="2"/>
      <c r="R451" s="4"/>
      <c r="S451" s="1"/>
      <c r="T451" s="1"/>
      <c r="U451" s="1"/>
      <c r="V451" s="1"/>
      <c r="W451" s="1"/>
      <c r="X451" s="1"/>
      <c r="Y451" s="1"/>
      <c r="Z451" s="1"/>
      <c r="AA451" s="1"/>
    </row>
    <row r="452" spans="1:27" ht="15.75" customHeight="1" x14ac:dyDescent="0.25">
      <c r="A452" s="1"/>
      <c r="B452" s="1"/>
      <c r="C452" s="1"/>
      <c r="D452" s="1"/>
      <c r="E452" s="1"/>
      <c r="F452" s="4"/>
      <c r="G452" s="1"/>
      <c r="H452" s="1"/>
      <c r="I452" s="1"/>
      <c r="J452" s="27"/>
      <c r="K452" s="1"/>
      <c r="L452" s="1"/>
      <c r="M452" s="2"/>
      <c r="N452" s="2"/>
      <c r="O452" s="24"/>
      <c r="P452" s="2"/>
      <c r="Q452" s="2"/>
      <c r="R452" s="4"/>
      <c r="S452" s="1"/>
      <c r="T452" s="1"/>
      <c r="U452" s="1"/>
      <c r="V452" s="1"/>
      <c r="W452" s="1"/>
      <c r="X452" s="1"/>
      <c r="Y452" s="1"/>
      <c r="Z452" s="1"/>
      <c r="AA452" s="1"/>
    </row>
    <row r="453" spans="1:27" ht="15.75" customHeight="1" x14ac:dyDescent="0.25">
      <c r="A453" s="1"/>
      <c r="B453" s="1"/>
      <c r="C453" s="1"/>
      <c r="D453" s="1"/>
      <c r="E453" s="1"/>
      <c r="F453" s="4"/>
      <c r="G453" s="1"/>
      <c r="H453" s="1"/>
      <c r="I453" s="1"/>
      <c r="J453" s="27"/>
      <c r="K453" s="1"/>
      <c r="L453" s="1"/>
      <c r="M453" s="2"/>
      <c r="N453" s="2"/>
      <c r="O453" s="24"/>
      <c r="P453" s="2"/>
      <c r="Q453" s="2"/>
      <c r="R453" s="4"/>
      <c r="S453" s="1"/>
      <c r="T453" s="1"/>
      <c r="U453" s="1"/>
      <c r="V453" s="1"/>
      <c r="W453" s="1"/>
      <c r="X453" s="1"/>
      <c r="Y453" s="1"/>
      <c r="Z453" s="1"/>
      <c r="AA453" s="1"/>
    </row>
    <row r="454" spans="1:27" ht="15.75" customHeight="1" x14ac:dyDescent="0.25">
      <c r="A454" s="1"/>
      <c r="B454" s="1"/>
      <c r="C454" s="1"/>
      <c r="D454" s="1"/>
      <c r="E454" s="1"/>
      <c r="F454" s="4"/>
      <c r="G454" s="1"/>
      <c r="H454" s="1"/>
      <c r="I454" s="1"/>
      <c r="J454" s="27"/>
      <c r="K454" s="1"/>
      <c r="L454" s="1"/>
      <c r="M454" s="2"/>
      <c r="N454" s="2"/>
      <c r="O454" s="24"/>
      <c r="P454" s="2"/>
      <c r="Q454" s="2"/>
      <c r="R454" s="4"/>
      <c r="S454" s="1"/>
      <c r="T454" s="1"/>
      <c r="U454" s="1"/>
      <c r="V454" s="1"/>
      <c r="W454" s="1"/>
      <c r="X454" s="1"/>
      <c r="Y454" s="1"/>
      <c r="Z454" s="1"/>
      <c r="AA454" s="1"/>
    </row>
    <row r="455" spans="1:27" ht="15.75" customHeight="1" x14ac:dyDescent="0.25">
      <c r="A455" s="1"/>
      <c r="B455" s="1"/>
      <c r="C455" s="1"/>
      <c r="D455" s="1"/>
      <c r="E455" s="1"/>
      <c r="F455" s="4"/>
      <c r="G455" s="1"/>
      <c r="H455" s="1"/>
      <c r="I455" s="1"/>
      <c r="J455" s="27"/>
      <c r="K455" s="1"/>
      <c r="L455" s="1"/>
      <c r="M455" s="2"/>
      <c r="N455" s="2"/>
      <c r="O455" s="24"/>
      <c r="P455" s="2"/>
      <c r="Q455" s="2"/>
      <c r="R455" s="4"/>
      <c r="S455" s="1"/>
      <c r="T455" s="1"/>
      <c r="U455" s="1"/>
      <c r="V455" s="1"/>
      <c r="W455" s="1"/>
      <c r="X455" s="1"/>
      <c r="Y455" s="1"/>
      <c r="Z455" s="1"/>
      <c r="AA455" s="1"/>
    </row>
    <row r="456" spans="1:27" ht="15.75" customHeight="1" x14ac:dyDescent="0.25">
      <c r="A456" s="1"/>
      <c r="B456" s="1"/>
      <c r="C456" s="1"/>
      <c r="D456" s="1"/>
      <c r="E456" s="1"/>
      <c r="F456" s="4"/>
      <c r="G456" s="1"/>
      <c r="H456" s="1"/>
      <c r="I456" s="1"/>
      <c r="J456" s="27"/>
      <c r="K456" s="1"/>
      <c r="L456" s="1"/>
      <c r="M456" s="2"/>
      <c r="N456" s="2"/>
      <c r="O456" s="24"/>
      <c r="P456" s="2"/>
      <c r="Q456" s="2"/>
      <c r="R456" s="4"/>
      <c r="S456" s="1"/>
      <c r="T456" s="1"/>
      <c r="U456" s="1"/>
      <c r="V456" s="1"/>
      <c r="W456" s="1"/>
      <c r="X456" s="1"/>
      <c r="Y456" s="1"/>
      <c r="Z456" s="1"/>
      <c r="AA456" s="1"/>
    </row>
    <row r="457" spans="1:27" ht="15.75" customHeight="1" x14ac:dyDescent="0.25">
      <c r="A457" s="1"/>
      <c r="B457" s="1"/>
      <c r="C457" s="1"/>
      <c r="D457" s="1"/>
      <c r="E457" s="1"/>
      <c r="F457" s="4"/>
      <c r="G457" s="1"/>
      <c r="H457" s="1"/>
      <c r="I457" s="1"/>
      <c r="J457" s="27"/>
      <c r="K457" s="1"/>
      <c r="L457" s="1"/>
      <c r="M457" s="2"/>
      <c r="N457" s="2"/>
      <c r="O457" s="24"/>
      <c r="P457" s="2"/>
      <c r="Q457" s="2"/>
      <c r="R457" s="4"/>
      <c r="S457" s="1"/>
      <c r="T457" s="1"/>
      <c r="U457" s="1"/>
      <c r="V457" s="1"/>
      <c r="W457" s="1"/>
      <c r="X457" s="1"/>
      <c r="Y457" s="1"/>
      <c r="Z457" s="1"/>
      <c r="AA457" s="1"/>
    </row>
    <row r="458" spans="1:27" ht="15.75" customHeight="1" x14ac:dyDescent="0.25">
      <c r="A458" s="1"/>
      <c r="B458" s="1"/>
      <c r="C458" s="1"/>
      <c r="D458" s="1"/>
      <c r="E458" s="1"/>
      <c r="F458" s="4"/>
      <c r="G458" s="1"/>
      <c r="H458" s="1"/>
      <c r="I458" s="1"/>
      <c r="J458" s="27"/>
      <c r="K458" s="1"/>
      <c r="L458" s="1"/>
      <c r="M458" s="2"/>
      <c r="N458" s="2"/>
      <c r="O458" s="24"/>
      <c r="P458" s="2"/>
      <c r="Q458" s="2"/>
      <c r="R458" s="4"/>
      <c r="S458" s="1"/>
      <c r="T458" s="1"/>
      <c r="U458" s="1"/>
      <c r="V458" s="1"/>
      <c r="W458" s="1"/>
      <c r="X458" s="1"/>
      <c r="Y458" s="1"/>
      <c r="Z458" s="1"/>
      <c r="AA458" s="1"/>
    </row>
    <row r="459" spans="1:27" ht="15.75" customHeight="1" x14ac:dyDescent="0.25">
      <c r="A459" s="1"/>
      <c r="B459" s="1"/>
      <c r="C459" s="1"/>
      <c r="D459" s="1"/>
      <c r="E459" s="1"/>
      <c r="F459" s="4"/>
      <c r="G459" s="1"/>
      <c r="H459" s="1"/>
      <c r="I459" s="1"/>
      <c r="J459" s="27"/>
      <c r="K459" s="1"/>
      <c r="L459" s="1"/>
      <c r="M459" s="2"/>
      <c r="N459" s="2"/>
      <c r="O459" s="24"/>
      <c r="P459" s="2"/>
      <c r="Q459" s="2"/>
      <c r="R459" s="4"/>
      <c r="S459" s="1"/>
      <c r="T459" s="1"/>
      <c r="U459" s="1"/>
      <c r="V459" s="1"/>
      <c r="W459" s="1"/>
      <c r="X459" s="1"/>
      <c r="Y459" s="1"/>
      <c r="Z459" s="1"/>
      <c r="AA459" s="1"/>
    </row>
    <row r="460" spans="1:27" ht="15.75" customHeight="1" x14ac:dyDescent="0.25">
      <c r="A460" s="1"/>
      <c r="B460" s="1"/>
      <c r="C460" s="1"/>
      <c r="D460" s="1"/>
      <c r="E460" s="1"/>
      <c r="F460" s="4"/>
      <c r="G460" s="1"/>
      <c r="H460" s="1"/>
      <c r="I460" s="1"/>
      <c r="J460" s="27"/>
      <c r="K460" s="1"/>
      <c r="L460" s="1"/>
      <c r="M460" s="2"/>
      <c r="N460" s="2"/>
      <c r="O460" s="24"/>
      <c r="P460" s="2"/>
      <c r="Q460" s="2"/>
      <c r="R460" s="4"/>
      <c r="S460" s="1"/>
      <c r="T460" s="1"/>
      <c r="U460" s="1"/>
      <c r="V460" s="1"/>
      <c r="W460" s="1"/>
      <c r="X460" s="1"/>
      <c r="Y460" s="1"/>
      <c r="Z460" s="1"/>
      <c r="AA460" s="1"/>
    </row>
    <row r="461" spans="1:27" ht="15.75" customHeight="1" x14ac:dyDescent="0.25">
      <c r="A461" s="1"/>
      <c r="B461" s="1"/>
      <c r="C461" s="1"/>
      <c r="D461" s="1"/>
      <c r="E461" s="1"/>
      <c r="F461" s="4"/>
      <c r="G461" s="1"/>
      <c r="H461" s="1"/>
      <c r="I461" s="1"/>
      <c r="J461" s="27"/>
      <c r="K461" s="1"/>
      <c r="L461" s="1"/>
      <c r="M461" s="2"/>
      <c r="N461" s="2"/>
      <c r="O461" s="24"/>
      <c r="P461" s="2"/>
      <c r="Q461" s="2"/>
      <c r="R461" s="4"/>
      <c r="S461" s="1"/>
      <c r="T461" s="1"/>
      <c r="U461" s="1"/>
      <c r="V461" s="1"/>
      <c r="W461" s="1"/>
      <c r="X461" s="1"/>
      <c r="Y461" s="1"/>
      <c r="Z461" s="1"/>
      <c r="AA461" s="1"/>
    </row>
    <row r="462" spans="1:27" ht="15.75" customHeight="1" x14ac:dyDescent="0.25">
      <c r="A462" s="1"/>
      <c r="B462" s="1"/>
      <c r="C462" s="1"/>
      <c r="D462" s="1"/>
      <c r="E462" s="1"/>
      <c r="F462" s="4"/>
      <c r="G462" s="1"/>
      <c r="H462" s="1"/>
      <c r="I462" s="1"/>
      <c r="J462" s="27"/>
      <c r="K462" s="1"/>
      <c r="L462" s="1"/>
      <c r="M462" s="2"/>
      <c r="N462" s="2"/>
      <c r="O462" s="24"/>
      <c r="P462" s="2"/>
      <c r="Q462" s="2"/>
      <c r="R462" s="4"/>
      <c r="S462" s="1"/>
      <c r="T462" s="1"/>
      <c r="U462" s="1"/>
      <c r="V462" s="1"/>
      <c r="W462" s="1"/>
      <c r="X462" s="1"/>
      <c r="Y462" s="1"/>
      <c r="Z462" s="1"/>
      <c r="AA462" s="1"/>
    </row>
    <row r="463" spans="1:27" ht="15.75" customHeight="1" x14ac:dyDescent="0.25">
      <c r="A463" s="1"/>
      <c r="B463" s="1"/>
      <c r="C463" s="1"/>
      <c r="D463" s="1"/>
      <c r="E463" s="1"/>
      <c r="F463" s="4"/>
      <c r="G463" s="1"/>
      <c r="H463" s="1"/>
      <c r="I463" s="1"/>
      <c r="J463" s="27"/>
      <c r="K463" s="1"/>
      <c r="L463" s="1"/>
      <c r="M463" s="2"/>
      <c r="N463" s="2"/>
      <c r="O463" s="24"/>
      <c r="P463" s="2"/>
      <c r="Q463" s="2"/>
      <c r="R463" s="4"/>
      <c r="S463" s="1"/>
      <c r="T463" s="1"/>
      <c r="U463" s="1"/>
      <c r="V463" s="1"/>
      <c r="W463" s="1"/>
      <c r="X463" s="1"/>
      <c r="Y463" s="1"/>
      <c r="Z463" s="1"/>
      <c r="AA463" s="1"/>
    </row>
    <row r="464" spans="1:27" ht="15.75" customHeight="1" x14ac:dyDescent="0.25">
      <c r="A464" s="1"/>
      <c r="B464" s="1"/>
      <c r="C464" s="1"/>
      <c r="D464" s="1"/>
      <c r="E464" s="1"/>
      <c r="F464" s="4"/>
      <c r="G464" s="1"/>
      <c r="H464" s="1"/>
      <c r="I464" s="1"/>
      <c r="J464" s="27"/>
      <c r="K464" s="1"/>
      <c r="L464" s="1"/>
      <c r="M464" s="2"/>
      <c r="N464" s="2"/>
      <c r="O464" s="24"/>
      <c r="P464" s="2"/>
      <c r="Q464" s="2"/>
      <c r="R464" s="4"/>
      <c r="S464" s="1"/>
      <c r="T464" s="1"/>
      <c r="U464" s="1"/>
      <c r="V464" s="1"/>
      <c r="W464" s="1"/>
      <c r="X464" s="1"/>
      <c r="Y464" s="1"/>
      <c r="Z464" s="1"/>
      <c r="AA464" s="1"/>
    </row>
    <row r="465" spans="1:27" ht="15.75" customHeight="1" x14ac:dyDescent="0.25">
      <c r="A465" s="1"/>
      <c r="B465" s="1"/>
      <c r="C465" s="1"/>
      <c r="D465" s="1"/>
      <c r="E465" s="1"/>
      <c r="F465" s="4"/>
      <c r="G465" s="1"/>
      <c r="H465" s="1"/>
      <c r="I465" s="1"/>
      <c r="J465" s="27"/>
      <c r="K465" s="1"/>
      <c r="L465" s="1"/>
      <c r="M465" s="2"/>
      <c r="N465" s="2"/>
      <c r="O465" s="24"/>
      <c r="P465" s="2"/>
      <c r="Q465" s="2"/>
      <c r="R465" s="4"/>
      <c r="S465" s="1"/>
      <c r="T465" s="1"/>
      <c r="U465" s="1"/>
      <c r="V465" s="1"/>
      <c r="W465" s="1"/>
      <c r="X465" s="1"/>
      <c r="Y465" s="1"/>
      <c r="Z465" s="1"/>
      <c r="AA465" s="1"/>
    </row>
    <row r="466" spans="1:27" ht="15.75" customHeight="1" x14ac:dyDescent="0.25">
      <c r="A466" s="1"/>
      <c r="B466" s="1"/>
      <c r="C466" s="1"/>
      <c r="D466" s="1"/>
      <c r="E466" s="1"/>
      <c r="F466" s="4"/>
      <c r="G466" s="1"/>
      <c r="H466" s="1"/>
      <c r="I466" s="1"/>
      <c r="J466" s="27"/>
      <c r="K466" s="1"/>
      <c r="L466" s="1"/>
      <c r="M466" s="2"/>
      <c r="N466" s="2"/>
      <c r="O466" s="24"/>
      <c r="P466" s="2"/>
      <c r="Q466" s="2"/>
      <c r="R466" s="4"/>
      <c r="S466" s="1"/>
      <c r="T466" s="1"/>
      <c r="U466" s="1"/>
      <c r="V466" s="1"/>
      <c r="W466" s="1"/>
      <c r="X466" s="1"/>
      <c r="Y466" s="1"/>
      <c r="Z466" s="1"/>
      <c r="AA466" s="1"/>
    </row>
    <row r="467" spans="1:27" ht="15.75" customHeight="1" x14ac:dyDescent="0.25">
      <c r="A467" s="1"/>
      <c r="B467" s="1"/>
      <c r="C467" s="1"/>
      <c r="D467" s="1"/>
      <c r="E467" s="1"/>
      <c r="F467" s="4"/>
      <c r="G467" s="1"/>
      <c r="H467" s="1"/>
      <c r="I467" s="1"/>
      <c r="J467" s="27"/>
      <c r="K467" s="1"/>
      <c r="L467" s="1"/>
      <c r="M467" s="2"/>
      <c r="N467" s="2"/>
      <c r="O467" s="24"/>
      <c r="P467" s="2"/>
      <c r="Q467" s="2"/>
      <c r="R467" s="4"/>
      <c r="S467" s="1"/>
      <c r="T467" s="1"/>
      <c r="U467" s="1"/>
      <c r="V467" s="1"/>
      <c r="W467" s="1"/>
      <c r="X467" s="1"/>
      <c r="Y467" s="1"/>
      <c r="Z467" s="1"/>
      <c r="AA467" s="1"/>
    </row>
    <row r="468" spans="1:27" ht="15.75" customHeight="1" x14ac:dyDescent="0.25">
      <c r="A468" s="1"/>
      <c r="B468" s="1"/>
      <c r="C468" s="1"/>
      <c r="D468" s="1"/>
      <c r="E468" s="1"/>
      <c r="F468" s="4"/>
      <c r="G468" s="1"/>
      <c r="H468" s="1"/>
      <c r="I468" s="1"/>
      <c r="J468" s="27"/>
      <c r="K468" s="1"/>
      <c r="L468" s="1"/>
      <c r="M468" s="2"/>
      <c r="N468" s="2"/>
      <c r="O468" s="24"/>
      <c r="P468" s="2"/>
      <c r="Q468" s="2"/>
      <c r="R468" s="4"/>
      <c r="S468" s="1"/>
      <c r="T468" s="1"/>
      <c r="U468" s="1"/>
      <c r="V468" s="1"/>
      <c r="W468" s="1"/>
      <c r="X468" s="1"/>
      <c r="Y468" s="1"/>
      <c r="Z468" s="1"/>
      <c r="AA468" s="1"/>
    </row>
    <row r="469" spans="1:27" ht="15.75" customHeight="1" x14ac:dyDescent="0.25">
      <c r="A469" s="1"/>
      <c r="B469" s="1"/>
      <c r="C469" s="1"/>
      <c r="D469" s="1"/>
      <c r="E469" s="1"/>
      <c r="F469" s="4"/>
      <c r="G469" s="1"/>
      <c r="H469" s="1"/>
      <c r="I469" s="1"/>
      <c r="J469" s="27"/>
      <c r="K469" s="1"/>
      <c r="L469" s="1"/>
      <c r="M469" s="2"/>
      <c r="N469" s="2"/>
      <c r="O469" s="24"/>
      <c r="P469" s="2"/>
      <c r="Q469" s="2"/>
      <c r="R469" s="4"/>
      <c r="S469" s="1"/>
      <c r="T469" s="1"/>
      <c r="U469" s="1"/>
      <c r="V469" s="1"/>
      <c r="W469" s="1"/>
      <c r="X469" s="1"/>
      <c r="Y469" s="1"/>
      <c r="Z469" s="1"/>
      <c r="AA469" s="1"/>
    </row>
    <row r="470" spans="1:27" ht="15.75" customHeight="1" x14ac:dyDescent="0.25">
      <c r="A470" s="1"/>
      <c r="B470" s="1"/>
      <c r="C470" s="1"/>
      <c r="D470" s="1"/>
      <c r="E470" s="1"/>
      <c r="F470" s="4"/>
      <c r="G470" s="1"/>
      <c r="H470" s="1"/>
      <c r="I470" s="1"/>
      <c r="J470" s="27"/>
      <c r="K470" s="1"/>
      <c r="L470" s="1"/>
      <c r="M470" s="2"/>
      <c r="N470" s="2"/>
      <c r="O470" s="24"/>
      <c r="P470" s="2"/>
      <c r="Q470" s="2"/>
      <c r="R470" s="4"/>
      <c r="S470" s="1"/>
      <c r="T470" s="1"/>
      <c r="U470" s="1"/>
      <c r="V470" s="1"/>
      <c r="W470" s="1"/>
      <c r="X470" s="1"/>
      <c r="Y470" s="1"/>
      <c r="Z470" s="1"/>
      <c r="AA470" s="1"/>
    </row>
    <row r="471" spans="1:27" ht="15.75" customHeight="1" x14ac:dyDescent="0.25">
      <c r="A471" s="1"/>
      <c r="B471" s="1"/>
      <c r="C471" s="1"/>
      <c r="D471" s="1"/>
      <c r="E471" s="1"/>
      <c r="F471" s="4"/>
      <c r="G471" s="1"/>
      <c r="H471" s="1"/>
      <c r="I471" s="1"/>
      <c r="J471" s="27"/>
      <c r="K471" s="1"/>
      <c r="L471" s="1"/>
      <c r="M471" s="2"/>
      <c r="N471" s="2"/>
      <c r="O471" s="24"/>
      <c r="P471" s="2"/>
      <c r="Q471" s="2"/>
      <c r="R471" s="4"/>
      <c r="S471" s="1"/>
      <c r="T471" s="1"/>
      <c r="U471" s="1"/>
      <c r="V471" s="1"/>
      <c r="W471" s="1"/>
      <c r="X471" s="1"/>
      <c r="Y471" s="1"/>
      <c r="Z471" s="1"/>
      <c r="AA471" s="1"/>
    </row>
    <row r="472" spans="1:27" ht="15.75" customHeight="1" x14ac:dyDescent="0.25">
      <c r="A472" s="1"/>
      <c r="B472" s="1"/>
      <c r="C472" s="1"/>
      <c r="D472" s="1"/>
      <c r="E472" s="1"/>
      <c r="F472" s="4"/>
      <c r="G472" s="1"/>
      <c r="H472" s="1"/>
      <c r="I472" s="1"/>
      <c r="J472" s="27"/>
      <c r="K472" s="1"/>
      <c r="L472" s="1"/>
      <c r="M472" s="2"/>
      <c r="N472" s="2"/>
      <c r="O472" s="24"/>
      <c r="P472" s="2"/>
      <c r="Q472" s="2"/>
      <c r="R472" s="4"/>
      <c r="S472" s="1"/>
      <c r="T472" s="1"/>
      <c r="U472" s="1"/>
      <c r="V472" s="1"/>
      <c r="W472" s="1"/>
      <c r="X472" s="1"/>
      <c r="Y472" s="1"/>
      <c r="Z472" s="1"/>
      <c r="AA472" s="1"/>
    </row>
    <row r="473" spans="1:27" ht="15.75" customHeight="1" x14ac:dyDescent="0.25">
      <c r="A473" s="1"/>
      <c r="B473" s="1"/>
      <c r="C473" s="1"/>
      <c r="D473" s="1"/>
      <c r="E473" s="1"/>
      <c r="F473" s="4"/>
      <c r="G473" s="1"/>
      <c r="H473" s="1"/>
      <c r="I473" s="1"/>
      <c r="J473" s="27"/>
      <c r="K473" s="1"/>
      <c r="L473" s="1"/>
      <c r="M473" s="2"/>
      <c r="N473" s="2"/>
      <c r="O473" s="24"/>
      <c r="P473" s="2"/>
      <c r="Q473" s="2"/>
      <c r="R473" s="4"/>
      <c r="S473" s="1"/>
      <c r="T473" s="1"/>
      <c r="U473" s="1"/>
      <c r="V473" s="1"/>
      <c r="W473" s="1"/>
      <c r="X473" s="1"/>
      <c r="Y473" s="1"/>
      <c r="Z473" s="1"/>
      <c r="AA473" s="1"/>
    </row>
    <row r="474" spans="1:27" ht="15.75" customHeight="1" x14ac:dyDescent="0.25">
      <c r="A474" s="1"/>
      <c r="B474" s="1"/>
      <c r="C474" s="1"/>
      <c r="D474" s="1"/>
      <c r="E474" s="1"/>
      <c r="F474" s="4"/>
      <c r="G474" s="1"/>
      <c r="H474" s="1"/>
      <c r="I474" s="1"/>
      <c r="J474" s="27"/>
      <c r="K474" s="1"/>
      <c r="L474" s="1"/>
      <c r="M474" s="2"/>
      <c r="N474" s="2"/>
      <c r="O474" s="24"/>
      <c r="P474" s="2"/>
      <c r="Q474" s="2"/>
      <c r="R474" s="4"/>
      <c r="S474" s="1"/>
      <c r="T474" s="1"/>
      <c r="U474" s="1"/>
      <c r="V474" s="1"/>
      <c r="W474" s="1"/>
      <c r="X474" s="1"/>
      <c r="Y474" s="1"/>
      <c r="Z474" s="1"/>
      <c r="AA474" s="1"/>
    </row>
    <row r="475" spans="1:27" ht="15.75" customHeight="1" x14ac:dyDescent="0.25">
      <c r="A475" s="1"/>
      <c r="B475" s="1"/>
      <c r="C475" s="1"/>
      <c r="D475" s="1"/>
      <c r="E475" s="1"/>
      <c r="F475" s="4"/>
      <c r="G475" s="1"/>
      <c r="H475" s="1"/>
      <c r="I475" s="1"/>
      <c r="J475" s="27"/>
      <c r="K475" s="1"/>
      <c r="L475" s="1"/>
      <c r="M475" s="2"/>
      <c r="N475" s="2"/>
      <c r="O475" s="24"/>
      <c r="P475" s="2"/>
      <c r="Q475" s="2"/>
      <c r="R475" s="4"/>
      <c r="S475" s="1"/>
      <c r="T475" s="1"/>
      <c r="U475" s="1"/>
      <c r="V475" s="1"/>
      <c r="W475" s="1"/>
      <c r="X475" s="1"/>
      <c r="Y475" s="1"/>
      <c r="Z475" s="1"/>
      <c r="AA475" s="1"/>
    </row>
    <row r="476" spans="1:27" ht="15.75" customHeight="1" x14ac:dyDescent="0.25">
      <c r="A476" s="1"/>
      <c r="B476" s="1"/>
      <c r="C476" s="1"/>
      <c r="D476" s="1"/>
      <c r="E476" s="1"/>
      <c r="F476" s="4"/>
      <c r="G476" s="1"/>
      <c r="H476" s="1"/>
      <c r="I476" s="1"/>
      <c r="J476" s="27"/>
      <c r="K476" s="1"/>
      <c r="L476" s="1"/>
      <c r="M476" s="2"/>
      <c r="N476" s="2"/>
      <c r="O476" s="24"/>
      <c r="P476" s="2"/>
      <c r="Q476" s="2"/>
      <c r="R476" s="4"/>
      <c r="S476" s="1"/>
      <c r="T476" s="1"/>
      <c r="U476" s="1"/>
      <c r="V476" s="1"/>
      <c r="W476" s="1"/>
      <c r="X476" s="1"/>
      <c r="Y476" s="1"/>
      <c r="Z476" s="1"/>
      <c r="AA476" s="1"/>
    </row>
    <row r="477" spans="1:27" ht="15.75" customHeight="1" x14ac:dyDescent="0.25">
      <c r="A477" s="1"/>
      <c r="B477" s="1"/>
      <c r="C477" s="1"/>
      <c r="D477" s="1"/>
      <c r="E477" s="1"/>
      <c r="F477" s="4"/>
      <c r="G477" s="1"/>
      <c r="H477" s="1"/>
      <c r="I477" s="1"/>
      <c r="J477" s="27"/>
      <c r="K477" s="1"/>
      <c r="L477" s="1"/>
      <c r="M477" s="2"/>
      <c r="N477" s="2"/>
      <c r="O477" s="24"/>
      <c r="P477" s="2"/>
      <c r="Q477" s="2"/>
      <c r="R477" s="4"/>
      <c r="S477" s="1"/>
      <c r="T477" s="1"/>
      <c r="U477" s="1"/>
      <c r="V477" s="1"/>
      <c r="W477" s="1"/>
      <c r="X477" s="1"/>
      <c r="Y477" s="1"/>
      <c r="Z477" s="1"/>
      <c r="AA477" s="1"/>
    </row>
    <row r="478" spans="1:27" ht="15.75" customHeight="1" x14ac:dyDescent="0.25">
      <c r="A478" s="1"/>
      <c r="B478" s="1"/>
      <c r="C478" s="1"/>
      <c r="D478" s="1"/>
      <c r="E478" s="1"/>
      <c r="F478" s="4"/>
      <c r="G478" s="1"/>
      <c r="H478" s="1"/>
      <c r="I478" s="1"/>
      <c r="J478" s="27"/>
      <c r="K478" s="1"/>
      <c r="L478" s="1"/>
      <c r="M478" s="2"/>
      <c r="N478" s="2"/>
      <c r="O478" s="24"/>
      <c r="P478" s="2"/>
      <c r="Q478" s="2"/>
      <c r="R478" s="4"/>
      <c r="S478" s="1"/>
      <c r="T478" s="1"/>
      <c r="U478" s="1"/>
      <c r="V478" s="1"/>
      <c r="W478" s="1"/>
      <c r="X478" s="1"/>
      <c r="Y478" s="1"/>
      <c r="Z478" s="1"/>
      <c r="AA478" s="1"/>
    </row>
    <row r="479" spans="1:27" ht="15.75" customHeight="1" x14ac:dyDescent="0.25">
      <c r="A479" s="1"/>
      <c r="B479" s="1"/>
      <c r="C479" s="1"/>
      <c r="D479" s="1"/>
      <c r="E479" s="1"/>
      <c r="F479" s="4"/>
      <c r="G479" s="1"/>
      <c r="H479" s="1"/>
      <c r="I479" s="1"/>
      <c r="J479" s="27"/>
      <c r="K479" s="1"/>
      <c r="L479" s="1"/>
      <c r="M479" s="2"/>
      <c r="N479" s="2"/>
      <c r="O479" s="24"/>
      <c r="P479" s="2"/>
      <c r="Q479" s="2"/>
      <c r="R479" s="4"/>
      <c r="S479" s="1"/>
      <c r="T479" s="1"/>
      <c r="U479" s="1"/>
      <c r="V479" s="1"/>
      <c r="W479" s="1"/>
      <c r="X479" s="1"/>
      <c r="Y479" s="1"/>
      <c r="Z479" s="1"/>
      <c r="AA479" s="1"/>
    </row>
    <row r="480" spans="1:27" ht="15.75" customHeight="1" x14ac:dyDescent="0.25">
      <c r="A480" s="1"/>
      <c r="B480" s="1"/>
      <c r="C480" s="1"/>
      <c r="D480" s="1"/>
      <c r="E480" s="1"/>
      <c r="F480" s="4"/>
      <c r="G480" s="1"/>
      <c r="H480" s="1"/>
      <c r="I480" s="1"/>
      <c r="J480" s="27"/>
      <c r="K480" s="1"/>
      <c r="L480" s="1"/>
      <c r="M480" s="2"/>
      <c r="N480" s="2"/>
      <c r="O480" s="24"/>
      <c r="P480" s="2"/>
      <c r="Q480" s="2"/>
      <c r="R480" s="4"/>
      <c r="S480" s="1"/>
      <c r="T480" s="1"/>
      <c r="U480" s="1"/>
      <c r="V480" s="1"/>
      <c r="W480" s="1"/>
      <c r="X480" s="1"/>
      <c r="Y480" s="1"/>
      <c r="Z480" s="1"/>
      <c r="AA480" s="1"/>
    </row>
    <row r="481" spans="1:27" ht="15.75" customHeight="1" x14ac:dyDescent="0.25">
      <c r="A481" s="1"/>
      <c r="B481" s="1"/>
      <c r="C481" s="1"/>
      <c r="D481" s="1"/>
      <c r="E481" s="1"/>
      <c r="F481" s="4"/>
      <c r="G481" s="1"/>
      <c r="H481" s="1"/>
      <c r="I481" s="1"/>
      <c r="J481" s="27"/>
      <c r="K481" s="1"/>
      <c r="L481" s="1"/>
      <c r="M481" s="2"/>
      <c r="N481" s="2"/>
      <c r="O481" s="24"/>
      <c r="P481" s="2"/>
      <c r="Q481" s="2"/>
      <c r="R481" s="4"/>
      <c r="S481" s="1"/>
      <c r="T481" s="1"/>
      <c r="U481" s="1"/>
      <c r="V481" s="1"/>
      <c r="W481" s="1"/>
      <c r="X481" s="1"/>
      <c r="Y481" s="1"/>
      <c r="Z481" s="1"/>
      <c r="AA481" s="1"/>
    </row>
    <row r="482" spans="1:27" ht="15.75" customHeight="1" x14ac:dyDescent="0.25">
      <c r="A482" s="1"/>
      <c r="B482" s="1"/>
      <c r="C482" s="1"/>
      <c r="D482" s="1"/>
      <c r="E482" s="1"/>
      <c r="F482" s="4"/>
      <c r="G482" s="1"/>
      <c r="H482" s="1"/>
      <c r="I482" s="1"/>
      <c r="J482" s="27"/>
      <c r="K482" s="1"/>
      <c r="L482" s="1"/>
      <c r="M482" s="2"/>
      <c r="N482" s="2"/>
      <c r="O482" s="24"/>
      <c r="P482" s="2"/>
      <c r="Q482" s="2"/>
      <c r="R482" s="4"/>
      <c r="S482" s="1"/>
      <c r="T482" s="1"/>
      <c r="U482" s="1"/>
      <c r="V482" s="1"/>
      <c r="W482" s="1"/>
      <c r="X482" s="1"/>
      <c r="Y482" s="1"/>
      <c r="Z482" s="1"/>
      <c r="AA482" s="1"/>
    </row>
    <row r="483" spans="1:27" ht="15.75" customHeight="1" x14ac:dyDescent="0.25">
      <c r="A483" s="1"/>
      <c r="B483" s="1"/>
      <c r="C483" s="1"/>
      <c r="D483" s="1"/>
      <c r="E483" s="1"/>
      <c r="F483" s="4"/>
      <c r="G483" s="1"/>
      <c r="H483" s="1"/>
      <c r="I483" s="1"/>
      <c r="J483" s="27"/>
      <c r="K483" s="1"/>
      <c r="L483" s="1"/>
      <c r="M483" s="2"/>
      <c r="N483" s="2"/>
      <c r="O483" s="24"/>
      <c r="P483" s="2"/>
      <c r="Q483" s="2"/>
      <c r="R483" s="4"/>
      <c r="S483" s="1"/>
      <c r="T483" s="1"/>
      <c r="U483" s="1"/>
      <c r="V483" s="1"/>
      <c r="W483" s="1"/>
      <c r="X483" s="1"/>
      <c r="Y483" s="1"/>
      <c r="Z483" s="1"/>
      <c r="AA483" s="1"/>
    </row>
    <row r="484" spans="1:27" ht="15.75" customHeight="1" x14ac:dyDescent="0.25">
      <c r="A484" s="1"/>
      <c r="B484" s="1"/>
      <c r="C484" s="1"/>
      <c r="D484" s="1"/>
      <c r="E484" s="1"/>
      <c r="F484" s="4"/>
      <c r="G484" s="1"/>
      <c r="H484" s="1"/>
      <c r="I484" s="1"/>
      <c r="J484" s="27"/>
      <c r="K484" s="1"/>
      <c r="L484" s="1"/>
      <c r="M484" s="2"/>
      <c r="N484" s="2"/>
      <c r="O484" s="24"/>
      <c r="P484" s="2"/>
      <c r="Q484" s="2"/>
      <c r="R484" s="4"/>
      <c r="S484" s="1"/>
      <c r="T484" s="1"/>
      <c r="U484" s="1"/>
      <c r="V484" s="1"/>
      <c r="W484" s="1"/>
      <c r="X484" s="1"/>
      <c r="Y484" s="1"/>
      <c r="Z484" s="1"/>
      <c r="AA484" s="1"/>
    </row>
    <row r="485" spans="1:27" ht="15.75" customHeight="1" x14ac:dyDescent="0.25">
      <c r="A485" s="1"/>
      <c r="B485" s="1"/>
      <c r="C485" s="1"/>
      <c r="D485" s="1"/>
      <c r="E485" s="1"/>
      <c r="F485" s="4"/>
      <c r="G485" s="1"/>
      <c r="H485" s="1"/>
      <c r="I485" s="1"/>
      <c r="J485" s="27"/>
      <c r="K485" s="1"/>
      <c r="L485" s="1"/>
      <c r="M485" s="2"/>
      <c r="N485" s="2"/>
      <c r="O485" s="24"/>
      <c r="P485" s="2"/>
      <c r="Q485" s="2"/>
      <c r="R485" s="4"/>
      <c r="S485" s="1"/>
      <c r="T485" s="1"/>
      <c r="U485" s="1"/>
      <c r="V485" s="1"/>
      <c r="W485" s="1"/>
      <c r="X485" s="1"/>
      <c r="Y485" s="1"/>
      <c r="Z485" s="1"/>
      <c r="AA485" s="1"/>
    </row>
    <row r="486" spans="1:27" ht="15.75" customHeight="1" x14ac:dyDescent="0.25">
      <c r="A486" s="1"/>
      <c r="B486" s="1"/>
      <c r="C486" s="1"/>
      <c r="D486" s="1"/>
      <c r="E486" s="1"/>
      <c r="F486" s="4"/>
      <c r="G486" s="1"/>
      <c r="H486" s="1"/>
      <c r="I486" s="1"/>
      <c r="J486" s="27"/>
      <c r="K486" s="1"/>
      <c r="L486" s="1"/>
      <c r="M486" s="2"/>
      <c r="N486" s="2"/>
      <c r="O486" s="24"/>
      <c r="P486" s="2"/>
      <c r="Q486" s="2"/>
      <c r="R486" s="4"/>
      <c r="S486" s="1"/>
      <c r="T486" s="1"/>
      <c r="U486" s="1"/>
      <c r="V486" s="1"/>
      <c r="W486" s="1"/>
      <c r="X486" s="1"/>
      <c r="Y486" s="1"/>
      <c r="Z486" s="1"/>
      <c r="AA486" s="1"/>
    </row>
    <row r="487" spans="1:27" ht="15.75" customHeight="1" x14ac:dyDescent="0.25">
      <c r="A487" s="1"/>
      <c r="B487" s="1"/>
      <c r="C487" s="1"/>
      <c r="D487" s="1"/>
      <c r="E487" s="1"/>
      <c r="F487" s="4"/>
      <c r="G487" s="1"/>
      <c r="H487" s="1"/>
      <c r="I487" s="1"/>
      <c r="J487" s="27"/>
      <c r="K487" s="1"/>
      <c r="L487" s="1"/>
      <c r="M487" s="2"/>
      <c r="N487" s="2"/>
      <c r="O487" s="24"/>
      <c r="P487" s="2"/>
      <c r="Q487" s="2"/>
      <c r="R487" s="4"/>
      <c r="S487" s="1"/>
      <c r="T487" s="1"/>
      <c r="U487" s="1"/>
      <c r="V487" s="1"/>
      <c r="W487" s="1"/>
      <c r="X487" s="1"/>
      <c r="Y487" s="1"/>
      <c r="Z487" s="1"/>
      <c r="AA487" s="1"/>
    </row>
    <row r="488" spans="1:27" ht="15.75" customHeight="1" x14ac:dyDescent="0.25">
      <c r="A488" s="1"/>
      <c r="B488" s="1"/>
      <c r="C488" s="1"/>
      <c r="D488" s="1"/>
      <c r="E488" s="1"/>
      <c r="F488" s="4"/>
      <c r="G488" s="1"/>
      <c r="H488" s="1"/>
      <c r="I488" s="1"/>
      <c r="J488" s="27"/>
      <c r="K488" s="1"/>
      <c r="L488" s="1"/>
      <c r="M488" s="2"/>
      <c r="N488" s="2"/>
      <c r="O488" s="24"/>
      <c r="P488" s="2"/>
      <c r="Q488" s="2"/>
      <c r="R488" s="4"/>
      <c r="S488" s="1"/>
      <c r="T488" s="1"/>
      <c r="U488" s="1"/>
      <c r="V488" s="1"/>
      <c r="W488" s="1"/>
      <c r="X488" s="1"/>
      <c r="Y488" s="1"/>
      <c r="Z488" s="1"/>
      <c r="AA488" s="1"/>
    </row>
    <row r="489" spans="1:27" ht="15.75" customHeight="1" x14ac:dyDescent="0.25">
      <c r="A489" s="1"/>
      <c r="B489" s="1"/>
      <c r="C489" s="1"/>
      <c r="D489" s="1"/>
      <c r="E489" s="1"/>
      <c r="F489" s="4"/>
      <c r="G489" s="1"/>
      <c r="H489" s="1"/>
      <c r="I489" s="1"/>
      <c r="J489" s="27"/>
      <c r="K489" s="1"/>
      <c r="L489" s="1"/>
      <c r="M489" s="2"/>
      <c r="N489" s="2"/>
      <c r="O489" s="24"/>
      <c r="P489" s="2"/>
      <c r="Q489" s="2"/>
      <c r="R489" s="4"/>
      <c r="S489" s="1"/>
      <c r="T489" s="1"/>
      <c r="U489" s="1"/>
      <c r="V489" s="1"/>
      <c r="W489" s="1"/>
      <c r="X489" s="1"/>
      <c r="Y489" s="1"/>
      <c r="Z489" s="1"/>
      <c r="AA489" s="1"/>
    </row>
    <row r="490" spans="1:27" ht="15.75" customHeight="1" x14ac:dyDescent="0.25">
      <c r="A490" s="1"/>
      <c r="B490" s="1"/>
      <c r="C490" s="1"/>
      <c r="D490" s="1"/>
      <c r="E490" s="1"/>
      <c r="F490" s="4"/>
      <c r="G490" s="1"/>
      <c r="H490" s="1"/>
      <c r="I490" s="1"/>
      <c r="J490" s="27"/>
      <c r="K490" s="1"/>
      <c r="L490" s="1"/>
      <c r="M490" s="2"/>
      <c r="N490" s="2"/>
      <c r="O490" s="24"/>
      <c r="P490" s="2"/>
      <c r="Q490" s="2"/>
      <c r="R490" s="4"/>
      <c r="S490" s="1"/>
      <c r="T490" s="1"/>
      <c r="U490" s="1"/>
      <c r="V490" s="1"/>
      <c r="W490" s="1"/>
      <c r="X490" s="1"/>
      <c r="Y490" s="1"/>
      <c r="Z490" s="1"/>
      <c r="AA490" s="1"/>
    </row>
    <row r="491" spans="1:27" ht="15.75" customHeight="1" x14ac:dyDescent="0.25">
      <c r="A491" s="1"/>
      <c r="B491" s="1"/>
      <c r="C491" s="1"/>
      <c r="D491" s="1"/>
      <c r="E491" s="1"/>
      <c r="F491" s="4"/>
      <c r="G491" s="1"/>
      <c r="H491" s="1"/>
      <c r="I491" s="1"/>
      <c r="J491" s="27"/>
      <c r="K491" s="1"/>
      <c r="L491" s="1"/>
      <c r="M491" s="2"/>
      <c r="N491" s="2"/>
      <c r="O491" s="24"/>
      <c r="P491" s="2"/>
      <c r="Q491" s="2"/>
      <c r="R491" s="4"/>
      <c r="S491" s="1"/>
      <c r="T491" s="1"/>
      <c r="U491" s="1"/>
      <c r="V491" s="1"/>
      <c r="W491" s="1"/>
      <c r="X491" s="1"/>
      <c r="Y491" s="1"/>
      <c r="Z491" s="1"/>
      <c r="AA491" s="1"/>
    </row>
    <row r="492" spans="1:27" ht="15.75" customHeight="1" x14ac:dyDescent="0.25">
      <c r="A492" s="1"/>
      <c r="B492" s="1"/>
      <c r="C492" s="1"/>
      <c r="D492" s="1"/>
      <c r="E492" s="1"/>
      <c r="F492" s="4"/>
      <c r="G492" s="1"/>
      <c r="H492" s="1"/>
      <c r="I492" s="1"/>
      <c r="J492" s="27"/>
      <c r="K492" s="1"/>
      <c r="L492" s="1"/>
      <c r="M492" s="2"/>
      <c r="N492" s="2"/>
      <c r="O492" s="24"/>
      <c r="P492" s="2"/>
      <c r="Q492" s="2"/>
      <c r="R492" s="4"/>
      <c r="S492" s="1"/>
      <c r="T492" s="1"/>
      <c r="U492" s="1"/>
      <c r="V492" s="1"/>
      <c r="W492" s="1"/>
      <c r="X492" s="1"/>
      <c r="Y492" s="1"/>
      <c r="Z492" s="1"/>
      <c r="AA492" s="1"/>
    </row>
    <row r="493" spans="1:27" ht="15.75" customHeight="1" x14ac:dyDescent="0.25">
      <c r="A493" s="1"/>
      <c r="B493" s="1"/>
      <c r="C493" s="1"/>
      <c r="D493" s="1"/>
      <c r="E493" s="1"/>
      <c r="F493" s="4"/>
      <c r="G493" s="1"/>
      <c r="H493" s="1"/>
      <c r="I493" s="1"/>
      <c r="J493" s="27"/>
      <c r="K493" s="1"/>
      <c r="L493" s="1"/>
      <c r="M493" s="2"/>
      <c r="N493" s="2"/>
      <c r="O493" s="24"/>
      <c r="P493" s="2"/>
      <c r="Q493" s="2"/>
      <c r="R493" s="4"/>
      <c r="S493" s="1"/>
      <c r="T493" s="1"/>
      <c r="U493" s="1"/>
      <c r="V493" s="1"/>
      <c r="W493" s="1"/>
      <c r="X493" s="1"/>
      <c r="Y493" s="1"/>
      <c r="Z493" s="1"/>
      <c r="AA493" s="1"/>
    </row>
    <row r="494" spans="1:27" ht="15.75" customHeight="1" x14ac:dyDescent="0.25">
      <c r="A494" s="1"/>
      <c r="B494" s="1"/>
      <c r="C494" s="1"/>
      <c r="D494" s="1"/>
      <c r="E494" s="1"/>
      <c r="F494" s="4"/>
      <c r="G494" s="1"/>
      <c r="H494" s="1"/>
      <c r="I494" s="1"/>
      <c r="J494" s="27"/>
      <c r="K494" s="1"/>
      <c r="L494" s="1"/>
      <c r="M494" s="2"/>
      <c r="N494" s="2"/>
      <c r="O494" s="24"/>
      <c r="P494" s="2"/>
      <c r="Q494" s="2"/>
      <c r="R494" s="4"/>
      <c r="S494" s="1"/>
      <c r="T494" s="1"/>
      <c r="U494" s="1"/>
      <c r="V494" s="1"/>
      <c r="W494" s="1"/>
      <c r="X494" s="1"/>
      <c r="Y494" s="1"/>
      <c r="Z494" s="1"/>
      <c r="AA494" s="1"/>
    </row>
    <row r="495" spans="1:27" ht="15.75" customHeight="1" x14ac:dyDescent="0.25">
      <c r="A495" s="1"/>
      <c r="B495" s="1"/>
      <c r="C495" s="1"/>
      <c r="D495" s="1"/>
      <c r="E495" s="1"/>
      <c r="F495" s="4"/>
      <c r="G495" s="1"/>
      <c r="H495" s="1"/>
      <c r="I495" s="1"/>
      <c r="J495" s="27"/>
      <c r="K495" s="1"/>
      <c r="L495" s="1"/>
      <c r="M495" s="2"/>
      <c r="N495" s="2"/>
      <c r="O495" s="24"/>
      <c r="P495" s="2"/>
      <c r="Q495" s="2"/>
      <c r="R495" s="4"/>
      <c r="S495" s="1"/>
      <c r="T495" s="1"/>
      <c r="U495" s="1"/>
      <c r="V495" s="1"/>
      <c r="W495" s="1"/>
      <c r="X495" s="1"/>
      <c r="Y495" s="1"/>
      <c r="Z495" s="1"/>
      <c r="AA495" s="1"/>
    </row>
    <row r="496" spans="1:27" ht="15.75" customHeight="1" x14ac:dyDescent="0.25">
      <c r="A496" s="1"/>
      <c r="B496" s="1"/>
      <c r="C496" s="1"/>
      <c r="D496" s="1"/>
      <c r="E496" s="1"/>
      <c r="F496" s="4"/>
      <c r="G496" s="1"/>
      <c r="H496" s="1"/>
      <c r="I496" s="1"/>
      <c r="J496" s="27"/>
      <c r="K496" s="1"/>
      <c r="L496" s="1"/>
      <c r="M496" s="2"/>
      <c r="N496" s="2"/>
      <c r="O496" s="24"/>
      <c r="P496" s="2"/>
      <c r="Q496" s="2"/>
      <c r="R496" s="4"/>
      <c r="S496" s="1"/>
      <c r="T496" s="1"/>
      <c r="U496" s="1"/>
      <c r="V496" s="1"/>
      <c r="W496" s="1"/>
      <c r="X496" s="1"/>
      <c r="Y496" s="1"/>
      <c r="Z496" s="1"/>
      <c r="AA496" s="1"/>
    </row>
    <row r="497" spans="1:27" ht="15.75" customHeight="1" x14ac:dyDescent="0.25">
      <c r="A497" s="1"/>
      <c r="B497" s="1"/>
      <c r="C497" s="1"/>
      <c r="D497" s="1"/>
      <c r="E497" s="1"/>
      <c r="F497" s="4"/>
      <c r="G497" s="1"/>
      <c r="H497" s="1"/>
      <c r="I497" s="1"/>
      <c r="J497" s="27"/>
      <c r="K497" s="1"/>
      <c r="L497" s="1"/>
      <c r="M497" s="2"/>
      <c r="N497" s="2"/>
      <c r="O497" s="24"/>
      <c r="P497" s="2"/>
      <c r="Q497" s="2"/>
      <c r="R497" s="4"/>
      <c r="S497" s="1"/>
      <c r="T497" s="1"/>
      <c r="U497" s="1"/>
      <c r="V497" s="1"/>
      <c r="W497" s="1"/>
      <c r="X497" s="1"/>
      <c r="Y497" s="1"/>
      <c r="Z497" s="1"/>
      <c r="AA497" s="1"/>
    </row>
    <row r="498" spans="1:27" ht="15.75" customHeight="1" x14ac:dyDescent="0.25">
      <c r="A498" s="1"/>
      <c r="B498" s="1"/>
      <c r="C498" s="1"/>
      <c r="D498" s="1"/>
      <c r="E498" s="1"/>
      <c r="F498" s="4"/>
      <c r="G498" s="1"/>
      <c r="H498" s="1"/>
      <c r="I498" s="1"/>
      <c r="J498" s="27"/>
      <c r="K498" s="1"/>
      <c r="L498" s="1"/>
      <c r="M498" s="2"/>
      <c r="N498" s="2"/>
      <c r="O498" s="24"/>
      <c r="P498" s="2"/>
      <c r="Q498" s="2"/>
      <c r="R498" s="4"/>
      <c r="S498" s="1"/>
      <c r="T498" s="1"/>
      <c r="U498" s="1"/>
      <c r="V498" s="1"/>
      <c r="W498" s="1"/>
      <c r="X498" s="1"/>
      <c r="Y498" s="1"/>
      <c r="Z498" s="1"/>
      <c r="AA498" s="1"/>
    </row>
    <row r="499" spans="1:27" ht="15.75" customHeight="1" x14ac:dyDescent="0.25">
      <c r="A499" s="1"/>
      <c r="B499" s="1"/>
      <c r="C499" s="1"/>
      <c r="D499" s="1"/>
      <c r="E499" s="1"/>
      <c r="F499" s="4"/>
      <c r="G499" s="1"/>
      <c r="H499" s="1"/>
      <c r="I499" s="1"/>
      <c r="J499" s="27"/>
      <c r="K499" s="1"/>
      <c r="L499" s="1"/>
      <c r="M499" s="2"/>
      <c r="N499" s="2"/>
      <c r="O499" s="24"/>
      <c r="P499" s="2"/>
      <c r="Q499" s="2"/>
      <c r="R499" s="4"/>
      <c r="S499" s="1"/>
      <c r="T499" s="1"/>
      <c r="U499" s="1"/>
      <c r="V499" s="1"/>
      <c r="W499" s="1"/>
      <c r="X499" s="1"/>
      <c r="Y499" s="1"/>
      <c r="Z499" s="1"/>
      <c r="AA499" s="1"/>
    </row>
    <row r="500" spans="1:27" ht="15.75" customHeight="1" x14ac:dyDescent="0.25">
      <c r="A500" s="1"/>
      <c r="B500" s="1"/>
      <c r="C500" s="1"/>
      <c r="D500" s="1"/>
      <c r="E500" s="1"/>
      <c r="F500" s="4"/>
      <c r="G500" s="1"/>
      <c r="H500" s="1"/>
      <c r="I500" s="1"/>
      <c r="J500" s="27"/>
      <c r="K500" s="1"/>
      <c r="L500" s="1"/>
      <c r="M500" s="2"/>
      <c r="N500" s="2"/>
      <c r="O500" s="24"/>
      <c r="P500" s="2"/>
      <c r="Q500" s="2"/>
      <c r="R500" s="4"/>
      <c r="S500" s="1"/>
      <c r="T500" s="1"/>
      <c r="U500" s="1"/>
      <c r="V500" s="1"/>
      <c r="W500" s="1"/>
      <c r="X500" s="1"/>
      <c r="Y500" s="1"/>
      <c r="Z500" s="1"/>
      <c r="AA500" s="1"/>
    </row>
    <row r="501" spans="1:27" ht="15.75" customHeight="1" x14ac:dyDescent="0.25">
      <c r="A501" s="1"/>
      <c r="B501" s="1"/>
      <c r="C501" s="1"/>
      <c r="D501" s="1"/>
      <c r="E501" s="1"/>
      <c r="F501" s="4"/>
      <c r="G501" s="1"/>
      <c r="H501" s="1"/>
      <c r="I501" s="1"/>
      <c r="J501" s="27"/>
      <c r="K501" s="1"/>
      <c r="L501" s="1"/>
      <c r="M501" s="2"/>
      <c r="N501" s="2"/>
      <c r="O501" s="24"/>
      <c r="P501" s="2"/>
      <c r="Q501" s="2"/>
      <c r="R501" s="4"/>
      <c r="S501" s="1"/>
      <c r="T501" s="1"/>
      <c r="U501" s="1"/>
      <c r="V501" s="1"/>
      <c r="W501" s="1"/>
      <c r="X501" s="1"/>
      <c r="Y501" s="1"/>
      <c r="Z501" s="1"/>
      <c r="AA501" s="1"/>
    </row>
    <row r="502" spans="1:27" ht="15.75" customHeight="1" x14ac:dyDescent="0.25">
      <c r="A502" s="1"/>
      <c r="B502" s="1"/>
      <c r="C502" s="1"/>
      <c r="D502" s="1"/>
      <c r="E502" s="1"/>
      <c r="F502" s="4"/>
      <c r="G502" s="1"/>
      <c r="H502" s="1"/>
      <c r="I502" s="1"/>
      <c r="J502" s="27"/>
      <c r="K502" s="1"/>
      <c r="L502" s="1"/>
      <c r="M502" s="2"/>
      <c r="N502" s="2"/>
      <c r="O502" s="24"/>
      <c r="P502" s="2"/>
      <c r="Q502" s="2"/>
      <c r="R502" s="4"/>
      <c r="S502" s="1"/>
      <c r="T502" s="1"/>
      <c r="U502" s="1"/>
      <c r="V502" s="1"/>
      <c r="W502" s="1"/>
      <c r="X502" s="1"/>
      <c r="Y502" s="1"/>
      <c r="Z502" s="1"/>
      <c r="AA502" s="1"/>
    </row>
    <row r="503" spans="1:27" ht="15.75" customHeight="1" x14ac:dyDescent="0.25">
      <c r="A503" s="1"/>
      <c r="B503" s="1"/>
      <c r="C503" s="1"/>
      <c r="D503" s="1"/>
      <c r="E503" s="1"/>
      <c r="F503" s="4"/>
      <c r="G503" s="1"/>
      <c r="H503" s="1"/>
      <c r="I503" s="1"/>
      <c r="J503" s="27"/>
      <c r="K503" s="1"/>
      <c r="L503" s="1"/>
      <c r="M503" s="2"/>
      <c r="N503" s="2"/>
      <c r="O503" s="24"/>
      <c r="P503" s="2"/>
      <c r="Q503" s="2"/>
      <c r="R503" s="4"/>
      <c r="S503" s="1"/>
      <c r="T503" s="1"/>
      <c r="U503" s="1"/>
      <c r="V503" s="1"/>
      <c r="W503" s="1"/>
      <c r="X503" s="1"/>
      <c r="Y503" s="1"/>
      <c r="Z503" s="1"/>
      <c r="AA503" s="1"/>
    </row>
    <row r="504" spans="1:27" ht="15.75" customHeight="1" x14ac:dyDescent="0.25">
      <c r="A504" s="1"/>
      <c r="B504" s="1"/>
      <c r="C504" s="1"/>
      <c r="D504" s="1"/>
      <c r="E504" s="1"/>
      <c r="F504" s="4"/>
      <c r="G504" s="1"/>
      <c r="H504" s="1"/>
      <c r="I504" s="1"/>
      <c r="J504" s="27"/>
      <c r="K504" s="1"/>
      <c r="L504" s="1"/>
      <c r="M504" s="2"/>
      <c r="N504" s="2"/>
      <c r="O504" s="24"/>
      <c r="P504" s="2"/>
      <c r="Q504" s="2"/>
      <c r="R504" s="4"/>
      <c r="S504" s="1"/>
      <c r="T504" s="1"/>
      <c r="U504" s="1"/>
      <c r="V504" s="1"/>
      <c r="W504" s="1"/>
      <c r="X504" s="1"/>
      <c r="Y504" s="1"/>
      <c r="Z504" s="1"/>
      <c r="AA504" s="1"/>
    </row>
    <row r="505" spans="1:27" ht="15.75" customHeight="1" x14ac:dyDescent="0.25">
      <c r="A505" s="1"/>
      <c r="B505" s="1"/>
      <c r="C505" s="1"/>
      <c r="D505" s="1"/>
      <c r="E505" s="1"/>
      <c r="F505" s="4"/>
      <c r="G505" s="1"/>
      <c r="H505" s="1"/>
      <c r="I505" s="1"/>
      <c r="J505" s="27"/>
      <c r="K505" s="1"/>
      <c r="L505" s="1"/>
      <c r="M505" s="2"/>
      <c r="N505" s="2"/>
      <c r="O505" s="24"/>
      <c r="P505" s="2"/>
      <c r="Q505" s="2"/>
      <c r="R505" s="4"/>
      <c r="S505" s="1"/>
      <c r="T505" s="1"/>
      <c r="U505" s="1"/>
      <c r="V505" s="1"/>
      <c r="W505" s="1"/>
      <c r="X505" s="1"/>
      <c r="Y505" s="1"/>
      <c r="Z505" s="1"/>
      <c r="AA505" s="1"/>
    </row>
    <row r="506" spans="1:27" ht="15.75" customHeight="1" x14ac:dyDescent="0.25">
      <c r="A506" s="1"/>
      <c r="B506" s="1"/>
      <c r="C506" s="1"/>
      <c r="D506" s="1"/>
      <c r="E506" s="1"/>
      <c r="F506" s="4"/>
      <c r="G506" s="1"/>
      <c r="H506" s="1"/>
      <c r="I506" s="1"/>
      <c r="J506" s="27"/>
      <c r="K506" s="1"/>
      <c r="L506" s="1"/>
      <c r="M506" s="2"/>
      <c r="N506" s="2"/>
      <c r="O506" s="24"/>
      <c r="P506" s="2"/>
      <c r="Q506" s="2"/>
      <c r="R506" s="4"/>
      <c r="S506" s="1"/>
      <c r="T506" s="1"/>
      <c r="U506" s="1"/>
      <c r="V506" s="1"/>
      <c r="W506" s="1"/>
      <c r="X506" s="1"/>
      <c r="Y506" s="1"/>
      <c r="Z506" s="1"/>
      <c r="AA506" s="1"/>
    </row>
    <row r="507" spans="1:27" ht="15.75" customHeight="1" x14ac:dyDescent="0.25">
      <c r="A507" s="1"/>
      <c r="B507" s="1"/>
      <c r="C507" s="1"/>
      <c r="D507" s="1"/>
      <c r="E507" s="1"/>
      <c r="F507" s="4"/>
      <c r="G507" s="1"/>
      <c r="H507" s="1"/>
      <c r="I507" s="1"/>
      <c r="J507" s="27"/>
      <c r="K507" s="1"/>
      <c r="L507" s="1"/>
      <c r="M507" s="2"/>
      <c r="N507" s="2"/>
      <c r="O507" s="24"/>
      <c r="P507" s="2"/>
      <c r="Q507" s="2"/>
      <c r="R507" s="4"/>
      <c r="S507" s="1"/>
      <c r="T507" s="1"/>
      <c r="U507" s="1"/>
      <c r="V507" s="1"/>
      <c r="W507" s="1"/>
      <c r="X507" s="1"/>
      <c r="Y507" s="1"/>
      <c r="Z507" s="1"/>
      <c r="AA507" s="1"/>
    </row>
    <row r="508" spans="1:27" ht="15.75" customHeight="1" x14ac:dyDescent="0.25">
      <c r="A508" s="1"/>
      <c r="B508" s="1"/>
      <c r="C508" s="1"/>
      <c r="D508" s="1"/>
      <c r="E508" s="1"/>
      <c r="F508" s="4"/>
      <c r="G508" s="1"/>
      <c r="H508" s="1"/>
      <c r="I508" s="1"/>
      <c r="J508" s="27"/>
      <c r="K508" s="1"/>
      <c r="L508" s="1"/>
      <c r="M508" s="2"/>
      <c r="N508" s="2"/>
      <c r="O508" s="24"/>
      <c r="P508" s="2"/>
      <c r="Q508" s="2"/>
      <c r="R508" s="4"/>
      <c r="S508" s="1"/>
      <c r="T508" s="1"/>
      <c r="U508" s="1"/>
      <c r="V508" s="1"/>
      <c r="W508" s="1"/>
      <c r="X508" s="1"/>
      <c r="Y508" s="1"/>
      <c r="Z508" s="1"/>
      <c r="AA508" s="1"/>
    </row>
    <row r="509" spans="1:27" ht="15.75" customHeight="1" x14ac:dyDescent="0.25">
      <c r="A509" s="1"/>
      <c r="B509" s="1"/>
      <c r="C509" s="1"/>
      <c r="D509" s="1"/>
      <c r="E509" s="1"/>
      <c r="F509" s="4"/>
      <c r="G509" s="1"/>
      <c r="H509" s="1"/>
      <c r="I509" s="1"/>
      <c r="J509" s="27"/>
      <c r="K509" s="1"/>
      <c r="L509" s="1"/>
      <c r="M509" s="2"/>
      <c r="N509" s="2"/>
      <c r="O509" s="24"/>
      <c r="P509" s="2"/>
      <c r="Q509" s="2"/>
      <c r="R509" s="4"/>
      <c r="S509" s="1"/>
      <c r="T509" s="1"/>
      <c r="U509" s="1"/>
      <c r="V509" s="1"/>
      <c r="W509" s="1"/>
      <c r="X509" s="1"/>
      <c r="Y509" s="1"/>
      <c r="Z509" s="1"/>
      <c r="AA509" s="1"/>
    </row>
    <row r="510" spans="1:27" ht="15.75" customHeight="1" x14ac:dyDescent="0.25">
      <c r="A510" s="1"/>
      <c r="B510" s="1"/>
      <c r="C510" s="1"/>
      <c r="D510" s="1"/>
      <c r="E510" s="1"/>
      <c r="F510" s="4"/>
      <c r="G510" s="1"/>
      <c r="H510" s="1"/>
      <c r="I510" s="1"/>
      <c r="J510" s="27"/>
      <c r="K510" s="1"/>
      <c r="L510" s="1"/>
      <c r="M510" s="2"/>
      <c r="N510" s="2"/>
      <c r="O510" s="24"/>
      <c r="P510" s="2"/>
      <c r="Q510" s="2"/>
      <c r="R510" s="4"/>
      <c r="S510" s="1"/>
      <c r="T510" s="1"/>
      <c r="U510" s="1"/>
      <c r="V510" s="1"/>
      <c r="W510" s="1"/>
      <c r="X510" s="1"/>
      <c r="Y510" s="1"/>
      <c r="Z510" s="1"/>
      <c r="AA510" s="1"/>
    </row>
    <row r="511" spans="1:27" ht="15.75" customHeight="1" x14ac:dyDescent="0.25">
      <c r="A511" s="1"/>
      <c r="B511" s="1"/>
      <c r="C511" s="1"/>
      <c r="D511" s="1"/>
      <c r="E511" s="1"/>
      <c r="F511" s="4"/>
      <c r="G511" s="1"/>
      <c r="H511" s="1"/>
      <c r="I511" s="1"/>
      <c r="J511" s="27"/>
      <c r="K511" s="1"/>
      <c r="L511" s="1"/>
      <c r="M511" s="2"/>
      <c r="N511" s="2"/>
      <c r="O511" s="24"/>
      <c r="P511" s="2"/>
      <c r="Q511" s="2"/>
      <c r="R511" s="4"/>
      <c r="S511" s="1"/>
      <c r="T511" s="1"/>
      <c r="U511" s="1"/>
      <c r="V511" s="1"/>
      <c r="W511" s="1"/>
      <c r="X511" s="1"/>
      <c r="Y511" s="1"/>
      <c r="Z511" s="1"/>
      <c r="AA511" s="1"/>
    </row>
    <row r="512" spans="1:27" ht="15.75" customHeight="1" x14ac:dyDescent="0.25">
      <c r="A512" s="1"/>
      <c r="B512" s="1"/>
      <c r="C512" s="1"/>
      <c r="D512" s="1"/>
      <c r="E512" s="1"/>
      <c r="F512" s="4"/>
      <c r="G512" s="1"/>
      <c r="H512" s="1"/>
      <c r="I512" s="1"/>
      <c r="J512" s="27"/>
      <c r="K512" s="1"/>
      <c r="L512" s="1"/>
      <c r="M512" s="2"/>
      <c r="N512" s="2"/>
      <c r="O512" s="24"/>
      <c r="P512" s="2"/>
      <c r="Q512" s="2"/>
      <c r="R512" s="4"/>
      <c r="S512" s="1"/>
      <c r="T512" s="1"/>
      <c r="U512" s="1"/>
      <c r="V512" s="1"/>
      <c r="W512" s="1"/>
      <c r="X512" s="1"/>
      <c r="Y512" s="1"/>
      <c r="Z512" s="1"/>
      <c r="AA512" s="1"/>
    </row>
    <row r="513" spans="1:27" ht="15.75" customHeight="1" x14ac:dyDescent="0.25">
      <c r="A513" s="1"/>
      <c r="B513" s="1"/>
      <c r="C513" s="1"/>
      <c r="D513" s="1"/>
      <c r="E513" s="1"/>
      <c r="F513" s="4"/>
      <c r="G513" s="1"/>
      <c r="H513" s="1"/>
      <c r="I513" s="1"/>
      <c r="J513" s="27"/>
      <c r="K513" s="1"/>
      <c r="L513" s="1"/>
      <c r="M513" s="2"/>
      <c r="N513" s="2"/>
      <c r="O513" s="24"/>
      <c r="P513" s="2"/>
      <c r="Q513" s="2"/>
      <c r="R513" s="4"/>
      <c r="S513" s="1"/>
      <c r="T513" s="1"/>
      <c r="U513" s="1"/>
      <c r="V513" s="1"/>
      <c r="W513" s="1"/>
      <c r="X513" s="1"/>
      <c r="Y513" s="1"/>
      <c r="Z513" s="1"/>
      <c r="AA513" s="1"/>
    </row>
    <row r="514" spans="1:27" ht="15.75" customHeight="1" x14ac:dyDescent="0.25">
      <c r="A514" s="1"/>
      <c r="B514" s="1"/>
      <c r="C514" s="1"/>
      <c r="D514" s="1"/>
      <c r="E514" s="1"/>
      <c r="F514" s="4"/>
      <c r="G514" s="1"/>
      <c r="H514" s="1"/>
      <c r="I514" s="1"/>
      <c r="J514" s="27"/>
      <c r="K514" s="1"/>
      <c r="L514" s="1"/>
      <c r="M514" s="2"/>
      <c r="N514" s="2"/>
      <c r="O514" s="24"/>
      <c r="P514" s="2"/>
      <c r="Q514" s="2"/>
      <c r="R514" s="4"/>
      <c r="S514" s="1"/>
      <c r="T514" s="1"/>
      <c r="U514" s="1"/>
      <c r="V514" s="1"/>
      <c r="W514" s="1"/>
      <c r="X514" s="1"/>
      <c r="Y514" s="1"/>
      <c r="Z514" s="1"/>
      <c r="AA514" s="1"/>
    </row>
    <row r="515" spans="1:27" ht="15.75" customHeight="1" x14ac:dyDescent="0.25">
      <c r="A515" s="1"/>
      <c r="B515" s="1"/>
      <c r="C515" s="1"/>
      <c r="D515" s="1"/>
      <c r="E515" s="1"/>
      <c r="F515" s="4"/>
      <c r="G515" s="1"/>
      <c r="H515" s="1"/>
      <c r="I515" s="1"/>
      <c r="J515" s="27"/>
      <c r="K515" s="1"/>
      <c r="L515" s="1"/>
      <c r="M515" s="2"/>
      <c r="N515" s="2"/>
      <c r="O515" s="24"/>
      <c r="P515" s="2"/>
      <c r="Q515" s="2"/>
      <c r="R515" s="4"/>
      <c r="S515" s="1"/>
      <c r="T515" s="1"/>
      <c r="U515" s="1"/>
      <c r="V515" s="1"/>
      <c r="W515" s="1"/>
      <c r="X515" s="1"/>
      <c r="Y515" s="1"/>
      <c r="Z515" s="1"/>
      <c r="AA515" s="1"/>
    </row>
    <row r="516" spans="1:27" ht="15.75" customHeight="1" x14ac:dyDescent="0.25">
      <c r="A516" s="1"/>
      <c r="B516" s="1"/>
      <c r="C516" s="1"/>
      <c r="D516" s="1"/>
      <c r="E516" s="1"/>
      <c r="F516" s="4"/>
      <c r="G516" s="1"/>
      <c r="H516" s="1"/>
      <c r="I516" s="1"/>
      <c r="J516" s="27"/>
      <c r="K516" s="1"/>
      <c r="L516" s="1"/>
      <c r="M516" s="2"/>
      <c r="N516" s="2"/>
      <c r="O516" s="24"/>
      <c r="P516" s="2"/>
      <c r="Q516" s="2"/>
      <c r="R516" s="4"/>
      <c r="S516" s="1"/>
      <c r="T516" s="1"/>
      <c r="U516" s="1"/>
      <c r="V516" s="1"/>
      <c r="W516" s="1"/>
      <c r="X516" s="1"/>
      <c r="Y516" s="1"/>
      <c r="Z516" s="1"/>
      <c r="AA516" s="1"/>
    </row>
    <row r="517" spans="1:27" ht="15.75" customHeight="1" x14ac:dyDescent="0.25">
      <c r="A517" s="1"/>
      <c r="B517" s="1"/>
      <c r="C517" s="1"/>
      <c r="D517" s="1"/>
      <c r="E517" s="1"/>
      <c r="F517" s="4"/>
      <c r="G517" s="1"/>
      <c r="H517" s="1"/>
      <c r="I517" s="1"/>
      <c r="J517" s="27"/>
      <c r="K517" s="1"/>
      <c r="L517" s="1"/>
      <c r="M517" s="2"/>
      <c r="N517" s="2"/>
      <c r="O517" s="24"/>
      <c r="P517" s="2"/>
      <c r="Q517" s="2"/>
      <c r="R517" s="4"/>
      <c r="S517" s="1"/>
      <c r="T517" s="1"/>
      <c r="U517" s="1"/>
      <c r="V517" s="1"/>
      <c r="W517" s="1"/>
      <c r="X517" s="1"/>
      <c r="Y517" s="1"/>
      <c r="Z517" s="1"/>
      <c r="AA517" s="1"/>
    </row>
    <row r="518" spans="1:27" ht="15.75" customHeight="1" x14ac:dyDescent="0.25">
      <c r="A518" s="1"/>
      <c r="B518" s="1"/>
      <c r="C518" s="1"/>
      <c r="D518" s="1"/>
      <c r="E518" s="1"/>
      <c r="F518" s="4"/>
      <c r="G518" s="1"/>
      <c r="H518" s="1"/>
      <c r="I518" s="1"/>
      <c r="J518" s="27"/>
      <c r="K518" s="1"/>
      <c r="L518" s="1"/>
      <c r="M518" s="2"/>
      <c r="N518" s="2"/>
      <c r="O518" s="24"/>
      <c r="P518" s="2"/>
      <c r="Q518" s="2"/>
      <c r="R518" s="4"/>
      <c r="S518" s="1"/>
      <c r="T518" s="1"/>
      <c r="U518" s="1"/>
      <c r="V518" s="1"/>
      <c r="W518" s="1"/>
      <c r="X518" s="1"/>
      <c r="Y518" s="1"/>
      <c r="Z518" s="1"/>
      <c r="AA518" s="1"/>
    </row>
    <row r="519" spans="1:27" ht="15.75" customHeight="1" x14ac:dyDescent="0.25">
      <c r="A519" s="1"/>
      <c r="B519" s="1"/>
      <c r="C519" s="1"/>
      <c r="D519" s="1"/>
      <c r="E519" s="1"/>
      <c r="F519" s="4"/>
      <c r="G519" s="1"/>
      <c r="H519" s="1"/>
      <c r="I519" s="1"/>
      <c r="J519" s="27"/>
      <c r="K519" s="1"/>
      <c r="L519" s="1"/>
      <c r="M519" s="2"/>
      <c r="N519" s="2"/>
      <c r="O519" s="24"/>
      <c r="P519" s="2"/>
      <c r="Q519" s="2"/>
      <c r="R519" s="4"/>
      <c r="S519" s="1"/>
      <c r="T519" s="1"/>
      <c r="U519" s="1"/>
      <c r="V519" s="1"/>
      <c r="W519" s="1"/>
      <c r="X519" s="1"/>
      <c r="Y519" s="1"/>
      <c r="Z519" s="1"/>
      <c r="AA519" s="1"/>
    </row>
    <row r="520" spans="1:27" ht="15.75" customHeight="1" x14ac:dyDescent="0.25">
      <c r="A520" s="1"/>
      <c r="B520" s="1"/>
      <c r="C520" s="1"/>
      <c r="D520" s="1"/>
      <c r="E520" s="1"/>
      <c r="F520" s="4"/>
      <c r="G520" s="1"/>
      <c r="H520" s="1"/>
      <c r="I520" s="1"/>
      <c r="J520" s="27"/>
      <c r="K520" s="1"/>
      <c r="L520" s="1"/>
      <c r="M520" s="2"/>
      <c r="N520" s="2"/>
      <c r="O520" s="24"/>
      <c r="P520" s="2"/>
      <c r="Q520" s="2"/>
      <c r="R520" s="4"/>
      <c r="S520" s="1"/>
      <c r="T520" s="1"/>
      <c r="U520" s="1"/>
      <c r="V520" s="1"/>
      <c r="W520" s="1"/>
      <c r="X520" s="1"/>
      <c r="Y520" s="1"/>
      <c r="Z520" s="1"/>
      <c r="AA520" s="1"/>
    </row>
    <row r="521" spans="1:27" ht="15.75" customHeight="1" x14ac:dyDescent="0.25">
      <c r="A521" s="1"/>
      <c r="B521" s="1"/>
      <c r="C521" s="1"/>
      <c r="D521" s="1"/>
      <c r="E521" s="1"/>
      <c r="F521" s="4"/>
      <c r="G521" s="1"/>
      <c r="H521" s="1"/>
      <c r="I521" s="1"/>
      <c r="J521" s="27"/>
      <c r="K521" s="1"/>
      <c r="L521" s="1"/>
      <c r="M521" s="2"/>
      <c r="N521" s="2"/>
      <c r="O521" s="24"/>
      <c r="P521" s="2"/>
      <c r="Q521" s="2"/>
      <c r="R521" s="4"/>
      <c r="S521" s="1"/>
      <c r="T521" s="1"/>
      <c r="U521" s="1"/>
      <c r="V521" s="1"/>
      <c r="W521" s="1"/>
      <c r="X521" s="1"/>
      <c r="Y521" s="1"/>
      <c r="Z521" s="1"/>
      <c r="AA521" s="1"/>
    </row>
    <row r="522" spans="1:27" ht="15.75" customHeight="1" x14ac:dyDescent="0.25">
      <c r="A522" s="1"/>
      <c r="B522" s="1"/>
      <c r="C522" s="1"/>
      <c r="D522" s="1"/>
      <c r="E522" s="1"/>
      <c r="F522" s="4"/>
      <c r="G522" s="1"/>
      <c r="H522" s="1"/>
      <c r="I522" s="1"/>
      <c r="J522" s="27"/>
      <c r="K522" s="1"/>
      <c r="L522" s="1"/>
      <c r="M522" s="2"/>
      <c r="N522" s="2"/>
      <c r="O522" s="24"/>
      <c r="P522" s="2"/>
      <c r="Q522" s="2"/>
      <c r="R522" s="4"/>
      <c r="S522" s="1"/>
      <c r="T522" s="1"/>
      <c r="U522" s="1"/>
      <c r="V522" s="1"/>
      <c r="W522" s="1"/>
      <c r="X522" s="1"/>
      <c r="Y522" s="1"/>
      <c r="Z522" s="1"/>
      <c r="AA522" s="1"/>
    </row>
    <row r="523" spans="1:27" ht="15.75" customHeight="1" x14ac:dyDescent="0.25">
      <c r="A523" s="1"/>
      <c r="B523" s="1"/>
      <c r="C523" s="1"/>
      <c r="D523" s="1"/>
      <c r="E523" s="1"/>
      <c r="F523" s="4"/>
      <c r="G523" s="1"/>
      <c r="H523" s="1"/>
      <c r="I523" s="1"/>
      <c r="J523" s="27"/>
      <c r="K523" s="1"/>
      <c r="L523" s="1"/>
      <c r="M523" s="2"/>
      <c r="N523" s="2"/>
      <c r="O523" s="24"/>
      <c r="P523" s="2"/>
      <c r="Q523" s="2"/>
      <c r="R523" s="4"/>
      <c r="S523" s="1"/>
      <c r="T523" s="1"/>
      <c r="U523" s="1"/>
      <c r="V523" s="1"/>
      <c r="W523" s="1"/>
      <c r="X523" s="1"/>
      <c r="Y523" s="1"/>
      <c r="Z523" s="1"/>
      <c r="AA523" s="1"/>
    </row>
    <row r="524" spans="1:27" ht="15.75" customHeight="1" x14ac:dyDescent="0.25">
      <c r="A524" s="1"/>
      <c r="B524" s="1"/>
      <c r="C524" s="1"/>
      <c r="D524" s="1"/>
      <c r="E524" s="1"/>
      <c r="F524" s="4"/>
      <c r="G524" s="1"/>
      <c r="H524" s="1"/>
      <c r="I524" s="1"/>
      <c r="J524" s="27"/>
      <c r="K524" s="1"/>
      <c r="L524" s="1"/>
      <c r="M524" s="2"/>
      <c r="N524" s="2"/>
      <c r="O524" s="24"/>
      <c r="P524" s="2"/>
      <c r="Q524" s="2"/>
      <c r="R524" s="4"/>
      <c r="S524" s="1"/>
      <c r="T524" s="1"/>
      <c r="U524" s="1"/>
      <c r="V524" s="1"/>
      <c r="W524" s="1"/>
      <c r="X524" s="1"/>
      <c r="Y524" s="1"/>
      <c r="Z524" s="1"/>
      <c r="AA524" s="1"/>
    </row>
    <row r="525" spans="1:27" ht="15.75" customHeight="1" x14ac:dyDescent="0.25">
      <c r="A525" s="1"/>
      <c r="B525" s="1"/>
      <c r="C525" s="1"/>
      <c r="D525" s="1"/>
      <c r="E525" s="1"/>
      <c r="F525" s="4"/>
      <c r="G525" s="1"/>
      <c r="H525" s="1"/>
      <c r="I525" s="1"/>
      <c r="J525" s="27"/>
      <c r="K525" s="1"/>
      <c r="L525" s="1"/>
      <c r="M525" s="2"/>
      <c r="N525" s="2"/>
      <c r="O525" s="24"/>
      <c r="P525" s="2"/>
      <c r="Q525" s="2"/>
      <c r="R525" s="4"/>
      <c r="S525" s="1"/>
      <c r="T525" s="1"/>
      <c r="U525" s="1"/>
      <c r="V525" s="1"/>
      <c r="W525" s="1"/>
      <c r="X525" s="1"/>
      <c r="Y525" s="1"/>
      <c r="Z525" s="1"/>
      <c r="AA525" s="1"/>
    </row>
    <row r="526" spans="1:27" ht="15.75" customHeight="1" x14ac:dyDescent="0.25">
      <c r="A526" s="1"/>
      <c r="B526" s="1"/>
      <c r="C526" s="1"/>
      <c r="D526" s="1"/>
      <c r="E526" s="1"/>
      <c r="F526" s="4"/>
      <c r="G526" s="1"/>
      <c r="H526" s="1"/>
      <c r="I526" s="1"/>
      <c r="J526" s="27"/>
      <c r="K526" s="1"/>
      <c r="L526" s="1"/>
      <c r="M526" s="2"/>
      <c r="N526" s="2"/>
      <c r="O526" s="24"/>
      <c r="P526" s="2"/>
      <c r="Q526" s="2"/>
      <c r="R526" s="4"/>
      <c r="S526" s="1"/>
      <c r="T526" s="1"/>
      <c r="U526" s="1"/>
      <c r="V526" s="1"/>
      <c r="W526" s="1"/>
      <c r="X526" s="1"/>
      <c r="Y526" s="1"/>
      <c r="Z526" s="1"/>
      <c r="AA526" s="1"/>
    </row>
    <row r="527" spans="1:27" ht="15.75" customHeight="1" x14ac:dyDescent="0.25">
      <c r="A527" s="1"/>
      <c r="B527" s="1"/>
      <c r="C527" s="1"/>
      <c r="D527" s="1"/>
      <c r="E527" s="1"/>
      <c r="F527" s="4"/>
      <c r="G527" s="1"/>
      <c r="H527" s="1"/>
      <c r="I527" s="1"/>
      <c r="J527" s="27"/>
      <c r="K527" s="1"/>
      <c r="L527" s="1"/>
      <c r="M527" s="2"/>
      <c r="N527" s="2"/>
      <c r="O527" s="24"/>
      <c r="P527" s="2"/>
      <c r="Q527" s="2"/>
      <c r="R527" s="4"/>
      <c r="S527" s="1"/>
      <c r="T527" s="1"/>
      <c r="U527" s="1"/>
      <c r="V527" s="1"/>
      <c r="W527" s="1"/>
      <c r="X527" s="1"/>
      <c r="Y527" s="1"/>
      <c r="Z527" s="1"/>
      <c r="AA527" s="1"/>
    </row>
    <row r="528" spans="1:27" ht="15.75" customHeight="1" x14ac:dyDescent="0.25">
      <c r="A528" s="1"/>
      <c r="B528" s="1"/>
      <c r="C528" s="1"/>
      <c r="D528" s="1"/>
      <c r="E528" s="1"/>
      <c r="F528" s="4"/>
      <c r="G528" s="1"/>
      <c r="H528" s="1"/>
      <c r="I528" s="1"/>
      <c r="J528" s="27"/>
      <c r="K528" s="1"/>
      <c r="L528" s="1"/>
      <c r="M528" s="2"/>
      <c r="N528" s="2"/>
      <c r="O528" s="24"/>
      <c r="P528" s="2"/>
      <c r="Q528" s="2"/>
      <c r="R528" s="4"/>
      <c r="S528" s="1"/>
      <c r="T528" s="1"/>
      <c r="U528" s="1"/>
      <c r="V528" s="1"/>
      <c r="W528" s="1"/>
      <c r="X528" s="1"/>
      <c r="Y528" s="1"/>
      <c r="Z528" s="1"/>
      <c r="AA528" s="1"/>
    </row>
    <row r="529" spans="1:27" ht="15.75" customHeight="1" x14ac:dyDescent="0.25">
      <c r="A529" s="1"/>
      <c r="B529" s="1"/>
      <c r="C529" s="1"/>
      <c r="D529" s="1"/>
      <c r="E529" s="1"/>
      <c r="F529" s="4"/>
      <c r="G529" s="1"/>
      <c r="H529" s="1"/>
      <c r="I529" s="1"/>
      <c r="J529" s="27"/>
      <c r="K529" s="1"/>
      <c r="L529" s="1"/>
      <c r="M529" s="2"/>
      <c r="N529" s="2"/>
      <c r="O529" s="24"/>
      <c r="P529" s="2"/>
      <c r="Q529" s="2"/>
      <c r="R529" s="4"/>
      <c r="S529" s="1"/>
      <c r="T529" s="1"/>
      <c r="U529" s="1"/>
      <c r="V529" s="1"/>
      <c r="W529" s="1"/>
      <c r="X529" s="1"/>
      <c r="Y529" s="1"/>
      <c r="Z529" s="1"/>
      <c r="AA529" s="1"/>
    </row>
    <row r="530" spans="1:27" ht="15.75" customHeight="1" x14ac:dyDescent="0.25">
      <c r="A530" s="1"/>
      <c r="B530" s="1"/>
      <c r="C530" s="1"/>
      <c r="D530" s="1"/>
      <c r="E530" s="1"/>
      <c r="F530" s="4"/>
      <c r="G530" s="1"/>
      <c r="H530" s="1"/>
      <c r="I530" s="1"/>
      <c r="J530" s="27"/>
      <c r="K530" s="1"/>
      <c r="L530" s="1"/>
      <c r="M530" s="2"/>
      <c r="N530" s="2"/>
      <c r="O530" s="24"/>
      <c r="P530" s="2"/>
      <c r="Q530" s="2"/>
      <c r="R530" s="4"/>
      <c r="S530" s="1"/>
      <c r="T530" s="1"/>
      <c r="U530" s="1"/>
      <c r="V530" s="1"/>
      <c r="W530" s="1"/>
      <c r="X530" s="1"/>
      <c r="Y530" s="1"/>
      <c r="Z530" s="1"/>
      <c r="AA530" s="1"/>
    </row>
    <row r="531" spans="1:27" ht="15.75" customHeight="1" x14ac:dyDescent="0.25">
      <c r="A531" s="1"/>
      <c r="B531" s="1"/>
      <c r="C531" s="1"/>
      <c r="D531" s="1"/>
      <c r="E531" s="1"/>
      <c r="F531" s="4"/>
      <c r="G531" s="1"/>
      <c r="H531" s="1"/>
      <c r="I531" s="1"/>
      <c r="J531" s="27"/>
      <c r="K531" s="1"/>
      <c r="L531" s="1"/>
      <c r="M531" s="2"/>
      <c r="N531" s="2"/>
      <c r="O531" s="24"/>
      <c r="P531" s="2"/>
      <c r="Q531" s="2"/>
      <c r="R531" s="4"/>
      <c r="S531" s="1"/>
      <c r="T531" s="1"/>
      <c r="U531" s="1"/>
      <c r="V531" s="1"/>
      <c r="W531" s="1"/>
      <c r="X531" s="1"/>
      <c r="Y531" s="1"/>
      <c r="Z531" s="1"/>
      <c r="AA531" s="1"/>
    </row>
    <row r="532" spans="1:27" ht="15.75" customHeight="1" x14ac:dyDescent="0.25">
      <c r="A532" s="1"/>
      <c r="B532" s="1"/>
      <c r="C532" s="1"/>
      <c r="D532" s="1"/>
      <c r="E532" s="1"/>
      <c r="F532" s="4"/>
      <c r="G532" s="1"/>
      <c r="H532" s="1"/>
      <c r="I532" s="1"/>
      <c r="J532" s="27"/>
      <c r="K532" s="1"/>
      <c r="L532" s="1"/>
      <c r="M532" s="2"/>
      <c r="N532" s="2"/>
      <c r="O532" s="24"/>
      <c r="P532" s="2"/>
      <c r="Q532" s="2"/>
      <c r="R532" s="4"/>
      <c r="S532" s="1"/>
      <c r="T532" s="1"/>
      <c r="U532" s="1"/>
      <c r="V532" s="1"/>
      <c r="W532" s="1"/>
      <c r="X532" s="1"/>
      <c r="Y532" s="1"/>
      <c r="Z532" s="1"/>
      <c r="AA532" s="1"/>
    </row>
    <row r="533" spans="1:27" ht="15.75" customHeight="1" x14ac:dyDescent="0.25">
      <c r="A533" s="1"/>
      <c r="B533" s="1"/>
      <c r="C533" s="1"/>
      <c r="D533" s="1"/>
      <c r="E533" s="1"/>
      <c r="F533" s="4"/>
      <c r="G533" s="1"/>
      <c r="H533" s="1"/>
      <c r="I533" s="1"/>
      <c r="J533" s="27"/>
      <c r="K533" s="1"/>
      <c r="L533" s="1"/>
      <c r="M533" s="2"/>
      <c r="N533" s="2"/>
      <c r="O533" s="24"/>
      <c r="P533" s="2"/>
      <c r="Q533" s="2"/>
      <c r="R533" s="4"/>
      <c r="S533" s="1"/>
      <c r="T533" s="1"/>
      <c r="U533" s="1"/>
      <c r="V533" s="1"/>
      <c r="W533" s="1"/>
      <c r="X533" s="1"/>
      <c r="Y533" s="1"/>
      <c r="Z533" s="1"/>
      <c r="AA533" s="1"/>
    </row>
    <row r="534" spans="1:27" ht="15.75" customHeight="1" x14ac:dyDescent="0.25">
      <c r="A534" s="1"/>
      <c r="B534" s="1"/>
      <c r="C534" s="1"/>
      <c r="D534" s="1"/>
      <c r="E534" s="1"/>
      <c r="F534" s="4"/>
      <c r="G534" s="1"/>
      <c r="H534" s="1"/>
      <c r="I534" s="1"/>
      <c r="J534" s="27"/>
      <c r="K534" s="1"/>
      <c r="L534" s="1"/>
      <c r="M534" s="2"/>
      <c r="N534" s="2"/>
      <c r="O534" s="24"/>
      <c r="P534" s="2"/>
      <c r="Q534" s="2"/>
      <c r="R534" s="4"/>
      <c r="S534" s="1"/>
      <c r="T534" s="1"/>
      <c r="U534" s="1"/>
      <c r="V534" s="1"/>
      <c r="W534" s="1"/>
      <c r="X534" s="1"/>
      <c r="Y534" s="1"/>
      <c r="Z534" s="1"/>
      <c r="AA534" s="1"/>
    </row>
    <row r="535" spans="1:27" ht="15.75" customHeight="1" x14ac:dyDescent="0.25">
      <c r="A535" s="1"/>
      <c r="B535" s="1"/>
      <c r="C535" s="1"/>
      <c r="D535" s="1"/>
      <c r="E535" s="1"/>
      <c r="F535" s="4"/>
      <c r="G535" s="1"/>
      <c r="H535" s="1"/>
      <c r="I535" s="1"/>
      <c r="J535" s="27"/>
      <c r="K535" s="1"/>
      <c r="L535" s="1"/>
      <c r="M535" s="2"/>
      <c r="N535" s="2"/>
      <c r="O535" s="24"/>
      <c r="P535" s="2"/>
      <c r="Q535" s="2"/>
      <c r="R535" s="4"/>
      <c r="S535" s="1"/>
      <c r="T535" s="1"/>
      <c r="U535" s="1"/>
      <c r="V535" s="1"/>
      <c r="W535" s="1"/>
      <c r="X535" s="1"/>
      <c r="Y535" s="1"/>
      <c r="Z535" s="1"/>
      <c r="AA535" s="1"/>
    </row>
    <row r="536" spans="1:27" ht="15.75" customHeight="1" x14ac:dyDescent="0.25">
      <c r="A536" s="1"/>
      <c r="B536" s="1"/>
      <c r="C536" s="1"/>
      <c r="D536" s="1"/>
      <c r="E536" s="1"/>
      <c r="F536" s="4"/>
      <c r="G536" s="1"/>
      <c r="H536" s="1"/>
      <c r="I536" s="1"/>
      <c r="J536" s="27"/>
      <c r="K536" s="1"/>
      <c r="L536" s="1"/>
      <c r="M536" s="2"/>
      <c r="N536" s="2"/>
      <c r="O536" s="24"/>
      <c r="P536" s="2"/>
      <c r="Q536" s="2"/>
      <c r="R536" s="4"/>
      <c r="S536" s="1"/>
      <c r="T536" s="1"/>
      <c r="U536" s="1"/>
      <c r="V536" s="1"/>
      <c r="W536" s="1"/>
      <c r="X536" s="1"/>
      <c r="Y536" s="1"/>
      <c r="Z536" s="1"/>
      <c r="AA536" s="1"/>
    </row>
    <row r="537" spans="1:27" ht="15.75" customHeight="1" x14ac:dyDescent="0.25">
      <c r="A537" s="1"/>
      <c r="B537" s="1"/>
      <c r="C537" s="1"/>
      <c r="D537" s="1"/>
      <c r="E537" s="1"/>
      <c r="F537" s="4"/>
      <c r="G537" s="1"/>
      <c r="H537" s="1"/>
      <c r="I537" s="1"/>
      <c r="J537" s="27"/>
      <c r="K537" s="1"/>
      <c r="L537" s="1"/>
      <c r="M537" s="2"/>
      <c r="N537" s="2"/>
      <c r="O537" s="24"/>
      <c r="P537" s="2"/>
      <c r="Q537" s="2"/>
      <c r="R537" s="4"/>
      <c r="S537" s="1"/>
      <c r="T537" s="1"/>
      <c r="U537" s="1"/>
      <c r="V537" s="1"/>
      <c r="W537" s="1"/>
      <c r="X537" s="1"/>
      <c r="Y537" s="1"/>
      <c r="Z537" s="1"/>
      <c r="AA537" s="1"/>
    </row>
    <row r="538" spans="1:27" ht="15.75" customHeight="1" x14ac:dyDescent="0.25">
      <c r="A538" s="1"/>
      <c r="B538" s="1"/>
      <c r="C538" s="1"/>
      <c r="D538" s="1"/>
      <c r="E538" s="1"/>
      <c r="F538" s="4"/>
      <c r="G538" s="1"/>
      <c r="H538" s="1"/>
      <c r="I538" s="1"/>
      <c r="J538" s="27"/>
      <c r="K538" s="1"/>
      <c r="L538" s="1"/>
      <c r="M538" s="2"/>
      <c r="N538" s="2"/>
      <c r="O538" s="24"/>
      <c r="P538" s="2"/>
      <c r="Q538" s="2"/>
      <c r="R538" s="4"/>
      <c r="S538" s="1"/>
      <c r="T538" s="1"/>
      <c r="U538" s="1"/>
      <c r="V538" s="1"/>
      <c r="W538" s="1"/>
      <c r="X538" s="1"/>
      <c r="Y538" s="1"/>
      <c r="Z538" s="1"/>
      <c r="AA538" s="1"/>
    </row>
    <row r="539" spans="1:27" ht="15.75" customHeight="1" x14ac:dyDescent="0.25">
      <c r="A539" s="1"/>
      <c r="B539" s="1"/>
      <c r="C539" s="1"/>
      <c r="D539" s="1"/>
      <c r="E539" s="1"/>
      <c r="F539" s="4"/>
      <c r="G539" s="1"/>
      <c r="H539" s="1"/>
      <c r="I539" s="1"/>
      <c r="J539" s="27"/>
      <c r="K539" s="1"/>
      <c r="L539" s="1"/>
      <c r="M539" s="2"/>
      <c r="N539" s="2"/>
      <c r="O539" s="24"/>
      <c r="P539" s="2"/>
      <c r="Q539" s="2"/>
      <c r="R539" s="4"/>
      <c r="S539" s="1"/>
      <c r="T539" s="1"/>
      <c r="U539" s="1"/>
      <c r="V539" s="1"/>
      <c r="W539" s="1"/>
      <c r="X539" s="1"/>
      <c r="Y539" s="1"/>
      <c r="Z539" s="1"/>
      <c r="AA539" s="1"/>
    </row>
    <row r="540" spans="1:27" ht="15.75" customHeight="1" x14ac:dyDescent="0.25">
      <c r="A540" s="1"/>
      <c r="B540" s="1"/>
      <c r="C540" s="1"/>
      <c r="D540" s="1"/>
      <c r="E540" s="1"/>
      <c r="F540" s="4"/>
      <c r="G540" s="1"/>
      <c r="H540" s="1"/>
      <c r="I540" s="1"/>
      <c r="J540" s="27"/>
      <c r="K540" s="1"/>
      <c r="L540" s="1"/>
      <c r="M540" s="2"/>
      <c r="N540" s="2"/>
      <c r="O540" s="24"/>
      <c r="P540" s="2"/>
      <c r="Q540" s="2"/>
      <c r="R540" s="4"/>
      <c r="S540" s="1"/>
      <c r="T540" s="1"/>
      <c r="U540" s="1"/>
      <c r="V540" s="1"/>
      <c r="W540" s="1"/>
      <c r="X540" s="1"/>
      <c r="Y540" s="1"/>
      <c r="Z540" s="1"/>
      <c r="AA540" s="1"/>
    </row>
    <row r="541" spans="1:27" ht="15.75" customHeight="1" x14ac:dyDescent="0.25">
      <c r="A541" s="1"/>
      <c r="B541" s="1"/>
      <c r="C541" s="1"/>
      <c r="D541" s="1"/>
      <c r="E541" s="1"/>
      <c r="F541" s="4"/>
      <c r="G541" s="1"/>
      <c r="H541" s="1"/>
      <c r="I541" s="1"/>
      <c r="J541" s="27"/>
      <c r="K541" s="1"/>
      <c r="L541" s="1"/>
      <c r="M541" s="2"/>
      <c r="N541" s="2"/>
      <c r="O541" s="24"/>
      <c r="P541" s="2"/>
      <c r="Q541" s="2"/>
      <c r="R541" s="4"/>
      <c r="S541" s="1"/>
      <c r="T541" s="1"/>
      <c r="U541" s="1"/>
      <c r="V541" s="1"/>
      <c r="W541" s="1"/>
      <c r="X541" s="1"/>
      <c r="Y541" s="1"/>
      <c r="Z541" s="1"/>
      <c r="AA541" s="1"/>
    </row>
    <row r="542" spans="1:27" ht="15.75" customHeight="1" x14ac:dyDescent="0.25">
      <c r="A542" s="1"/>
      <c r="B542" s="1"/>
      <c r="C542" s="1"/>
      <c r="D542" s="1"/>
      <c r="E542" s="1"/>
      <c r="F542" s="4"/>
      <c r="G542" s="1"/>
      <c r="H542" s="1"/>
      <c r="I542" s="1"/>
      <c r="J542" s="27"/>
      <c r="K542" s="1"/>
      <c r="L542" s="1"/>
      <c r="M542" s="2"/>
      <c r="N542" s="2"/>
      <c r="O542" s="24"/>
      <c r="P542" s="2"/>
      <c r="Q542" s="2"/>
      <c r="R542" s="4"/>
      <c r="S542" s="1"/>
      <c r="T542" s="1"/>
      <c r="U542" s="1"/>
      <c r="V542" s="1"/>
      <c r="W542" s="1"/>
      <c r="X542" s="1"/>
      <c r="Y542" s="1"/>
      <c r="Z542" s="1"/>
      <c r="AA542" s="1"/>
    </row>
    <row r="543" spans="1:27" ht="15.75" customHeight="1" x14ac:dyDescent="0.25">
      <c r="A543" s="1"/>
      <c r="B543" s="1"/>
      <c r="C543" s="1"/>
      <c r="D543" s="1"/>
      <c r="E543" s="1"/>
      <c r="F543" s="4"/>
      <c r="G543" s="1"/>
      <c r="H543" s="1"/>
      <c r="I543" s="1"/>
      <c r="J543" s="27"/>
      <c r="K543" s="1"/>
      <c r="L543" s="1"/>
      <c r="M543" s="2"/>
      <c r="N543" s="2"/>
      <c r="O543" s="24"/>
      <c r="P543" s="2"/>
      <c r="Q543" s="2"/>
      <c r="R543" s="4"/>
      <c r="S543" s="1"/>
      <c r="T543" s="1"/>
      <c r="U543" s="1"/>
      <c r="V543" s="1"/>
      <c r="W543" s="1"/>
      <c r="X543" s="1"/>
      <c r="Y543" s="1"/>
      <c r="Z543" s="1"/>
      <c r="AA543" s="1"/>
    </row>
    <row r="544" spans="1:27" ht="15.75" customHeight="1" x14ac:dyDescent="0.25">
      <c r="A544" s="1"/>
      <c r="B544" s="1"/>
      <c r="C544" s="1"/>
      <c r="D544" s="1"/>
      <c r="E544" s="1"/>
      <c r="F544" s="4"/>
      <c r="G544" s="1"/>
      <c r="H544" s="1"/>
      <c r="I544" s="1"/>
      <c r="J544" s="27"/>
      <c r="K544" s="1"/>
      <c r="L544" s="1"/>
      <c r="M544" s="2"/>
      <c r="N544" s="2"/>
      <c r="O544" s="24"/>
      <c r="P544" s="2"/>
      <c r="Q544" s="2"/>
      <c r="R544" s="4"/>
      <c r="S544" s="1"/>
      <c r="T544" s="1"/>
      <c r="U544" s="1"/>
      <c r="V544" s="1"/>
      <c r="W544" s="1"/>
      <c r="X544" s="1"/>
      <c r="Y544" s="1"/>
      <c r="Z544" s="1"/>
      <c r="AA544" s="1"/>
    </row>
    <row r="545" spans="1:27" ht="15.75" customHeight="1" x14ac:dyDescent="0.25">
      <c r="A545" s="1"/>
      <c r="B545" s="1"/>
      <c r="C545" s="1"/>
      <c r="D545" s="1"/>
      <c r="E545" s="1"/>
      <c r="F545" s="4"/>
      <c r="G545" s="1"/>
      <c r="H545" s="1"/>
      <c r="I545" s="1"/>
      <c r="J545" s="27"/>
      <c r="K545" s="1"/>
      <c r="L545" s="1"/>
      <c r="M545" s="2"/>
      <c r="N545" s="2"/>
      <c r="O545" s="24"/>
      <c r="P545" s="2"/>
      <c r="Q545" s="2"/>
      <c r="R545" s="4"/>
      <c r="S545" s="1"/>
      <c r="T545" s="1"/>
      <c r="U545" s="1"/>
      <c r="V545" s="1"/>
      <c r="W545" s="1"/>
      <c r="X545" s="1"/>
      <c r="Y545" s="1"/>
      <c r="Z545" s="1"/>
      <c r="AA545" s="1"/>
    </row>
    <row r="546" spans="1:27" ht="15.75" customHeight="1" x14ac:dyDescent="0.25">
      <c r="A546" s="1"/>
      <c r="B546" s="1"/>
      <c r="C546" s="1"/>
      <c r="D546" s="1"/>
      <c r="E546" s="1"/>
      <c r="F546" s="4"/>
      <c r="G546" s="1"/>
      <c r="H546" s="1"/>
      <c r="I546" s="1"/>
      <c r="J546" s="27"/>
      <c r="K546" s="1"/>
      <c r="L546" s="1"/>
      <c r="M546" s="2"/>
      <c r="N546" s="2"/>
      <c r="O546" s="24"/>
      <c r="P546" s="2"/>
      <c r="Q546" s="2"/>
      <c r="R546" s="4"/>
      <c r="S546" s="1"/>
      <c r="T546" s="1"/>
      <c r="U546" s="1"/>
      <c r="V546" s="1"/>
      <c r="W546" s="1"/>
      <c r="X546" s="1"/>
      <c r="Y546" s="1"/>
      <c r="Z546" s="1"/>
      <c r="AA546" s="1"/>
    </row>
    <row r="547" spans="1:27" ht="15.75" customHeight="1" x14ac:dyDescent="0.25">
      <c r="A547" s="1"/>
      <c r="B547" s="1"/>
      <c r="C547" s="1"/>
      <c r="D547" s="1"/>
      <c r="E547" s="1"/>
      <c r="F547" s="4"/>
      <c r="G547" s="1"/>
      <c r="H547" s="1"/>
      <c r="I547" s="1"/>
      <c r="J547" s="27"/>
      <c r="K547" s="1"/>
      <c r="L547" s="1"/>
      <c r="M547" s="2"/>
      <c r="N547" s="2"/>
      <c r="O547" s="24"/>
      <c r="P547" s="2"/>
      <c r="Q547" s="2"/>
      <c r="R547" s="4"/>
      <c r="S547" s="1"/>
      <c r="T547" s="1"/>
      <c r="U547" s="1"/>
      <c r="V547" s="1"/>
      <c r="W547" s="1"/>
      <c r="X547" s="1"/>
      <c r="Y547" s="1"/>
      <c r="Z547" s="1"/>
      <c r="AA547" s="1"/>
    </row>
    <row r="548" spans="1:27" ht="15.75" customHeight="1" x14ac:dyDescent="0.25">
      <c r="A548" s="1"/>
      <c r="B548" s="1"/>
      <c r="C548" s="1"/>
      <c r="D548" s="1"/>
      <c r="E548" s="1"/>
      <c r="F548" s="4"/>
      <c r="G548" s="1"/>
      <c r="H548" s="1"/>
      <c r="I548" s="1"/>
      <c r="J548" s="27"/>
      <c r="K548" s="1"/>
      <c r="L548" s="1"/>
      <c r="M548" s="2"/>
      <c r="N548" s="2"/>
      <c r="O548" s="24"/>
      <c r="P548" s="2"/>
      <c r="Q548" s="2"/>
      <c r="R548" s="4"/>
      <c r="S548" s="1"/>
      <c r="T548" s="1"/>
      <c r="U548" s="1"/>
      <c r="V548" s="1"/>
      <c r="W548" s="1"/>
      <c r="X548" s="1"/>
      <c r="Y548" s="1"/>
      <c r="Z548" s="1"/>
      <c r="AA548" s="1"/>
    </row>
    <row r="549" spans="1:27" ht="15.75" customHeight="1" x14ac:dyDescent="0.25">
      <c r="A549" s="1"/>
      <c r="B549" s="1"/>
      <c r="C549" s="1"/>
      <c r="D549" s="1"/>
      <c r="E549" s="1"/>
      <c r="F549" s="4"/>
      <c r="G549" s="1"/>
      <c r="H549" s="1"/>
      <c r="I549" s="1"/>
      <c r="J549" s="27"/>
      <c r="K549" s="1"/>
      <c r="L549" s="1"/>
      <c r="M549" s="2"/>
      <c r="N549" s="2"/>
      <c r="O549" s="24"/>
      <c r="P549" s="2"/>
      <c r="Q549" s="2"/>
      <c r="R549" s="4"/>
      <c r="S549" s="1"/>
      <c r="T549" s="1"/>
      <c r="U549" s="1"/>
      <c r="V549" s="1"/>
      <c r="W549" s="1"/>
      <c r="X549" s="1"/>
      <c r="Y549" s="1"/>
      <c r="Z549" s="1"/>
      <c r="AA549" s="1"/>
    </row>
    <row r="550" spans="1:27" ht="15.75" customHeight="1" x14ac:dyDescent="0.25">
      <c r="A550" s="1"/>
      <c r="B550" s="1"/>
      <c r="C550" s="1"/>
      <c r="D550" s="1"/>
      <c r="E550" s="1"/>
      <c r="F550" s="4"/>
      <c r="G550" s="1"/>
      <c r="H550" s="1"/>
      <c r="I550" s="1"/>
      <c r="J550" s="27"/>
      <c r="K550" s="1"/>
      <c r="L550" s="1"/>
      <c r="M550" s="2"/>
      <c r="N550" s="2"/>
      <c r="O550" s="24"/>
      <c r="P550" s="2"/>
      <c r="Q550" s="2"/>
      <c r="R550" s="4"/>
      <c r="S550" s="1"/>
      <c r="T550" s="1"/>
      <c r="U550" s="1"/>
      <c r="V550" s="1"/>
      <c r="W550" s="1"/>
      <c r="X550" s="1"/>
      <c r="Y550" s="1"/>
      <c r="Z550" s="1"/>
      <c r="AA550" s="1"/>
    </row>
    <row r="551" spans="1:27" ht="15.75" customHeight="1" x14ac:dyDescent="0.25">
      <c r="A551" s="1"/>
      <c r="B551" s="1"/>
      <c r="C551" s="1"/>
      <c r="D551" s="1"/>
      <c r="E551" s="1"/>
      <c r="F551" s="4"/>
      <c r="G551" s="1"/>
      <c r="H551" s="1"/>
      <c r="I551" s="1"/>
      <c r="J551" s="27"/>
      <c r="K551" s="1"/>
      <c r="L551" s="1"/>
      <c r="M551" s="2"/>
      <c r="N551" s="2"/>
      <c r="O551" s="24"/>
      <c r="P551" s="2"/>
      <c r="Q551" s="2"/>
      <c r="R551" s="4"/>
      <c r="S551" s="1"/>
      <c r="T551" s="1"/>
      <c r="U551" s="1"/>
      <c r="V551" s="1"/>
      <c r="W551" s="1"/>
      <c r="X551" s="1"/>
      <c r="Y551" s="1"/>
      <c r="Z551" s="1"/>
      <c r="AA551" s="1"/>
    </row>
    <row r="552" spans="1:27" ht="15.75" customHeight="1" x14ac:dyDescent="0.25">
      <c r="A552" s="1"/>
      <c r="B552" s="1"/>
      <c r="C552" s="1"/>
      <c r="D552" s="1"/>
      <c r="E552" s="1"/>
      <c r="F552" s="4"/>
      <c r="G552" s="1"/>
      <c r="H552" s="1"/>
      <c r="I552" s="1"/>
      <c r="J552" s="27"/>
      <c r="K552" s="1"/>
      <c r="L552" s="1"/>
      <c r="M552" s="2"/>
      <c r="N552" s="2"/>
      <c r="O552" s="24"/>
      <c r="P552" s="2"/>
      <c r="Q552" s="2"/>
      <c r="R552" s="4"/>
      <c r="S552" s="1"/>
      <c r="T552" s="1"/>
      <c r="U552" s="1"/>
      <c r="V552" s="1"/>
      <c r="W552" s="1"/>
      <c r="X552" s="1"/>
      <c r="Y552" s="1"/>
      <c r="Z552" s="1"/>
      <c r="AA552" s="1"/>
    </row>
    <row r="553" spans="1:27" ht="15.75" customHeight="1" x14ac:dyDescent="0.25">
      <c r="A553" s="1"/>
      <c r="B553" s="1"/>
      <c r="C553" s="1"/>
      <c r="D553" s="1"/>
      <c r="E553" s="1"/>
      <c r="F553" s="4"/>
      <c r="G553" s="1"/>
      <c r="H553" s="1"/>
      <c r="I553" s="1"/>
      <c r="J553" s="27"/>
      <c r="K553" s="1"/>
      <c r="L553" s="1"/>
      <c r="M553" s="2"/>
      <c r="N553" s="2"/>
      <c r="O553" s="24"/>
      <c r="P553" s="2"/>
      <c r="Q553" s="2"/>
      <c r="R553" s="4"/>
      <c r="S553" s="1"/>
      <c r="T553" s="1"/>
      <c r="U553" s="1"/>
      <c r="V553" s="1"/>
      <c r="W553" s="1"/>
      <c r="X553" s="1"/>
      <c r="Y553" s="1"/>
      <c r="Z553" s="1"/>
      <c r="AA553" s="1"/>
    </row>
    <row r="554" spans="1:27" ht="15.75" customHeight="1" x14ac:dyDescent="0.25">
      <c r="A554" s="1"/>
      <c r="B554" s="1"/>
      <c r="C554" s="1"/>
      <c r="D554" s="1"/>
      <c r="E554" s="1"/>
      <c r="F554" s="4"/>
      <c r="G554" s="1"/>
      <c r="H554" s="1"/>
      <c r="I554" s="1"/>
      <c r="J554" s="27"/>
      <c r="K554" s="1"/>
      <c r="L554" s="1"/>
      <c r="M554" s="2"/>
      <c r="N554" s="2"/>
      <c r="O554" s="24"/>
      <c r="P554" s="2"/>
      <c r="Q554" s="2"/>
      <c r="R554" s="4"/>
      <c r="S554" s="1"/>
      <c r="T554" s="1"/>
      <c r="U554" s="1"/>
      <c r="V554" s="1"/>
      <c r="W554" s="1"/>
      <c r="X554" s="1"/>
      <c r="Y554" s="1"/>
      <c r="Z554" s="1"/>
      <c r="AA554" s="1"/>
    </row>
    <row r="555" spans="1:27" ht="15.75" customHeight="1" x14ac:dyDescent="0.25">
      <c r="A555" s="1"/>
      <c r="B555" s="1"/>
      <c r="C555" s="1"/>
      <c r="D555" s="1"/>
      <c r="E555" s="1"/>
      <c r="F555" s="4"/>
      <c r="G555" s="1"/>
      <c r="H555" s="1"/>
      <c r="I555" s="1"/>
      <c r="J555" s="27"/>
      <c r="K555" s="1"/>
      <c r="L555" s="1"/>
      <c r="M555" s="2"/>
      <c r="N555" s="2"/>
      <c r="O555" s="24"/>
      <c r="P555" s="2"/>
      <c r="Q555" s="2"/>
      <c r="R555" s="4"/>
      <c r="S555" s="1"/>
      <c r="T555" s="1"/>
      <c r="U555" s="1"/>
      <c r="V555" s="1"/>
      <c r="W555" s="1"/>
      <c r="X555" s="1"/>
      <c r="Y555" s="1"/>
      <c r="Z555" s="1"/>
      <c r="AA555" s="1"/>
    </row>
    <row r="556" spans="1:27" ht="15.75" customHeight="1" x14ac:dyDescent="0.25">
      <c r="A556" s="1"/>
      <c r="B556" s="1"/>
      <c r="C556" s="1"/>
      <c r="D556" s="1"/>
      <c r="E556" s="1"/>
      <c r="F556" s="4"/>
      <c r="G556" s="1"/>
      <c r="H556" s="1"/>
      <c r="I556" s="1"/>
      <c r="J556" s="27"/>
      <c r="K556" s="1"/>
      <c r="L556" s="1"/>
      <c r="M556" s="2"/>
      <c r="N556" s="2"/>
      <c r="O556" s="24"/>
      <c r="P556" s="2"/>
      <c r="Q556" s="2"/>
      <c r="R556" s="4"/>
      <c r="S556" s="1"/>
      <c r="T556" s="1"/>
      <c r="U556" s="1"/>
      <c r="V556" s="1"/>
      <c r="W556" s="1"/>
      <c r="X556" s="1"/>
      <c r="Y556" s="1"/>
      <c r="Z556" s="1"/>
      <c r="AA556" s="1"/>
    </row>
    <row r="557" spans="1:27" ht="15.75" customHeight="1" x14ac:dyDescent="0.25">
      <c r="A557" s="1"/>
      <c r="B557" s="1"/>
      <c r="C557" s="1"/>
      <c r="D557" s="1"/>
      <c r="E557" s="1"/>
      <c r="F557" s="4"/>
      <c r="G557" s="1"/>
      <c r="H557" s="1"/>
      <c r="I557" s="1"/>
      <c r="J557" s="27"/>
      <c r="K557" s="1"/>
      <c r="L557" s="1"/>
      <c r="M557" s="2"/>
      <c r="N557" s="2"/>
      <c r="O557" s="24"/>
      <c r="P557" s="2"/>
      <c r="Q557" s="2"/>
      <c r="R557" s="4"/>
      <c r="S557" s="1"/>
      <c r="T557" s="1"/>
      <c r="U557" s="1"/>
      <c r="V557" s="1"/>
      <c r="W557" s="1"/>
      <c r="X557" s="1"/>
      <c r="Y557" s="1"/>
      <c r="Z557" s="1"/>
      <c r="AA557" s="1"/>
    </row>
    <row r="558" spans="1:27" ht="15.75" customHeight="1" x14ac:dyDescent="0.25">
      <c r="A558" s="1"/>
      <c r="B558" s="1"/>
      <c r="C558" s="1"/>
      <c r="D558" s="1"/>
      <c r="E558" s="1"/>
      <c r="F558" s="4"/>
      <c r="G558" s="1"/>
      <c r="H558" s="1"/>
      <c r="I558" s="1"/>
      <c r="J558" s="27"/>
      <c r="K558" s="1"/>
      <c r="L558" s="1"/>
      <c r="M558" s="2"/>
      <c r="N558" s="2"/>
      <c r="O558" s="24"/>
      <c r="P558" s="2"/>
      <c r="Q558" s="2"/>
      <c r="R558" s="4"/>
      <c r="S558" s="1"/>
      <c r="T558" s="1"/>
      <c r="U558" s="1"/>
      <c r="V558" s="1"/>
      <c r="W558" s="1"/>
      <c r="X558" s="1"/>
      <c r="Y558" s="1"/>
      <c r="Z558" s="1"/>
      <c r="AA558" s="1"/>
    </row>
    <row r="559" spans="1:27" ht="15.75" customHeight="1" x14ac:dyDescent="0.25">
      <c r="A559" s="1"/>
      <c r="B559" s="1"/>
      <c r="C559" s="1"/>
      <c r="D559" s="1"/>
      <c r="E559" s="1"/>
      <c r="F559" s="4"/>
      <c r="G559" s="1"/>
      <c r="H559" s="1"/>
      <c r="I559" s="1"/>
      <c r="J559" s="27"/>
      <c r="K559" s="1"/>
      <c r="L559" s="1"/>
      <c r="M559" s="2"/>
      <c r="N559" s="2"/>
      <c r="O559" s="24"/>
      <c r="P559" s="2"/>
      <c r="Q559" s="2"/>
      <c r="R559" s="4"/>
      <c r="S559" s="1"/>
      <c r="T559" s="1"/>
      <c r="U559" s="1"/>
      <c r="V559" s="1"/>
      <c r="W559" s="1"/>
      <c r="X559" s="1"/>
      <c r="Y559" s="1"/>
      <c r="Z559" s="1"/>
      <c r="AA559" s="1"/>
    </row>
    <row r="560" spans="1:27" ht="15.75" customHeight="1" x14ac:dyDescent="0.25">
      <c r="A560" s="1"/>
      <c r="B560" s="1"/>
      <c r="C560" s="1"/>
      <c r="D560" s="1"/>
      <c r="E560" s="1"/>
      <c r="F560" s="4"/>
      <c r="G560" s="1"/>
      <c r="H560" s="1"/>
      <c r="I560" s="1"/>
      <c r="J560" s="27"/>
      <c r="K560" s="1"/>
      <c r="L560" s="1"/>
      <c r="M560" s="2"/>
      <c r="N560" s="2"/>
      <c r="O560" s="24"/>
      <c r="P560" s="2"/>
      <c r="Q560" s="2"/>
      <c r="R560" s="4"/>
      <c r="S560" s="1"/>
      <c r="T560" s="1"/>
      <c r="U560" s="1"/>
      <c r="V560" s="1"/>
      <c r="W560" s="1"/>
      <c r="X560" s="1"/>
      <c r="Y560" s="1"/>
      <c r="Z560" s="1"/>
      <c r="AA560" s="1"/>
    </row>
    <row r="561" spans="1:27" ht="15.75" customHeight="1" x14ac:dyDescent="0.25">
      <c r="A561" s="1"/>
      <c r="B561" s="1"/>
      <c r="C561" s="1"/>
      <c r="D561" s="1"/>
      <c r="E561" s="1"/>
      <c r="F561" s="4"/>
      <c r="G561" s="1"/>
      <c r="H561" s="1"/>
      <c r="I561" s="1"/>
      <c r="J561" s="27"/>
      <c r="K561" s="1"/>
      <c r="L561" s="1"/>
      <c r="M561" s="2"/>
      <c r="N561" s="2"/>
      <c r="O561" s="24"/>
      <c r="P561" s="2"/>
      <c r="Q561" s="2"/>
      <c r="R561" s="4"/>
      <c r="S561" s="1"/>
      <c r="T561" s="1"/>
      <c r="U561" s="1"/>
      <c r="V561" s="1"/>
      <c r="W561" s="1"/>
      <c r="X561" s="1"/>
      <c r="Y561" s="1"/>
      <c r="Z561" s="1"/>
      <c r="AA561" s="1"/>
    </row>
    <row r="562" spans="1:27" ht="15.75" customHeight="1" x14ac:dyDescent="0.25">
      <c r="A562" s="1"/>
      <c r="B562" s="1"/>
      <c r="C562" s="1"/>
      <c r="D562" s="1"/>
      <c r="E562" s="1"/>
      <c r="F562" s="4"/>
      <c r="G562" s="1"/>
      <c r="H562" s="1"/>
      <c r="I562" s="1"/>
      <c r="J562" s="27"/>
      <c r="K562" s="1"/>
      <c r="L562" s="1"/>
      <c r="M562" s="2"/>
      <c r="N562" s="2"/>
      <c r="O562" s="24"/>
      <c r="P562" s="2"/>
      <c r="Q562" s="2"/>
      <c r="R562" s="4"/>
      <c r="S562" s="1"/>
      <c r="T562" s="1"/>
      <c r="U562" s="1"/>
      <c r="V562" s="1"/>
      <c r="W562" s="1"/>
      <c r="X562" s="1"/>
      <c r="Y562" s="1"/>
      <c r="Z562" s="1"/>
      <c r="AA562" s="1"/>
    </row>
    <row r="563" spans="1:27" ht="15.75" customHeight="1" x14ac:dyDescent="0.25">
      <c r="A563" s="1"/>
      <c r="B563" s="1"/>
      <c r="C563" s="1"/>
      <c r="D563" s="1"/>
      <c r="E563" s="1"/>
      <c r="F563" s="4"/>
      <c r="G563" s="1"/>
      <c r="H563" s="1"/>
      <c r="I563" s="1"/>
      <c r="J563" s="27"/>
      <c r="K563" s="1"/>
      <c r="L563" s="1"/>
      <c r="M563" s="2"/>
      <c r="N563" s="2"/>
      <c r="O563" s="24"/>
      <c r="P563" s="2"/>
      <c r="Q563" s="2"/>
      <c r="R563" s="4"/>
      <c r="S563" s="1"/>
      <c r="T563" s="1"/>
      <c r="U563" s="1"/>
      <c r="V563" s="1"/>
      <c r="W563" s="1"/>
      <c r="X563" s="1"/>
      <c r="Y563" s="1"/>
      <c r="Z563" s="1"/>
      <c r="AA563" s="1"/>
    </row>
    <row r="564" spans="1:27" ht="15.75" customHeight="1" x14ac:dyDescent="0.25">
      <c r="A564" s="1"/>
      <c r="B564" s="1"/>
      <c r="C564" s="1"/>
      <c r="D564" s="1"/>
      <c r="E564" s="1"/>
      <c r="F564" s="4"/>
      <c r="G564" s="1"/>
      <c r="H564" s="1"/>
      <c r="I564" s="1"/>
      <c r="J564" s="27"/>
      <c r="K564" s="1"/>
      <c r="L564" s="1"/>
      <c r="M564" s="2"/>
      <c r="N564" s="2"/>
      <c r="O564" s="24"/>
      <c r="P564" s="2"/>
      <c r="Q564" s="2"/>
      <c r="R564" s="4"/>
      <c r="S564" s="1"/>
      <c r="T564" s="1"/>
      <c r="U564" s="1"/>
      <c r="V564" s="1"/>
      <c r="W564" s="1"/>
      <c r="X564" s="1"/>
      <c r="Y564" s="1"/>
      <c r="Z564" s="1"/>
      <c r="AA564" s="1"/>
    </row>
    <row r="565" spans="1:27" ht="15.75" customHeight="1" x14ac:dyDescent="0.25">
      <c r="A565" s="1"/>
      <c r="B565" s="1"/>
      <c r="C565" s="1"/>
      <c r="D565" s="1"/>
      <c r="E565" s="1"/>
      <c r="F565" s="4"/>
      <c r="G565" s="1"/>
      <c r="H565" s="1"/>
      <c r="I565" s="1"/>
      <c r="J565" s="27"/>
      <c r="K565" s="1"/>
      <c r="L565" s="1"/>
      <c r="M565" s="2"/>
      <c r="N565" s="2"/>
      <c r="O565" s="24"/>
      <c r="P565" s="2"/>
      <c r="Q565" s="2"/>
      <c r="R565" s="4"/>
      <c r="S565" s="1"/>
      <c r="T565" s="1"/>
      <c r="U565" s="1"/>
      <c r="V565" s="1"/>
      <c r="W565" s="1"/>
      <c r="X565" s="1"/>
      <c r="Y565" s="1"/>
      <c r="Z565" s="1"/>
      <c r="AA565" s="1"/>
    </row>
    <row r="566" spans="1:27" ht="15.75" customHeight="1" x14ac:dyDescent="0.25">
      <c r="A566" s="1"/>
      <c r="B566" s="1"/>
      <c r="C566" s="1"/>
      <c r="D566" s="1"/>
      <c r="E566" s="1"/>
      <c r="F566" s="4"/>
      <c r="G566" s="1"/>
      <c r="H566" s="1"/>
      <c r="I566" s="1"/>
      <c r="J566" s="27"/>
      <c r="K566" s="1"/>
      <c r="L566" s="1"/>
      <c r="M566" s="2"/>
      <c r="N566" s="2"/>
      <c r="O566" s="24"/>
      <c r="P566" s="2"/>
      <c r="Q566" s="2"/>
      <c r="R566" s="4"/>
      <c r="S566" s="1"/>
      <c r="T566" s="1"/>
      <c r="U566" s="1"/>
      <c r="V566" s="1"/>
      <c r="W566" s="1"/>
      <c r="X566" s="1"/>
      <c r="Y566" s="1"/>
      <c r="Z566" s="1"/>
      <c r="AA566" s="1"/>
    </row>
    <row r="567" spans="1:27" ht="15.75" customHeight="1" x14ac:dyDescent="0.25">
      <c r="A567" s="1"/>
      <c r="B567" s="1"/>
      <c r="C567" s="1"/>
      <c r="D567" s="1"/>
      <c r="E567" s="1"/>
      <c r="F567" s="4"/>
      <c r="G567" s="1"/>
      <c r="H567" s="1"/>
      <c r="I567" s="1"/>
      <c r="J567" s="27"/>
      <c r="K567" s="1"/>
      <c r="L567" s="1"/>
      <c r="M567" s="2"/>
      <c r="N567" s="2"/>
      <c r="O567" s="24"/>
      <c r="P567" s="2"/>
      <c r="Q567" s="2"/>
      <c r="R567" s="4"/>
      <c r="S567" s="1"/>
      <c r="T567" s="1"/>
      <c r="U567" s="1"/>
      <c r="V567" s="1"/>
      <c r="W567" s="1"/>
      <c r="X567" s="1"/>
      <c r="Y567" s="1"/>
      <c r="Z567" s="1"/>
      <c r="AA567" s="1"/>
    </row>
    <row r="568" spans="1:27" ht="15.75" customHeight="1" x14ac:dyDescent="0.25">
      <c r="A568" s="1"/>
      <c r="B568" s="1"/>
      <c r="C568" s="1"/>
      <c r="D568" s="1"/>
      <c r="E568" s="1"/>
      <c r="F568" s="4"/>
      <c r="G568" s="1"/>
      <c r="H568" s="1"/>
      <c r="I568" s="1"/>
      <c r="J568" s="27"/>
      <c r="K568" s="1"/>
      <c r="L568" s="1"/>
      <c r="M568" s="2"/>
      <c r="N568" s="2"/>
      <c r="O568" s="24"/>
      <c r="P568" s="2"/>
      <c r="Q568" s="2"/>
      <c r="R568" s="4"/>
      <c r="S568" s="1"/>
      <c r="T568" s="1"/>
      <c r="U568" s="1"/>
      <c r="V568" s="1"/>
      <c r="W568" s="1"/>
      <c r="X568" s="1"/>
      <c r="Y568" s="1"/>
      <c r="Z568" s="1"/>
      <c r="AA568" s="1"/>
    </row>
    <row r="569" spans="1:27" ht="15.75" customHeight="1" x14ac:dyDescent="0.25">
      <c r="A569" s="1"/>
      <c r="B569" s="1"/>
      <c r="C569" s="1"/>
      <c r="D569" s="1"/>
      <c r="E569" s="1"/>
      <c r="F569" s="4"/>
      <c r="G569" s="1"/>
      <c r="H569" s="1"/>
      <c r="I569" s="1"/>
      <c r="J569" s="27"/>
      <c r="K569" s="1"/>
      <c r="L569" s="1"/>
      <c r="M569" s="2"/>
      <c r="N569" s="2"/>
      <c r="O569" s="24"/>
      <c r="P569" s="2"/>
      <c r="Q569" s="2"/>
      <c r="R569" s="4"/>
      <c r="S569" s="1"/>
      <c r="T569" s="1"/>
      <c r="U569" s="1"/>
      <c r="V569" s="1"/>
      <c r="W569" s="1"/>
      <c r="X569" s="1"/>
      <c r="Y569" s="1"/>
      <c r="Z569" s="1"/>
      <c r="AA569" s="1"/>
    </row>
    <row r="570" spans="1:27" ht="15.75" customHeight="1" x14ac:dyDescent="0.25">
      <c r="A570" s="1"/>
      <c r="B570" s="1"/>
      <c r="C570" s="1"/>
      <c r="D570" s="1"/>
      <c r="E570" s="1"/>
      <c r="F570" s="4"/>
      <c r="G570" s="1"/>
      <c r="H570" s="1"/>
      <c r="I570" s="1"/>
      <c r="J570" s="27"/>
      <c r="K570" s="1"/>
      <c r="L570" s="1"/>
      <c r="M570" s="2"/>
      <c r="N570" s="2"/>
      <c r="O570" s="24"/>
      <c r="P570" s="2"/>
      <c r="Q570" s="2"/>
      <c r="R570" s="4"/>
      <c r="S570" s="1"/>
      <c r="T570" s="1"/>
      <c r="U570" s="1"/>
      <c r="V570" s="1"/>
      <c r="W570" s="1"/>
      <c r="X570" s="1"/>
      <c r="Y570" s="1"/>
      <c r="Z570" s="1"/>
      <c r="AA570" s="1"/>
    </row>
    <row r="571" spans="1:27" ht="15.75" customHeight="1" x14ac:dyDescent="0.25">
      <c r="A571" s="1"/>
      <c r="B571" s="1"/>
      <c r="C571" s="1"/>
      <c r="D571" s="1"/>
      <c r="E571" s="1"/>
      <c r="F571" s="4"/>
      <c r="G571" s="1"/>
      <c r="H571" s="1"/>
      <c r="I571" s="1"/>
      <c r="J571" s="27"/>
      <c r="K571" s="1"/>
      <c r="L571" s="1"/>
      <c r="M571" s="2"/>
      <c r="N571" s="2"/>
      <c r="O571" s="24"/>
      <c r="P571" s="2"/>
      <c r="Q571" s="2"/>
      <c r="R571" s="4"/>
      <c r="S571" s="1"/>
      <c r="T571" s="1"/>
      <c r="U571" s="1"/>
      <c r="V571" s="1"/>
      <c r="W571" s="1"/>
      <c r="X571" s="1"/>
      <c r="Y571" s="1"/>
      <c r="Z571" s="1"/>
      <c r="AA571" s="1"/>
    </row>
    <row r="572" spans="1:27" ht="15.75" customHeight="1" x14ac:dyDescent="0.25">
      <c r="A572" s="1"/>
      <c r="B572" s="1"/>
      <c r="C572" s="1"/>
      <c r="D572" s="1"/>
      <c r="E572" s="1"/>
      <c r="F572" s="4"/>
      <c r="G572" s="1"/>
      <c r="H572" s="1"/>
      <c r="I572" s="1"/>
      <c r="J572" s="27"/>
      <c r="K572" s="1"/>
      <c r="L572" s="1"/>
      <c r="M572" s="2"/>
      <c r="N572" s="2"/>
      <c r="O572" s="24"/>
      <c r="P572" s="2"/>
      <c r="Q572" s="2"/>
      <c r="R572" s="4"/>
      <c r="S572" s="1"/>
      <c r="T572" s="1"/>
      <c r="U572" s="1"/>
      <c r="V572" s="1"/>
      <c r="W572" s="1"/>
      <c r="X572" s="1"/>
      <c r="Y572" s="1"/>
      <c r="Z572" s="1"/>
      <c r="AA572" s="1"/>
    </row>
    <row r="573" spans="1:27" ht="15.75" customHeight="1" x14ac:dyDescent="0.25">
      <c r="A573" s="1"/>
      <c r="B573" s="1"/>
      <c r="C573" s="1"/>
      <c r="D573" s="1"/>
      <c r="E573" s="1"/>
      <c r="F573" s="4"/>
      <c r="G573" s="1"/>
      <c r="H573" s="1"/>
      <c r="I573" s="1"/>
      <c r="J573" s="27"/>
      <c r="K573" s="1"/>
      <c r="L573" s="1"/>
      <c r="M573" s="2"/>
      <c r="N573" s="2"/>
      <c r="O573" s="24"/>
      <c r="P573" s="2"/>
      <c r="Q573" s="2"/>
      <c r="R573" s="4"/>
      <c r="S573" s="1"/>
      <c r="T573" s="1"/>
      <c r="U573" s="1"/>
      <c r="V573" s="1"/>
      <c r="W573" s="1"/>
      <c r="X573" s="1"/>
      <c r="Y573" s="1"/>
      <c r="Z573" s="1"/>
      <c r="AA573" s="1"/>
    </row>
    <row r="574" spans="1:27" ht="15.75" customHeight="1" x14ac:dyDescent="0.25">
      <c r="A574" s="1"/>
      <c r="B574" s="1"/>
      <c r="C574" s="1"/>
      <c r="D574" s="1"/>
      <c r="E574" s="1"/>
      <c r="F574" s="4"/>
      <c r="G574" s="1"/>
      <c r="H574" s="1"/>
      <c r="I574" s="1"/>
      <c r="J574" s="27"/>
      <c r="K574" s="1"/>
      <c r="L574" s="1"/>
      <c r="M574" s="2"/>
      <c r="N574" s="2"/>
      <c r="O574" s="24"/>
      <c r="P574" s="2"/>
      <c r="Q574" s="2"/>
      <c r="R574" s="4"/>
      <c r="S574" s="1"/>
      <c r="T574" s="1"/>
      <c r="U574" s="1"/>
      <c r="V574" s="1"/>
      <c r="W574" s="1"/>
      <c r="X574" s="1"/>
      <c r="Y574" s="1"/>
      <c r="Z574" s="1"/>
      <c r="AA574" s="1"/>
    </row>
    <row r="575" spans="1:27" ht="15.75" customHeight="1" x14ac:dyDescent="0.25">
      <c r="A575" s="1"/>
      <c r="B575" s="1"/>
      <c r="C575" s="1"/>
      <c r="D575" s="1"/>
      <c r="E575" s="1"/>
      <c r="F575" s="4"/>
      <c r="G575" s="1"/>
      <c r="H575" s="1"/>
      <c r="I575" s="1"/>
      <c r="J575" s="27"/>
      <c r="K575" s="1"/>
      <c r="L575" s="1"/>
      <c r="M575" s="2"/>
      <c r="N575" s="2"/>
      <c r="O575" s="24"/>
      <c r="P575" s="2"/>
      <c r="Q575" s="2"/>
      <c r="R575" s="4"/>
      <c r="S575" s="1"/>
      <c r="T575" s="1"/>
      <c r="U575" s="1"/>
      <c r="V575" s="1"/>
      <c r="W575" s="1"/>
      <c r="X575" s="1"/>
      <c r="Y575" s="1"/>
      <c r="Z575" s="1"/>
      <c r="AA575" s="1"/>
    </row>
    <row r="576" spans="1:27" ht="15.75" customHeight="1" x14ac:dyDescent="0.25">
      <c r="A576" s="1"/>
      <c r="B576" s="1"/>
      <c r="C576" s="1"/>
      <c r="D576" s="1"/>
      <c r="E576" s="1"/>
      <c r="F576" s="4"/>
      <c r="G576" s="1"/>
      <c r="H576" s="1"/>
      <c r="I576" s="1"/>
      <c r="J576" s="27"/>
      <c r="K576" s="1"/>
      <c r="L576" s="1"/>
      <c r="M576" s="2"/>
      <c r="N576" s="2"/>
      <c r="O576" s="24"/>
      <c r="P576" s="2"/>
      <c r="Q576" s="2"/>
      <c r="R576" s="4"/>
      <c r="S576" s="1"/>
      <c r="T576" s="1"/>
      <c r="U576" s="1"/>
      <c r="V576" s="1"/>
      <c r="W576" s="1"/>
      <c r="X576" s="1"/>
      <c r="Y576" s="1"/>
      <c r="Z576" s="1"/>
      <c r="AA576" s="1"/>
    </row>
    <row r="577" spans="1:27" ht="15.75" customHeight="1" x14ac:dyDescent="0.25">
      <c r="A577" s="1"/>
      <c r="B577" s="1"/>
      <c r="C577" s="1"/>
      <c r="D577" s="1"/>
      <c r="E577" s="1"/>
      <c r="F577" s="4"/>
      <c r="G577" s="1"/>
      <c r="H577" s="1"/>
      <c r="I577" s="1"/>
      <c r="J577" s="27"/>
      <c r="K577" s="1"/>
      <c r="L577" s="1"/>
      <c r="M577" s="2"/>
      <c r="N577" s="2"/>
      <c r="O577" s="24"/>
      <c r="P577" s="2"/>
      <c r="Q577" s="2"/>
      <c r="R577" s="4"/>
      <c r="S577" s="1"/>
      <c r="T577" s="1"/>
      <c r="U577" s="1"/>
      <c r="V577" s="1"/>
      <c r="W577" s="1"/>
      <c r="X577" s="1"/>
      <c r="Y577" s="1"/>
      <c r="Z577" s="1"/>
      <c r="AA577" s="1"/>
    </row>
    <row r="578" spans="1:27" ht="15.75" customHeight="1" x14ac:dyDescent="0.25">
      <c r="A578" s="1"/>
      <c r="B578" s="1"/>
      <c r="C578" s="1"/>
      <c r="D578" s="1"/>
      <c r="E578" s="1"/>
      <c r="F578" s="4"/>
      <c r="G578" s="1"/>
      <c r="H578" s="1"/>
      <c r="I578" s="1"/>
      <c r="J578" s="27"/>
      <c r="K578" s="1"/>
      <c r="L578" s="1"/>
      <c r="M578" s="2"/>
      <c r="N578" s="2"/>
      <c r="O578" s="24"/>
      <c r="P578" s="2"/>
      <c r="Q578" s="2"/>
      <c r="R578" s="4"/>
      <c r="S578" s="1"/>
      <c r="T578" s="1"/>
      <c r="U578" s="1"/>
      <c r="V578" s="1"/>
      <c r="W578" s="1"/>
      <c r="X578" s="1"/>
      <c r="Y578" s="1"/>
      <c r="Z578" s="1"/>
      <c r="AA578" s="1"/>
    </row>
    <row r="579" spans="1:27" ht="15.75" customHeight="1" x14ac:dyDescent="0.25">
      <c r="A579" s="1"/>
      <c r="B579" s="1"/>
      <c r="C579" s="1"/>
      <c r="D579" s="1"/>
      <c r="E579" s="1"/>
      <c r="F579" s="4"/>
      <c r="G579" s="1"/>
      <c r="H579" s="1"/>
      <c r="I579" s="1"/>
      <c r="J579" s="27"/>
      <c r="K579" s="1"/>
      <c r="L579" s="1"/>
      <c r="M579" s="2"/>
      <c r="N579" s="2"/>
      <c r="O579" s="24"/>
      <c r="P579" s="2"/>
      <c r="Q579" s="2"/>
      <c r="R579" s="4"/>
      <c r="S579" s="1"/>
      <c r="T579" s="1"/>
      <c r="U579" s="1"/>
      <c r="V579" s="1"/>
      <c r="W579" s="1"/>
      <c r="X579" s="1"/>
      <c r="Y579" s="1"/>
      <c r="Z579" s="1"/>
      <c r="AA579" s="1"/>
    </row>
    <row r="580" spans="1:27" ht="15.75" customHeight="1" x14ac:dyDescent="0.25">
      <c r="A580" s="1"/>
      <c r="B580" s="1"/>
      <c r="C580" s="1"/>
      <c r="D580" s="1"/>
      <c r="E580" s="1"/>
      <c r="F580" s="4"/>
      <c r="G580" s="1"/>
      <c r="H580" s="1"/>
      <c r="I580" s="1"/>
      <c r="J580" s="27"/>
      <c r="K580" s="1"/>
      <c r="L580" s="1"/>
      <c r="M580" s="2"/>
      <c r="N580" s="2"/>
      <c r="O580" s="24"/>
      <c r="P580" s="2"/>
      <c r="Q580" s="2"/>
      <c r="R580" s="4"/>
      <c r="S580" s="1"/>
      <c r="T580" s="1"/>
      <c r="U580" s="1"/>
      <c r="V580" s="1"/>
      <c r="W580" s="1"/>
      <c r="X580" s="1"/>
      <c r="Y580" s="1"/>
      <c r="Z580" s="1"/>
      <c r="AA580" s="1"/>
    </row>
    <row r="581" spans="1:27" ht="15.75" customHeight="1" x14ac:dyDescent="0.25">
      <c r="A581" s="1"/>
      <c r="B581" s="1"/>
      <c r="C581" s="1"/>
      <c r="D581" s="1"/>
      <c r="E581" s="1"/>
      <c r="F581" s="4"/>
      <c r="G581" s="1"/>
      <c r="H581" s="1"/>
      <c r="I581" s="1"/>
      <c r="J581" s="27"/>
      <c r="K581" s="1"/>
      <c r="L581" s="1"/>
      <c r="M581" s="2"/>
      <c r="N581" s="2"/>
      <c r="O581" s="24"/>
      <c r="P581" s="2"/>
      <c r="Q581" s="2"/>
      <c r="R581" s="4"/>
      <c r="S581" s="1"/>
      <c r="T581" s="1"/>
      <c r="U581" s="1"/>
      <c r="V581" s="1"/>
      <c r="W581" s="1"/>
      <c r="X581" s="1"/>
      <c r="Y581" s="1"/>
      <c r="Z581" s="1"/>
      <c r="AA581" s="1"/>
    </row>
    <row r="582" spans="1:27" ht="15.75" customHeight="1" x14ac:dyDescent="0.25">
      <c r="A582" s="1"/>
      <c r="B582" s="1"/>
      <c r="C582" s="1"/>
      <c r="D582" s="1"/>
      <c r="E582" s="1"/>
      <c r="F582" s="4"/>
      <c r="G582" s="1"/>
      <c r="H582" s="1"/>
      <c r="I582" s="1"/>
      <c r="J582" s="27"/>
      <c r="K582" s="1"/>
      <c r="L582" s="1"/>
      <c r="M582" s="2"/>
      <c r="N582" s="2"/>
      <c r="O582" s="24"/>
      <c r="P582" s="2"/>
      <c r="Q582" s="2"/>
      <c r="R582" s="4"/>
      <c r="S582" s="1"/>
      <c r="T582" s="1"/>
      <c r="U582" s="1"/>
      <c r="V582" s="1"/>
      <c r="W582" s="1"/>
      <c r="X582" s="1"/>
      <c r="Y582" s="1"/>
      <c r="Z582" s="1"/>
      <c r="AA582" s="1"/>
    </row>
    <row r="583" spans="1:27" ht="15.75" customHeight="1" x14ac:dyDescent="0.25">
      <c r="A583" s="1"/>
      <c r="B583" s="1"/>
      <c r="C583" s="1"/>
      <c r="D583" s="1"/>
      <c r="E583" s="1"/>
      <c r="F583" s="4"/>
      <c r="G583" s="1"/>
      <c r="H583" s="1"/>
      <c r="I583" s="1"/>
      <c r="J583" s="27"/>
      <c r="K583" s="1"/>
      <c r="L583" s="1"/>
      <c r="M583" s="2"/>
      <c r="N583" s="2"/>
      <c r="O583" s="24"/>
      <c r="P583" s="2"/>
      <c r="Q583" s="2"/>
      <c r="R583" s="4"/>
      <c r="S583" s="1"/>
      <c r="T583" s="1"/>
      <c r="U583" s="1"/>
      <c r="V583" s="1"/>
      <c r="W583" s="1"/>
      <c r="X583" s="1"/>
      <c r="Y583" s="1"/>
      <c r="Z583" s="1"/>
      <c r="AA583" s="1"/>
    </row>
    <row r="584" spans="1:27" ht="15.75" customHeight="1" x14ac:dyDescent="0.25">
      <c r="A584" s="1"/>
      <c r="B584" s="1"/>
      <c r="C584" s="1"/>
      <c r="D584" s="1"/>
      <c r="E584" s="1"/>
      <c r="F584" s="4"/>
      <c r="G584" s="1"/>
      <c r="H584" s="1"/>
      <c r="I584" s="1"/>
      <c r="J584" s="27"/>
      <c r="K584" s="1"/>
      <c r="L584" s="1"/>
      <c r="M584" s="2"/>
      <c r="N584" s="2"/>
      <c r="O584" s="24"/>
      <c r="P584" s="2"/>
      <c r="Q584" s="2"/>
      <c r="R584" s="4"/>
      <c r="S584" s="1"/>
      <c r="T584" s="1"/>
      <c r="U584" s="1"/>
      <c r="V584" s="1"/>
      <c r="W584" s="1"/>
      <c r="X584" s="1"/>
      <c r="Y584" s="1"/>
      <c r="Z584" s="1"/>
      <c r="AA584" s="1"/>
    </row>
    <row r="585" spans="1:27" ht="15.75" customHeight="1" x14ac:dyDescent="0.25">
      <c r="A585" s="1"/>
      <c r="B585" s="1"/>
      <c r="C585" s="1"/>
      <c r="D585" s="1"/>
      <c r="E585" s="1"/>
      <c r="F585" s="4"/>
      <c r="G585" s="1"/>
      <c r="H585" s="1"/>
      <c r="I585" s="1"/>
      <c r="J585" s="27"/>
      <c r="K585" s="1"/>
      <c r="L585" s="1"/>
      <c r="M585" s="2"/>
      <c r="N585" s="2"/>
      <c r="O585" s="24"/>
      <c r="P585" s="2"/>
      <c r="Q585" s="2"/>
      <c r="R585" s="4"/>
      <c r="S585" s="1"/>
      <c r="T585" s="1"/>
      <c r="U585" s="1"/>
      <c r="V585" s="1"/>
      <c r="W585" s="1"/>
      <c r="X585" s="1"/>
      <c r="Y585" s="1"/>
      <c r="Z585" s="1"/>
      <c r="AA585" s="1"/>
    </row>
    <row r="586" spans="1:27" ht="15.75" customHeight="1" x14ac:dyDescent="0.25">
      <c r="A586" s="1"/>
      <c r="B586" s="1"/>
      <c r="C586" s="1"/>
      <c r="D586" s="1"/>
      <c r="E586" s="1"/>
      <c r="F586" s="4"/>
      <c r="G586" s="1"/>
      <c r="H586" s="1"/>
      <c r="I586" s="1"/>
      <c r="J586" s="27"/>
      <c r="K586" s="1"/>
      <c r="L586" s="1"/>
      <c r="M586" s="2"/>
      <c r="N586" s="2"/>
      <c r="O586" s="24"/>
      <c r="P586" s="2"/>
      <c r="Q586" s="2"/>
      <c r="R586" s="4"/>
      <c r="S586" s="1"/>
      <c r="T586" s="1"/>
      <c r="U586" s="1"/>
      <c r="V586" s="1"/>
      <c r="W586" s="1"/>
      <c r="X586" s="1"/>
      <c r="Y586" s="1"/>
      <c r="Z586" s="1"/>
      <c r="AA586" s="1"/>
    </row>
    <row r="587" spans="1:27" ht="15.75" customHeight="1" x14ac:dyDescent="0.25">
      <c r="A587" s="1"/>
      <c r="B587" s="1"/>
      <c r="C587" s="1"/>
      <c r="D587" s="1"/>
      <c r="E587" s="1"/>
      <c r="F587" s="4"/>
      <c r="G587" s="1"/>
      <c r="H587" s="1"/>
      <c r="I587" s="1"/>
      <c r="J587" s="27"/>
      <c r="K587" s="1"/>
      <c r="L587" s="1"/>
      <c r="M587" s="2"/>
      <c r="N587" s="2"/>
      <c r="O587" s="24"/>
      <c r="P587" s="2"/>
      <c r="Q587" s="2"/>
      <c r="R587" s="4"/>
      <c r="S587" s="1"/>
      <c r="T587" s="1"/>
      <c r="U587" s="1"/>
      <c r="V587" s="1"/>
      <c r="W587" s="1"/>
      <c r="X587" s="1"/>
      <c r="Y587" s="1"/>
      <c r="Z587" s="1"/>
      <c r="AA587" s="1"/>
    </row>
    <row r="588" spans="1:27" ht="15.75" customHeight="1" x14ac:dyDescent="0.25">
      <c r="A588" s="1"/>
      <c r="B588" s="1"/>
      <c r="C588" s="1"/>
      <c r="D588" s="1"/>
      <c r="E588" s="1"/>
      <c r="F588" s="4"/>
      <c r="G588" s="1"/>
      <c r="H588" s="1"/>
      <c r="I588" s="1"/>
      <c r="J588" s="27"/>
      <c r="K588" s="1"/>
      <c r="L588" s="1"/>
      <c r="M588" s="2"/>
      <c r="N588" s="2"/>
      <c r="O588" s="24"/>
      <c r="P588" s="2"/>
      <c r="Q588" s="2"/>
      <c r="R588" s="4"/>
      <c r="S588" s="1"/>
      <c r="T588" s="1"/>
      <c r="U588" s="1"/>
      <c r="V588" s="1"/>
      <c r="W588" s="1"/>
      <c r="X588" s="1"/>
      <c r="Y588" s="1"/>
      <c r="Z588" s="1"/>
      <c r="AA588" s="1"/>
    </row>
    <row r="589" spans="1:27" ht="15.75" customHeight="1" x14ac:dyDescent="0.25">
      <c r="A589" s="1"/>
      <c r="B589" s="1"/>
      <c r="C589" s="1"/>
      <c r="D589" s="1"/>
      <c r="E589" s="1"/>
      <c r="F589" s="4"/>
      <c r="G589" s="1"/>
      <c r="H589" s="1"/>
      <c r="I589" s="1"/>
      <c r="J589" s="27"/>
      <c r="K589" s="1"/>
      <c r="L589" s="1"/>
      <c r="M589" s="2"/>
      <c r="N589" s="2"/>
      <c r="O589" s="24"/>
      <c r="P589" s="2"/>
      <c r="Q589" s="2"/>
      <c r="R589" s="4"/>
      <c r="S589" s="1"/>
      <c r="T589" s="1"/>
      <c r="U589" s="1"/>
      <c r="V589" s="1"/>
      <c r="W589" s="1"/>
      <c r="X589" s="1"/>
      <c r="Y589" s="1"/>
      <c r="Z589" s="1"/>
      <c r="AA589" s="1"/>
    </row>
    <row r="590" spans="1:27" ht="15.75" customHeight="1" x14ac:dyDescent="0.25">
      <c r="A590" s="1"/>
      <c r="B590" s="1"/>
      <c r="C590" s="1"/>
      <c r="D590" s="1"/>
      <c r="E590" s="1"/>
      <c r="F590" s="4"/>
      <c r="G590" s="1"/>
      <c r="H590" s="1"/>
      <c r="I590" s="1"/>
      <c r="J590" s="27"/>
      <c r="K590" s="1"/>
      <c r="L590" s="1"/>
      <c r="M590" s="2"/>
      <c r="N590" s="2"/>
      <c r="O590" s="24"/>
      <c r="P590" s="2"/>
      <c r="Q590" s="2"/>
      <c r="R590" s="4"/>
      <c r="S590" s="1"/>
      <c r="T590" s="1"/>
      <c r="U590" s="1"/>
      <c r="V590" s="1"/>
      <c r="W590" s="1"/>
      <c r="X590" s="1"/>
      <c r="Y590" s="1"/>
      <c r="Z590" s="1"/>
      <c r="AA590" s="1"/>
    </row>
    <row r="591" spans="1:27" ht="15.75" customHeight="1" x14ac:dyDescent="0.25">
      <c r="A591" s="1"/>
      <c r="B591" s="1"/>
      <c r="C591" s="1"/>
      <c r="D591" s="1"/>
      <c r="E591" s="1"/>
      <c r="F591" s="4"/>
      <c r="G591" s="1"/>
      <c r="H591" s="1"/>
      <c r="I591" s="1"/>
      <c r="J591" s="27"/>
      <c r="K591" s="1"/>
      <c r="L591" s="1"/>
      <c r="M591" s="2"/>
      <c r="N591" s="2"/>
      <c r="O591" s="24"/>
      <c r="P591" s="2"/>
      <c r="Q591" s="2"/>
      <c r="R591" s="4"/>
      <c r="S591" s="1"/>
      <c r="T591" s="1"/>
      <c r="U591" s="1"/>
      <c r="V591" s="1"/>
      <c r="W591" s="1"/>
      <c r="X591" s="1"/>
      <c r="Y591" s="1"/>
      <c r="Z591" s="1"/>
      <c r="AA591" s="1"/>
    </row>
    <row r="592" spans="1:27" ht="15.75" customHeight="1" x14ac:dyDescent="0.25">
      <c r="A592" s="1"/>
      <c r="B592" s="1"/>
      <c r="C592" s="1"/>
      <c r="D592" s="1"/>
      <c r="E592" s="1"/>
      <c r="F592" s="4"/>
      <c r="G592" s="1"/>
      <c r="H592" s="1"/>
      <c r="I592" s="1"/>
      <c r="J592" s="27"/>
      <c r="K592" s="1"/>
      <c r="L592" s="1"/>
      <c r="M592" s="2"/>
      <c r="N592" s="2"/>
      <c r="O592" s="24"/>
      <c r="P592" s="2"/>
      <c r="Q592" s="2"/>
      <c r="R592" s="4"/>
      <c r="S592" s="1"/>
      <c r="T592" s="1"/>
      <c r="U592" s="1"/>
      <c r="V592" s="1"/>
      <c r="W592" s="1"/>
      <c r="X592" s="1"/>
      <c r="Y592" s="1"/>
      <c r="Z592" s="1"/>
      <c r="AA592" s="1"/>
    </row>
    <row r="593" spans="1:27" ht="15.75" customHeight="1" x14ac:dyDescent="0.25">
      <c r="A593" s="1"/>
      <c r="B593" s="1"/>
      <c r="C593" s="1"/>
      <c r="D593" s="1"/>
      <c r="E593" s="1"/>
      <c r="F593" s="4"/>
      <c r="G593" s="1"/>
      <c r="H593" s="1"/>
      <c r="I593" s="1"/>
      <c r="J593" s="27"/>
      <c r="K593" s="1"/>
      <c r="L593" s="1"/>
      <c r="M593" s="2"/>
      <c r="N593" s="2"/>
      <c r="O593" s="24"/>
      <c r="P593" s="2"/>
      <c r="Q593" s="2"/>
      <c r="R593" s="4"/>
      <c r="S593" s="1"/>
      <c r="T593" s="1"/>
      <c r="U593" s="1"/>
      <c r="V593" s="1"/>
      <c r="W593" s="1"/>
      <c r="X593" s="1"/>
      <c r="Y593" s="1"/>
      <c r="Z593" s="1"/>
      <c r="AA593" s="1"/>
    </row>
    <row r="594" spans="1:27" ht="15.75" customHeight="1" x14ac:dyDescent="0.25">
      <c r="A594" s="1"/>
      <c r="B594" s="1"/>
      <c r="C594" s="1"/>
      <c r="D594" s="1"/>
      <c r="E594" s="1"/>
      <c r="F594" s="4"/>
      <c r="G594" s="1"/>
      <c r="H594" s="1"/>
      <c r="I594" s="1"/>
      <c r="J594" s="27"/>
      <c r="K594" s="1"/>
      <c r="L594" s="1"/>
      <c r="M594" s="2"/>
      <c r="N594" s="2"/>
      <c r="O594" s="24"/>
      <c r="P594" s="2"/>
      <c r="Q594" s="2"/>
      <c r="R594" s="4"/>
      <c r="S594" s="1"/>
      <c r="T594" s="1"/>
      <c r="U594" s="1"/>
      <c r="V594" s="1"/>
      <c r="W594" s="1"/>
      <c r="X594" s="1"/>
      <c r="Y594" s="1"/>
      <c r="Z594" s="1"/>
      <c r="AA594" s="1"/>
    </row>
    <row r="595" spans="1:27" ht="15.75" customHeight="1" x14ac:dyDescent="0.25">
      <c r="A595" s="1"/>
      <c r="B595" s="1"/>
      <c r="C595" s="1"/>
      <c r="D595" s="1"/>
      <c r="E595" s="1"/>
      <c r="F595" s="4"/>
      <c r="G595" s="1"/>
      <c r="H595" s="1"/>
      <c r="I595" s="1"/>
      <c r="J595" s="27"/>
      <c r="K595" s="1"/>
      <c r="L595" s="1"/>
      <c r="M595" s="2"/>
      <c r="N595" s="2"/>
      <c r="O595" s="24"/>
      <c r="P595" s="2"/>
      <c r="Q595" s="2"/>
      <c r="R595" s="4"/>
      <c r="S595" s="1"/>
      <c r="T595" s="1"/>
      <c r="U595" s="1"/>
      <c r="V595" s="1"/>
      <c r="W595" s="1"/>
      <c r="X595" s="1"/>
      <c r="Y595" s="1"/>
      <c r="Z595" s="1"/>
      <c r="AA595" s="1"/>
    </row>
    <row r="596" spans="1:27" ht="15.75" customHeight="1" x14ac:dyDescent="0.25">
      <c r="A596" s="1"/>
      <c r="B596" s="1"/>
      <c r="C596" s="1"/>
      <c r="D596" s="1"/>
      <c r="E596" s="1"/>
      <c r="F596" s="4"/>
      <c r="G596" s="1"/>
      <c r="H596" s="1"/>
      <c r="I596" s="1"/>
      <c r="J596" s="27"/>
      <c r="K596" s="1"/>
      <c r="L596" s="1"/>
      <c r="M596" s="2"/>
      <c r="N596" s="2"/>
      <c r="O596" s="24"/>
      <c r="P596" s="2"/>
      <c r="Q596" s="2"/>
      <c r="R596" s="4"/>
      <c r="S596" s="1"/>
      <c r="T596" s="1"/>
      <c r="U596" s="1"/>
      <c r="V596" s="1"/>
      <c r="W596" s="1"/>
      <c r="X596" s="1"/>
      <c r="Y596" s="1"/>
      <c r="Z596" s="1"/>
      <c r="AA596" s="1"/>
    </row>
    <row r="597" spans="1:27" ht="15.75" customHeight="1" x14ac:dyDescent="0.25">
      <c r="A597" s="1"/>
      <c r="B597" s="1"/>
      <c r="C597" s="1"/>
      <c r="D597" s="1"/>
      <c r="E597" s="1"/>
      <c r="F597" s="4"/>
      <c r="G597" s="1"/>
      <c r="H597" s="1"/>
      <c r="I597" s="1"/>
      <c r="J597" s="27"/>
      <c r="K597" s="1"/>
      <c r="L597" s="1"/>
      <c r="M597" s="2"/>
      <c r="N597" s="2"/>
      <c r="O597" s="24"/>
      <c r="P597" s="2"/>
      <c r="Q597" s="2"/>
      <c r="R597" s="4"/>
      <c r="S597" s="1"/>
      <c r="T597" s="1"/>
      <c r="U597" s="1"/>
      <c r="V597" s="1"/>
      <c r="W597" s="1"/>
      <c r="X597" s="1"/>
      <c r="Y597" s="1"/>
      <c r="Z597" s="1"/>
      <c r="AA597" s="1"/>
    </row>
    <row r="598" spans="1:27" ht="15.75" customHeight="1" x14ac:dyDescent="0.25">
      <c r="A598" s="1"/>
      <c r="B598" s="1"/>
      <c r="C598" s="1"/>
      <c r="D598" s="1"/>
      <c r="E598" s="1"/>
      <c r="F598" s="4"/>
      <c r="G598" s="1"/>
      <c r="H598" s="1"/>
      <c r="I598" s="1"/>
      <c r="J598" s="27"/>
      <c r="K598" s="1"/>
      <c r="L598" s="1"/>
      <c r="M598" s="2"/>
      <c r="N598" s="2"/>
      <c r="O598" s="24"/>
      <c r="P598" s="2"/>
      <c r="Q598" s="2"/>
      <c r="R598" s="4"/>
      <c r="S598" s="1"/>
      <c r="T598" s="1"/>
      <c r="U598" s="1"/>
      <c r="V598" s="1"/>
      <c r="W598" s="1"/>
      <c r="X598" s="1"/>
      <c r="Y598" s="1"/>
      <c r="Z598" s="1"/>
      <c r="AA598" s="1"/>
    </row>
    <row r="599" spans="1:27" ht="15.75" customHeight="1" x14ac:dyDescent="0.25">
      <c r="A599" s="1"/>
      <c r="B599" s="1"/>
      <c r="C599" s="1"/>
      <c r="D599" s="1"/>
      <c r="E599" s="1"/>
      <c r="F599" s="4"/>
      <c r="G599" s="1"/>
      <c r="H599" s="1"/>
      <c r="I599" s="1"/>
      <c r="J599" s="27"/>
      <c r="K599" s="1"/>
      <c r="L599" s="1"/>
      <c r="M599" s="2"/>
      <c r="N599" s="2"/>
      <c r="O599" s="24"/>
      <c r="P599" s="2"/>
      <c r="Q599" s="2"/>
      <c r="R599" s="4"/>
      <c r="S599" s="1"/>
      <c r="T599" s="1"/>
      <c r="U599" s="1"/>
      <c r="V599" s="1"/>
      <c r="W599" s="1"/>
      <c r="X599" s="1"/>
      <c r="Y599" s="1"/>
      <c r="Z599" s="1"/>
      <c r="AA599" s="1"/>
    </row>
    <row r="600" spans="1:27" ht="15.75" customHeight="1" x14ac:dyDescent="0.25">
      <c r="A600" s="1"/>
      <c r="B600" s="1"/>
      <c r="C600" s="1"/>
      <c r="D600" s="1"/>
      <c r="E600" s="1"/>
      <c r="F600" s="4"/>
      <c r="G600" s="1"/>
      <c r="H600" s="1"/>
      <c r="I600" s="1"/>
      <c r="J600" s="27"/>
      <c r="K600" s="1"/>
      <c r="L600" s="1"/>
      <c r="M600" s="2"/>
      <c r="N600" s="2"/>
      <c r="O600" s="24"/>
      <c r="P600" s="2"/>
      <c r="Q600" s="2"/>
      <c r="R600" s="4"/>
      <c r="S600" s="1"/>
      <c r="T600" s="1"/>
      <c r="U600" s="1"/>
      <c r="V600" s="1"/>
      <c r="W600" s="1"/>
      <c r="X600" s="1"/>
      <c r="Y600" s="1"/>
      <c r="Z600" s="1"/>
      <c r="AA600" s="1"/>
    </row>
    <row r="601" spans="1:27" ht="15.75" customHeight="1" x14ac:dyDescent="0.25">
      <c r="A601" s="1"/>
      <c r="B601" s="1"/>
      <c r="C601" s="1"/>
      <c r="D601" s="1"/>
      <c r="E601" s="1"/>
      <c r="F601" s="4"/>
      <c r="G601" s="1"/>
      <c r="H601" s="1"/>
      <c r="I601" s="1"/>
      <c r="J601" s="27"/>
      <c r="K601" s="1"/>
      <c r="L601" s="1"/>
      <c r="M601" s="2"/>
      <c r="N601" s="2"/>
      <c r="O601" s="24"/>
      <c r="P601" s="2"/>
      <c r="Q601" s="2"/>
      <c r="R601" s="4"/>
      <c r="S601" s="1"/>
      <c r="T601" s="1"/>
      <c r="U601" s="1"/>
      <c r="V601" s="1"/>
      <c r="W601" s="1"/>
      <c r="X601" s="1"/>
      <c r="Y601" s="1"/>
      <c r="Z601" s="1"/>
      <c r="AA601" s="1"/>
    </row>
    <row r="602" spans="1:27" ht="15.75" customHeight="1" x14ac:dyDescent="0.25">
      <c r="A602" s="1"/>
      <c r="B602" s="1"/>
      <c r="C602" s="1"/>
      <c r="D602" s="1"/>
      <c r="E602" s="1"/>
      <c r="F602" s="4"/>
      <c r="G602" s="1"/>
      <c r="H602" s="1"/>
      <c r="I602" s="1"/>
      <c r="J602" s="27"/>
      <c r="K602" s="1"/>
      <c r="L602" s="1"/>
      <c r="M602" s="2"/>
      <c r="N602" s="2"/>
      <c r="O602" s="24"/>
      <c r="P602" s="2"/>
      <c r="Q602" s="2"/>
      <c r="R602" s="4"/>
      <c r="S602" s="1"/>
      <c r="T602" s="1"/>
      <c r="U602" s="1"/>
      <c r="V602" s="1"/>
      <c r="W602" s="1"/>
      <c r="X602" s="1"/>
      <c r="Y602" s="1"/>
      <c r="Z602" s="1"/>
      <c r="AA602" s="1"/>
    </row>
    <row r="603" spans="1:27" ht="15.75" customHeight="1" x14ac:dyDescent="0.25">
      <c r="A603" s="1"/>
      <c r="B603" s="1"/>
      <c r="C603" s="1"/>
      <c r="D603" s="1"/>
      <c r="E603" s="1"/>
      <c r="F603" s="4"/>
      <c r="G603" s="1"/>
      <c r="H603" s="1"/>
      <c r="I603" s="1"/>
      <c r="J603" s="27"/>
      <c r="K603" s="1"/>
      <c r="L603" s="1"/>
      <c r="M603" s="2"/>
      <c r="N603" s="2"/>
      <c r="O603" s="24"/>
      <c r="P603" s="2"/>
      <c r="Q603" s="2"/>
      <c r="R603" s="4"/>
      <c r="S603" s="1"/>
      <c r="T603" s="1"/>
      <c r="U603" s="1"/>
      <c r="V603" s="1"/>
      <c r="W603" s="1"/>
      <c r="X603" s="1"/>
      <c r="Y603" s="1"/>
      <c r="Z603" s="1"/>
      <c r="AA603" s="1"/>
    </row>
    <row r="604" spans="1:27" ht="15.75" customHeight="1" x14ac:dyDescent="0.25">
      <c r="A604" s="1"/>
      <c r="B604" s="1"/>
      <c r="C604" s="1"/>
      <c r="D604" s="1"/>
      <c r="E604" s="1"/>
      <c r="F604" s="4"/>
      <c r="G604" s="1"/>
      <c r="H604" s="1"/>
      <c r="I604" s="1"/>
      <c r="J604" s="27"/>
      <c r="K604" s="1"/>
      <c r="L604" s="1"/>
      <c r="M604" s="2"/>
      <c r="N604" s="2"/>
      <c r="O604" s="24"/>
      <c r="P604" s="2"/>
      <c r="Q604" s="2"/>
      <c r="R604" s="4"/>
      <c r="S604" s="1"/>
      <c r="T604" s="1"/>
      <c r="U604" s="1"/>
      <c r="V604" s="1"/>
      <c r="W604" s="1"/>
      <c r="X604" s="1"/>
      <c r="Y604" s="1"/>
      <c r="Z604" s="1"/>
      <c r="AA604" s="1"/>
    </row>
    <row r="605" spans="1:27" ht="15.75" customHeight="1" x14ac:dyDescent="0.25">
      <c r="A605" s="1"/>
      <c r="B605" s="1"/>
      <c r="C605" s="1"/>
      <c r="D605" s="1"/>
      <c r="E605" s="1"/>
      <c r="F605" s="4"/>
      <c r="G605" s="1"/>
      <c r="H605" s="1"/>
      <c r="I605" s="1"/>
      <c r="J605" s="27"/>
      <c r="K605" s="1"/>
      <c r="L605" s="1"/>
      <c r="M605" s="2"/>
      <c r="N605" s="2"/>
      <c r="O605" s="24"/>
      <c r="P605" s="2"/>
      <c r="Q605" s="2"/>
      <c r="R605" s="4"/>
      <c r="S605" s="1"/>
      <c r="T605" s="1"/>
      <c r="U605" s="1"/>
      <c r="V605" s="1"/>
      <c r="W605" s="1"/>
      <c r="X605" s="1"/>
      <c r="Y605" s="1"/>
      <c r="Z605" s="1"/>
      <c r="AA605" s="1"/>
    </row>
    <row r="606" spans="1:27" ht="15.75" customHeight="1" x14ac:dyDescent="0.25">
      <c r="A606" s="1"/>
      <c r="B606" s="1"/>
      <c r="C606" s="1"/>
      <c r="D606" s="1"/>
      <c r="E606" s="1"/>
      <c r="F606" s="4"/>
      <c r="G606" s="1"/>
      <c r="H606" s="1"/>
      <c r="I606" s="1"/>
      <c r="J606" s="27"/>
      <c r="K606" s="1"/>
      <c r="L606" s="1"/>
      <c r="M606" s="2"/>
      <c r="N606" s="2"/>
      <c r="O606" s="24"/>
      <c r="P606" s="2"/>
      <c r="Q606" s="2"/>
      <c r="R606" s="4"/>
      <c r="S606" s="1"/>
      <c r="T606" s="1"/>
      <c r="U606" s="1"/>
      <c r="V606" s="1"/>
      <c r="W606" s="1"/>
      <c r="X606" s="1"/>
      <c r="Y606" s="1"/>
      <c r="Z606" s="1"/>
      <c r="AA606" s="1"/>
    </row>
    <row r="607" spans="1:27" ht="15.75" customHeight="1" x14ac:dyDescent="0.25">
      <c r="A607" s="1"/>
      <c r="B607" s="1"/>
      <c r="C607" s="1"/>
      <c r="D607" s="1"/>
      <c r="E607" s="1"/>
      <c r="F607" s="4"/>
      <c r="G607" s="1"/>
      <c r="H607" s="1"/>
      <c r="I607" s="1"/>
      <c r="J607" s="27"/>
      <c r="K607" s="1"/>
      <c r="L607" s="1"/>
      <c r="M607" s="2"/>
      <c r="N607" s="2"/>
      <c r="O607" s="24"/>
      <c r="P607" s="2"/>
      <c r="Q607" s="2"/>
      <c r="R607" s="4"/>
      <c r="S607" s="1"/>
      <c r="T607" s="1"/>
      <c r="U607" s="1"/>
      <c r="V607" s="1"/>
      <c r="W607" s="1"/>
      <c r="X607" s="1"/>
      <c r="Y607" s="1"/>
      <c r="Z607" s="1"/>
      <c r="AA607" s="1"/>
    </row>
    <row r="608" spans="1:27" ht="15.75" customHeight="1" x14ac:dyDescent="0.25">
      <c r="A608" s="1"/>
      <c r="B608" s="1"/>
      <c r="C608" s="1"/>
      <c r="D608" s="1"/>
      <c r="E608" s="1"/>
      <c r="F608" s="4"/>
      <c r="G608" s="1"/>
      <c r="H608" s="1"/>
      <c r="I608" s="1"/>
      <c r="J608" s="27"/>
      <c r="K608" s="1"/>
      <c r="L608" s="1"/>
      <c r="M608" s="2"/>
      <c r="N608" s="2"/>
      <c r="O608" s="24"/>
      <c r="P608" s="2"/>
      <c r="Q608" s="2"/>
      <c r="R608" s="4"/>
      <c r="S608" s="1"/>
      <c r="T608" s="1"/>
      <c r="U608" s="1"/>
      <c r="V608" s="1"/>
      <c r="W608" s="1"/>
      <c r="X608" s="1"/>
      <c r="Y608" s="1"/>
      <c r="Z608" s="1"/>
      <c r="AA608" s="1"/>
    </row>
    <row r="609" spans="1:27" ht="15.75" customHeight="1" x14ac:dyDescent="0.25">
      <c r="A609" s="1"/>
      <c r="B609" s="1"/>
      <c r="C609" s="1"/>
      <c r="D609" s="1"/>
      <c r="E609" s="1"/>
      <c r="F609" s="4"/>
      <c r="G609" s="1"/>
      <c r="H609" s="1"/>
      <c r="I609" s="1"/>
      <c r="J609" s="27"/>
      <c r="K609" s="1"/>
      <c r="L609" s="1"/>
      <c r="M609" s="2"/>
      <c r="N609" s="2"/>
      <c r="O609" s="24"/>
      <c r="P609" s="2"/>
      <c r="Q609" s="2"/>
      <c r="R609" s="4"/>
      <c r="S609" s="1"/>
      <c r="T609" s="1"/>
      <c r="U609" s="1"/>
      <c r="V609" s="1"/>
      <c r="W609" s="1"/>
      <c r="X609" s="1"/>
      <c r="Y609" s="1"/>
      <c r="Z609" s="1"/>
      <c r="AA609" s="1"/>
    </row>
    <row r="610" spans="1:27" ht="15.75" customHeight="1" x14ac:dyDescent="0.25">
      <c r="A610" s="1"/>
      <c r="B610" s="1"/>
      <c r="C610" s="1"/>
      <c r="D610" s="1"/>
      <c r="E610" s="1"/>
      <c r="F610" s="4"/>
      <c r="G610" s="1"/>
      <c r="H610" s="1"/>
      <c r="I610" s="1"/>
      <c r="J610" s="27"/>
      <c r="K610" s="1"/>
      <c r="L610" s="1"/>
      <c r="M610" s="2"/>
      <c r="N610" s="2"/>
      <c r="O610" s="24"/>
      <c r="P610" s="2"/>
      <c r="Q610" s="2"/>
      <c r="R610" s="4"/>
      <c r="S610" s="1"/>
      <c r="T610" s="1"/>
      <c r="U610" s="1"/>
      <c r="V610" s="1"/>
      <c r="W610" s="1"/>
      <c r="X610" s="1"/>
      <c r="Y610" s="1"/>
      <c r="Z610" s="1"/>
      <c r="AA610" s="1"/>
    </row>
    <row r="611" spans="1:27" ht="15.75" customHeight="1" x14ac:dyDescent="0.25">
      <c r="A611" s="1"/>
      <c r="B611" s="1"/>
      <c r="C611" s="1"/>
      <c r="D611" s="1"/>
      <c r="E611" s="1"/>
      <c r="F611" s="4"/>
      <c r="G611" s="1"/>
      <c r="H611" s="1"/>
      <c r="I611" s="1"/>
      <c r="J611" s="27"/>
      <c r="K611" s="1"/>
      <c r="L611" s="1"/>
      <c r="M611" s="2"/>
      <c r="N611" s="2"/>
      <c r="O611" s="24"/>
      <c r="P611" s="2"/>
      <c r="Q611" s="2"/>
      <c r="R611" s="4"/>
      <c r="S611" s="1"/>
      <c r="T611" s="1"/>
      <c r="U611" s="1"/>
      <c r="V611" s="1"/>
      <c r="W611" s="1"/>
      <c r="X611" s="1"/>
      <c r="Y611" s="1"/>
      <c r="Z611" s="1"/>
      <c r="AA611" s="1"/>
    </row>
    <row r="612" spans="1:27" ht="15.75" customHeight="1" x14ac:dyDescent="0.25">
      <c r="A612" s="1"/>
      <c r="B612" s="1"/>
      <c r="C612" s="1"/>
      <c r="D612" s="1"/>
      <c r="E612" s="1"/>
      <c r="F612" s="4"/>
      <c r="G612" s="1"/>
      <c r="H612" s="1"/>
      <c r="I612" s="1"/>
      <c r="J612" s="27"/>
      <c r="K612" s="1"/>
      <c r="L612" s="1"/>
      <c r="M612" s="2"/>
      <c r="N612" s="2"/>
      <c r="O612" s="24"/>
      <c r="P612" s="2"/>
      <c r="Q612" s="2"/>
      <c r="R612" s="4"/>
      <c r="S612" s="1"/>
      <c r="T612" s="1"/>
      <c r="U612" s="1"/>
      <c r="V612" s="1"/>
      <c r="W612" s="1"/>
      <c r="X612" s="1"/>
      <c r="Y612" s="1"/>
      <c r="Z612" s="1"/>
      <c r="AA612" s="1"/>
    </row>
    <row r="613" spans="1:27" ht="15.75" customHeight="1" x14ac:dyDescent="0.25">
      <c r="A613" s="1"/>
      <c r="B613" s="1"/>
      <c r="C613" s="1"/>
      <c r="D613" s="1"/>
      <c r="E613" s="1"/>
      <c r="F613" s="4"/>
      <c r="G613" s="1"/>
      <c r="H613" s="1"/>
      <c r="I613" s="1"/>
      <c r="J613" s="27"/>
      <c r="K613" s="1"/>
      <c r="L613" s="1"/>
      <c r="M613" s="2"/>
      <c r="N613" s="2"/>
      <c r="O613" s="24"/>
      <c r="P613" s="2"/>
      <c r="Q613" s="2"/>
      <c r="R613" s="4"/>
      <c r="S613" s="1"/>
      <c r="T613" s="1"/>
      <c r="U613" s="1"/>
      <c r="V613" s="1"/>
      <c r="W613" s="1"/>
      <c r="X613" s="1"/>
      <c r="Y613" s="1"/>
      <c r="Z613" s="1"/>
      <c r="AA613" s="1"/>
    </row>
    <row r="614" spans="1:27" ht="15.75" customHeight="1" x14ac:dyDescent="0.25">
      <c r="A614" s="1"/>
      <c r="B614" s="1"/>
      <c r="C614" s="1"/>
      <c r="D614" s="1"/>
      <c r="E614" s="1"/>
      <c r="F614" s="4"/>
      <c r="G614" s="1"/>
      <c r="H614" s="1"/>
      <c r="I614" s="1"/>
      <c r="J614" s="27"/>
      <c r="K614" s="1"/>
      <c r="L614" s="1"/>
      <c r="M614" s="2"/>
      <c r="N614" s="2"/>
      <c r="O614" s="24"/>
      <c r="P614" s="2"/>
      <c r="Q614" s="2"/>
      <c r="R614" s="4"/>
      <c r="S614" s="1"/>
      <c r="T614" s="1"/>
      <c r="U614" s="1"/>
      <c r="V614" s="1"/>
      <c r="W614" s="1"/>
      <c r="X614" s="1"/>
      <c r="Y614" s="1"/>
      <c r="Z614" s="1"/>
      <c r="AA614" s="1"/>
    </row>
    <row r="615" spans="1:27" ht="15.75" customHeight="1" x14ac:dyDescent="0.25">
      <c r="A615" s="1"/>
      <c r="B615" s="1"/>
      <c r="C615" s="1"/>
      <c r="D615" s="1"/>
      <c r="E615" s="1"/>
      <c r="F615" s="4"/>
      <c r="G615" s="1"/>
      <c r="H615" s="1"/>
      <c r="I615" s="1"/>
      <c r="J615" s="27"/>
      <c r="K615" s="1"/>
      <c r="L615" s="1"/>
      <c r="M615" s="2"/>
      <c r="N615" s="2"/>
      <c r="O615" s="24"/>
      <c r="P615" s="2"/>
      <c r="Q615" s="2"/>
      <c r="R615" s="4"/>
      <c r="S615" s="1"/>
      <c r="T615" s="1"/>
      <c r="U615" s="1"/>
      <c r="V615" s="1"/>
      <c r="W615" s="1"/>
      <c r="X615" s="1"/>
      <c r="Y615" s="1"/>
      <c r="Z615" s="1"/>
      <c r="AA615" s="1"/>
    </row>
    <row r="616" spans="1:27" ht="15.75" customHeight="1" x14ac:dyDescent="0.25">
      <c r="A616" s="1"/>
      <c r="B616" s="1"/>
      <c r="C616" s="1"/>
      <c r="D616" s="1"/>
      <c r="E616" s="1"/>
      <c r="F616" s="4"/>
      <c r="G616" s="1"/>
      <c r="H616" s="1"/>
      <c r="I616" s="1"/>
      <c r="J616" s="27"/>
      <c r="K616" s="1"/>
      <c r="L616" s="1"/>
      <c r="M616" s="2"/>
      <c r="N616" s="2"/>
      <c r="O616" s="24"/>
      <c r="P616" s="2"/>
      <c r="Q616" s="2"/>
      <c r="R616" s="4"/>
      <c r="S616" s="1"/>
      <c r="T616" s="1"/>
      <c r="U616" s="1"/>
      <c r="V616" s="1"/>
      <c r="W616" s="1"/>
      <c r="X616" s="1"/>
      <c r="Y616" s="1"/>
      <c r="Z616" s="1"/>
      <c r="AA616" s="1"/>
    </row>
    <row r="617" spans="1:27" ht="15.75" customHeight="1" x14ac:dyDescent="0.25">
      <c r="A617" s="1"/>
      <c r="B617" s="1"/>
      <c r="C617" s="1"/>
      <c r="D617" s="1"/>
      <c r="E617" s="1"/>
      <c r="F617" s="4"/>
      <c r="G617" s="1"/>
      <c r="H617" s="1"/>
      <c r="I617" s="1"/>
      <c r="J617" s="27"/>
      <c r="K617" s="1"/>
      <c r="L617" s="1"/>
      <c r="M617" s="2"/>
      <c r="N617" s="2"/>
      <c r="O617" s="24"/>
      <c r="P617" s="2"/>
      <c r="Q617" s="2"/>
      <c r="R617" s="4"/>
      <c r="S617" s="1"/>
      <c r="T617" s="1"/>
      <c r="U617" s="1"/>
      <c r="V617" s="1"/>
      <c r="W617" s="1"/>
      <c r="X617" s="1"/>
      <c r="Y617" s="1"/>
      <c r="Z617" s="1"/>
      <c r="AA617" s="1"/>
    </row>
    <row r="618" spans="1:27" ht="15.75" customHeight="1" x14ac:dyDescent="0.25">
      <c r="A618" s="1"/>
      <c r="B618" s="1"/>
      <c r="C618" s="1"/>
      <c r="D618" s="1"/>
      <c r="E618" s="1"/>
      <c r="F618" s="4"/>
      <c r="G618" s="1"/>
      <c r="H618" s="1"/>
      <c r="I618" s="1"/>
      <c r="J618" s="27"/>
      <c r="K618" s="1"/>
      <c r="L618" s="1"/>
      <c r="M618" s="2"/>
      <c r="N618" s="2"/>
      <c r="O618" s="24"/>
      <c r="P618" s="2"/>
      <c r="Q618" s="2"/>
      <c r="R618" s="4"/>
      <c r="S618" s="1"/>
      <c r="T618" s="1"/>
      <c r="U618" s="1"/>
      <c r="V618" s="1"/>
      <c r="W618" s="1"/>
      <c r="X618" s="1"/>
      <c r="Y618" s="1"/>
      <c r="Z618" s="1"/>
      <c r="AA618" s="1"/>
    </row>
    <row r="619" spans="1:27" ht="15.75" customHeight="1" x14ac:dyDescent="0.25">
      <c r="A619" s="1"/>
      <c r="B619" s="1"/>
      <c r="C619" s="1"/>
      <c r="D619" s="1"/>
      <c r="E619" s="1"/>
      <c r="F619" s="4"/>
      <c r="G619" s="1"/>
      <c r="H619" s="1"/>
      <c r="I619" s="1"/>
      <c r="J619" s="27"/>
      <c r="K619" s="1"/>
      <c r="L619" s="1"/>
      <c r="M619" s="2"/>
      <c r="N619" s="2"/>
      <c r="O619" s="24"/>
      <c r="P619" s="2"/>
      <c r="Q619" s="2"/>
      <c r="R619" s="4"/>
      <c r="S619" s="1"/>
      <c r="T619" s="1"/>
      <c r="U619" s="1"/>
      <c r="V619" s="1"/>
      <c r="W619" s="1"/>
      <c r="X619" s="1"/>
      <c r="Y619" s="1"/>
      <c r="Z619" s="1"/>
      <c r="AA619" s="1"/>
    </row>
    <row r="620" spans="1:27" ht="15.75" customHeight="1" x14ac:dyDescent="0.25">
      <c r="A620" s="1"/>
      <c r="B620" s="1"/>
      <c r="C620" s="1"/>
      <c r="D620" s="1"/>
      <c r="E620" s="1"/>
      <c r="F620" s="4"/>
      <c r="G620" s="1"/>
      <c r="H620" s="1"/>
      <c r="I620" s="1"/>
      <c r="J620" s="27"/>
      <c r="K620" s="1"/>
      <c r="L620" s="1"/>
      <c r="M620" s="2"/>
      <c r="N620" s="2"/>
      <c r="O620" s="24"/>
      <c r="P620" s="2"/>
      <c r="Q620" s="2"/>
      <c r="R620" s="4"/>
      <c r="S620" s="1"/>
      <c r="T620" s="1"/>
      <c r="U620" s="1"/>
      <c r="V620" s="1"/>
      <c r="W620" s="1"/>
      <c r="X620" s="1"/>
      <c r="Y620" s="1"/>
      <c r="Z620" s="1"/>
      <c r="AA620" s="1"/>
    </row>
    <row r="621" spans="1:27" ht="15.75" customHeight="1" x14ac:dyDescent="0.25">
      <c r="A621" s="1"/>
      <c r="B621" s="1"/>
      <c r="C621" s="1"/>
      <c r="D621" s="1"/>
      <c r="E621" s="1"/>
      <c r="F621" s="4"/>
      <c r="G621" s="1"/>
      <c r="H621" s="1"/>
      <c r="I621" s="1"/>
      <c r="J621" s="27"/>
      <c r="K621" s="1"/>
      <c r="L621" s="1"/>
      <c r="M621" s="2"/>
      <c r="N621" s="2"/>
      <c r="O621" s="24"/>
      <c r="P621" s="2"/>
      <c r="Q621" s="2"/>
      <c r="R621" s="4"/>
      <c r="S621" s="1"/>
      <c r="T621" s="1"/>
      <c r="U621" s="1"/>
      <c r="V621" s="1"/>
      <c r="W621" s="1"/>
      <c r="X621" s="1"/>
      <c r="Y621" s="1"/>
      <c r="Z621" s="1"/>
      <c r="AA621" s="1"/>
    </row>
    <row r="622" spans="1:27" ht="15.75" customHeight="1" x14ac:dyDescent="0.25">
      <c r="A622" s="1"/>
      <c r="B622" s="1"/>
      <c r="C622" s="1"/>
      <c r="D622" s="1"/>
      <c r="E622" s="1"/>
      <c r="F622" s="4"/>
      <c r="G622" s="1"/>
      <c r="H622" s="1"/>
      <c r="I622" s="1"/>
      <c r="J622" s="27"/>
      <c r="K622" s="1"/>
      <c r="L622" s="1"/>
      <c r="M622" s="2"/>
      <c r="N622" s="2"/>
      <c r="O622" s="24"/>
      <c r="P622" s="2"/>
      <c r="Q622" s="2"/>
      <c r="R622" s="4"/>
      <c r="S622" s="1"/>
      <c r="T622" s="1"/>
      <c r="U622" s="1"/>
      <c r="V622" s="1"/>
      <c r="W622" s="1"/>
      <c r="X622" s="1"/>
      <c r="Y622" s="1"/>
      <c r="Z622" s="1"/>
      <c r="AA622" s="1"/>
    </row>
    <row r="623" spans="1:27" ht="15.75" customHeight="1" x14ac:dyDescent="0.25">
      <c r="A623" s="1"/>
      <c r="B623" s="1"/>
      <c r="C623" s="1"/>
      <c r="D623" s="1"/>
      <c r="E623" s="1"/>
      <c r="F623" s="4"/>
      <c r="G623" s="1"/>
      <c r="H623" s="1"/>
      <c r="I623" s="1"/>
      <c r="J623" s="27"/>
      <c r="K623" s="1"/>
      <c r="L623" s="1"/>
      <c r="M623" s="2"/>
      <c r="N623" s="2"/>
      <c r="O623" s="24"/>
      <c r="P623" s="2"/>
      <c r="Q623" s="2"/>
      <c r="R623" s="4"/>
      <c r="S623" s="1"/>
      <c r="T623" s="1"/>
      <c r="U623" s="1"/>
      <c r="V623" s="1"/>
      <c r="W623" s="1"/>
      <c r="X623" s="1"/>
      <c r="Y623" s="1"/>
      <c r="Z623" s="1"/>
      <c r="AA623" s="1"/>
    </row>
    <row r="624" spans="1:27" ht="15.75" customHeight="1" x14ac:dyDescent="0.25">
      <c r="A624" s="1"/>
      <c r="B624" s="1"/>
      <c r="C624" s="1"/>
      <c r="D624" s="1"/>
      <c r="E624" s="1"/>
      <c r="F624" s="4"/>
      <c r="G624" s="1"/>
      <c r="H624" s="1"/>
      <c r="I624" s="1"/>
      <c r="J624" s="27"/>
      <c r="K624" s="1"/>
      <c r="L624" s="1"/>
      <c r="M624" s="2"/>
      <c r="N624" s="2"/>
      <c r="O624" s="24"/>
      <c r="P624" s="2"/>
      <c r="Q624" s="2"/>
      <c r="R624" s="4"/>
      <c r="S624" s="1"/>
      <c r="T624" s="1"/>
      <c r="U624" s="1"/>
      <c r="V624" s="1"/>
      <c r="W624" s="1"/>
      <c r="X624" s="1"/>
      <c r="Y624" s="1"/>
      <c r="Z624" s="1"/>
      <c r="AA624" s="1"/>
    </row>
    <row r="625" spans="1:27" ht="15.75" customHeight="1" x14ac:dyDescent="0.25">
      <c r="A625" s="1"/>
      <c r="B625" s="1"/>
      <c r="C625" s="1"/>
      <c r="D625" s="1"/>
      <c r="E625" s="1"/>
      <c r="F625" s="4"/>
      <c r="G625" s="1"/>
      <c r="H625" s="1"/>
      <c r="I625" s="1"/>
      <c r="J625" s="27"/>
      <c r="K625" s="1"/>
      <c r="L625" s="1"/>
      <c r="M625" s="2"/>
      <c r="N625" s="2"/>
      <c r="O625" s="24"/>
      <c r="P625" s="2"/>
      <c r="Q625" s="2"/>
      <c r="R625" s="4"/>
      <c r="S625" s="1"/>
      <c r="T625" s="1"/>
      <c r="U625" s="1"/>
      <c r="V625" s="1"/>
      <c r="W625" s="1"/>
      <c r="X625" s="1"/>
      <c r="Y625" s="1"/>
      <c r="Z625" s="1"/>
      <c r="AA625" s="1"/>
    </row>
    <row r="626" spans="1:27" ht="15.75" customHeight="1" x14ac:dyDescent="0.25">
      <c r="A626" s="1"/>
      <c r="B626" s="1"/>
      <c r="C626" s="1"/>
      <c r="D626" s="1"/>
      <c r="E626" s="1"/>
      <c r="F626" s="4"/>
      <c r="G626" s="1"/>
      <c r="H626" s="1"/>
      <c r="I626" s="1"/>
      <c r="J626" s="27"/>
      <c r="K626" s="1"/>
      <c r="L626" s="1"/>
      <c r="M626" s="2"/>
      <c r="N626" s="2"/>
      <c r="O626" s="24"/>
      <c r="P626" s="2"/>
      <c r="Q626" s="2"/>
      <c r="R626" s="4"/>
      <c r="S626" s="1"/>
      <c r="T626" s="1"/>
      <c r="U626" s="1"/>
      <c r="V626" s="1"/>
      <c r="W626" s="1"/>
      <c r="X626" s="1"/>
      <c r="Y626" s="1"/>
      <c r="Z626" s="1"/>
      <c r="AA626" s="1"/>
    </row>
    <row r="627" spans="1:27" ht="15.75" customHeight="1" x14ac:dyDescent="0.25">
      <c r="A627" s="1"/>
      <c r="B627" s="1"/>
      <c r="C627" s="1"/>
      <c r="D627" s="1"/>
      <c r="E627" s="1"/>
      <c r="F627" s="4"/>
      <c r="G627" s="1"/>
      <c r="H627" s="1"/>
      <c r="I627" s="1"/>
      <c r="J627" s="27"/>
      <c r="K627" s="1"/>
      <c r="L627" s="1"/>
      <c r="M627" s="2"/>
      <c r="N627" s="2"/>
      <c r="O627" s="24"/>
      <c r="P627" s="2"/>
      <c r="Q627" s="2"/>
      <c r="R627" s="4"/>
      <c r="S627" s="1"/>
      <c r="T627" s="1"/>
      <c r="U627" s="1"/>
      <c r="V627" s="1"/>
      <c r="W627" s="1"/>
      <c r="X627" s="1"/>
      <c r="Y627" s="1"/>
      <c r="Z627" s="1"/>
      <c r="AA627" s="1"/>
    </row>
    <row r="628" spans="1:27" ht="15.75" customHeight="1" x14ac:dyDescent="0.25">
      <c r="A628" s="1"/>
      <c r="B628" s="1"/>
      <c r="C628" s="1"/>
      <c r="D628" s="1"/>
      <c r="E628" s="1"/>
      <c r="F628" s="4"/>
      <c r="G628" s="1"/>
      <c r="H628" s="1"/>
      <c r="I628" s="1"/>
      <c r="J628" s="27"/>
      <c r="K628" s="1"/>
      <c r="L628" s="1"/>
      <c r="M628" s="2"/>
      <c r="N628" s="2"/>
      <c r="O628" s="24"/>
      <c r="P628" s="2"/>
      <c r="Q628" s="2"/>
      <c r="R628" s="4"/>
      <c r="S628" s="1"/>
      <c r="T628" s="1"/>
      <c r="U628" s="1"/>
      <c r="V628" s="1"/>
      <c r="W628" s="1"/>
      <c r="X628" s="1"/>
      <c r="Y628" s="1"/>
      <c r="Z628" s="1"/>
      <c r="AA628" s="1"/>
    </row>
    <row r="629" spans="1:27" ht="15.75" customHeight="1" x14ac:dyDescent="0.25">
      <c r="A629" s="1"/>
      <c r="B629" s="1"/>
      <c r="C629" s="1"/>
      <c r="D629" s="1"/>
      <c r="E629" s="1"/>
      <c r="F629" s="4"/>
      <c r="G629" s="1"/>
      <c r="H629" s="1"/>
      <c r="I629" s="1"/>
      <c r="J629" s="27"/>
      <c r="K629" s="1"/>
      <c r="L629" s="1"/>
      <c r="M629" s="2"/>
      <c r="N629" s="2"/>
      <c r="O629" s="24"/>
      <c r="P629" s="2"/>
      <c r="Q629" s="2"/>
      <c r="R629" s="4"/>
      <c r="S629" s="1"/>
      <c r="T629" s="1"/>
      <c r="U629" s="1"/>
      <c r="V629" s="1"/>
      <c r="W629" s="1"/>
      <c r="X629" s="1"/>
      <c r="Y629" s="1"/>
      <c r="Z629" s="1"/>
      <c r="AA629" s="1"/>
    </row>
    <row r="630" spans="1:27" ht="15.75" customHeight="1" x14ac:dyDescent="0.25">
      <c r="A630" s="1"/>
      <c r="B630" s="1"/>
      <c r="C630" s="1"/>
      <c r="D630" s="1"/>
      <c r="E630" s="1"/>
      <c r="F630" s="4"/>
      <c r="G630" s="1"/>
      <c r="H630" s="1"/>
      <c r="I630" s="1"/>
      <c r="J630" s="27"/>
      <c r="K630" s="1"/>
      <c r="L630" s="1"/>
      <c r="M630" s="2"/>
      <c r="N630" s="2"/>
      <c r="O630" s="24"/>
      <c r="P630" s="2"/>
      <c r="Q630" s="2"/>
      <c r="R630" s="4"/>
      <c r="S630" s="1"/>
      <c r="T630" s="1"/>
      <c r="U630" s="1"/>
      <c r="V630" s="1"/>
      <c r="W630" s="1"/>
      <c r="X630" s="1"/>
      <c r="Y630" s="1"/>
      <c r="Z630" s="1"/>
      <c r="AA630" s="1"/>
    </row>
    <row r="631" spans="1:27" ht="15.75" customHeight="1" x14ac:dyDescent="0.25">
      <c r="A631" s="1"/>
      <c r="B631" s="1"/>
      <c r="C631" s="1"/>
      <c r="D631" s="1"/>
      <c r="E631" s="1"/>
      <c r="F631" s="4"/>
      <c r="G631" s="1"/>
      <c r="H631" s="1"/>
      <c r="I631" s="1"/>
      <c r="J631" s="27"/>
      <c r="K631" s="1"/>
      <c r="L631" s="1"/>
      <c r="M631" s="2"/>
      <c r="N631" s="2"/>
      <c r="O631" s="24"/>
      <c r="P631" s="2"/>
      <c r="Q631" s="2"/>
      <c r="R631" s="4"/>
      <c r="S631" s="1"/>
      <c r="T631" s="1"/>
      <c r="U631" s="1"/>
      <c r="V631" s="1"/>
      <c r="W631" s="1"/>
      <c r="X631" s="1"/>
      <c r="Y631" s="1"/>
      <c r="Z631" s="1"/>
      <c r="AA631" s="1"/>
    </row>
    <row r="632" spans="1:27" ht="15.75" customHeight="1" x14ac:dyDescent="0.25">
      <c r="A632" s="1"/>
      <c r="B632" s="1"/>
      <c r="C632" s="1"/>
      <c r="D632" s="1"/>
      <c r="E632" s="1"/>
      <c r="F632" s="4"/>
      <c r="G632" s="1"/>
      <c r="H632" s="1"/>
      <c r="I632" s="1"/>
      <c r="J632" s="27"/>
      <c r="K632" s="1"/>
      <c r="L632" s="1"/>
      <c r="M632" s="2"/>
      <c r="N632" s="2"/>
      <c r="O632" s="24"/>
      <c r="P632" s="2"/>
      <c r="Q632" s="2"/>
      <c r="R632" s="4"/>
      <c r="S632" s="1"/>
      <c r="T632" s="1"/>
      <c r="U632" s="1"/>
      <c r="V632" s="1"/>
      <c r="W632" s="1"/>
      <c r="X632" s="1"/>
      <c r="Y632" s="1"/>
      <c r="Z632" s="1"/>
      <c r="AA632" s="1"/>
    </row>
    <row r="633" spans="1:27" ht="15.75" customHeight="1" x14ac:dyDescent="0.25">
      <c r="A633" s="1"/>
      <c r="B633" s="1"/>
      <c r="C633" s="1"/>
      <c r="D633" s="1"/>
      <c r="E633" s="1"/>
      <c r="F633" s="4"/>
      <c r="G633" s="1"/>
      <c r="H633" s="1"/>
      <c r="I633" s="1"/>
      <c r="J633" s="27"/>
      <c r="K633" s="1"/>
      <c r="L633" s="1"/>
      <c r="M633" s="2"/>
      <c r="N633" s="2"/>
      <c r="O633" s="24"/>
      <c r="P633" s="2"/>
      <c r="Q633" s="2"/>
      <c r="R633" s="4"/>
      <c r="S633" s="1"/>
      <c r="T633" s="1"/>
      <c r="U633" s="1"/>
      <c r="V633" s="1"/>
      <c r="W633" s="1"/>
      <c r="X633" s="1"/>
      <c r="Y633" s="1"/>
      <c r="Z633" s="1"/>
      <c r="AA633" s="1"/>
    </row>
    <row r="634" spans="1:27" ht="15.75" customHeight="1" x14ac:dyDescent="0.25">
      <c r="A634" s="1"/>
      <c r="B634" s="1"/>
      <c r="C634" s="1"/>
      <c r="D634" s="1"/>
      <c r="E634" s="1"/>
      <c r="F634" s="4"/>
      <c r="G634" s="1"/>
      <c r="H634" s="1"/>
      <c r="I634" s="1"/>
      <c r="J634" s="27"/>
      <c r="K634" s="1"/>
      <c r="L634" s="1"/>
      <c r="M634" s="2"/>
      <c r="N634" s="2"/>
      <c r="O634" s="24"/>
      <c r="P634" s="2"/>
      <c r="Q634" s="2"/>
      <c r="R634" s="4"/>
      <c r="S634" s="1"/>
      <c r="T634" s="1"/>
      <c r="U634" s="1"/>
      <c r="V634" s="1"/>
      <c r="W634" s="1"/>
      <c r="X634" s="1"/>
      <c r="Y634" s="1"/>
      <c r="Z634" s="1"/>
      <c r="AA634" s="1"/>
    </row>
    <row r="635" spans="1:27" ht="15.75" customHeight="1" x14ac:dyDescent="0.25">
      <c r="A635" s="1"/>
      <c r="B635" s="1"/>
      <c r="C635" s="1"/>
      <c r="D635" s="1"/>
      <c r="E635" s="1"/>
      <c r="F635" s="4"/>
      <c r="G635" s="1"/>
      <c r="H635" s="1"/>
      <c r="I635" s="1"/>
      <c r="J635" s="27"/>
      <c r="K635" s="1"/>
      <c r="L635" s="1"/>
      <c r="M635" s="2"/>
      <c r="N635" s="2"/>
      <c r="O635" s="24"/>
      <c r="P635" s="2"/>
      <c r="Q635" s="2"/>
      <c r="R635" s="4"/>
      <c r="S635" s="1"/>
      <c r="T635" s="1"/>
      <c r="U635" s="1"/>
      <c r="V635" s="1"/>
      <c r="W635" s="1"/>
      <c r="X635" s="1"/>
      <c r="Y635" s="1"/>
      <c r="Z635" s="1"/>
      <c r="AA635" s="1"/>
    </row>
    <row r="636" spans="1:27" ht="15.75" customHeight="1" x14ac:dyDescent="0.25">
      <c r="A636" s="1"/>
      <c r="B636" s="1"/>
      <c r="C636" s="1"/>
      <c r="D636" s="1"/>
      <c r="E636" s="1"/>
      <c r="F636" s="4"/>
      <c r="G636" s="1"/>
      <c r="H636" s="1"/>
      <c r="I636" s="1"/>
      <c r="J636" s="27"/>
      <c r="K636" s="1"/>
      <c r="L636" s="1"/>
      <c r="M636" s="2"/>
      <c r="N636" s="2"/>
      <c r="O636" s="24"/>
      <c r="P636" s="2"/>
      <c r="Q636" s="2"/>
      <c r="R636" s="4"/>
      <c r="S636" s="1"/>
      <c r="T636" s="1"/>
      <c r="U636" s="1"/>
      <c r="V636" s="1"/>
      <c r="W636" s="1"/>
      <c r="X636" s="1"/>
      <c r="Y636" s="1"/>
      <c r="Z636" s="1"/>
      <c r="AA636" s="1"/>
    </row>
    <row r="637" spans="1:27" ht="15.75" customHeight="1" x14ac:dyDescent="0.25">
      <c r="A637" s="1"/>
      <c r="B637" s="1"/>
      <c r="C637" s="1"/>
      <c r="D637" s="1"/>
      <c r="E637" s="1"/>
      <c r="F637" s="4"/>
      <c r="G637" s="1"/>
      <c r="H637" s="1"/>
      <c r="I637" s="1"/>
      <c r="J637" s="27"/>
      <c r="K637" s="1"/>
      <c r="L637" s="1"/>
      <c r="M637" s="2"/>
      <c r="N637" s="2"/>
      <c r="O637" s="24"/>
      <c r="P637" s="2"/>
      <c r="Q637" s="2"/>
      <c r="R637" s="4"/>
      <c r="S637" s="1"/>
      <c r="T637" s="1"/>
      <c r="U637" s="1"/>
      <c r="V637" s="1"/>
      <c r="W637" s="1"/>
      <c r="X637" s="1"/>
      <c r="Y637" s="1"/>
      <c r="Z637" s="1"/>
      <c r="AA637" s="1"/>
    </row>
    <row r="638" spans="1:27" ht="15.75" customHeight="1" x14ac:dyDescent="0.25">
      <c r="A638" s="1"/>
      <c r="B638" s="1"/>
      <c r="C638" s="1"/>
      <c r="D638" s="1"/>
      <c r="E638" s="1"/>
      <c r="F638" s="4"/>
      <c r="G638" s="1"/>
      <c r="H638" s="1"/>
      <c r="I638" s="1"/>
      <c r="J638" s="27"/>
      <c r="K638" s="1"/>
      <c r="L638" s="1"/>
      <c r="M638" s="2"/>
      <c r="N638" s="2"/>
      <c r="O638" s="24"/>
      <c r="P638" s="2"/>
      <c r="Q638" s="2"/>
      <c r="R638" s="4"/>
      <c r="S638" s="1"/>
      <c r="T638" s="1"/>
      <c r="U638" s="1"/>
      <c r="V638" s="1"/>
      <c r="W638" s="1"/>
      <c r="X638" s="1"/>
      <c r="Y638" s="1"/>
      <c r="Z638" s="1"/>
      <c r="AA638" s="1"/>
    </row>
    <row r="639" spans="1:27" ht="15.75" customHeight="1" x14ac:dyDescent="0.25">
      <c r="A639" s="1"/>
      <c r="B639" s="1"/>
      <c r="C639" s="1"/>
      <c r="D639" s="1"/>
      <c r="E639" s="1"/>
      <c r="F639" s="4"/>
      <c r="G639" s="1"/>
      <c r="H639" s="1"/>
      <c r="I639" s="1"/>
      <c r="J639" s="27"/>
      <c r="K639" s="1"/>
      <c r="L639" s="1"/>
      <c r="M639" s="2"/>
      <c r="N639" s="2"/>
      <c r="O639" s="24"/>
      <c r="P639" s="2"/>
      <c r="Q639" s="2"/>
      <c r="R639" s="4"/>
      <c r="S639" s="1"/>
      <c r="T639" s="1"/>
      <c r="U639" s="1"/>
      <c r="V639" s="1"/>
      <c r="W639" s="1"/>
      <c r="X639" s="1"/>
      <c r="Y639" s="1"/>
      <c r="Z639" s="1"/>
      <c r="AA639" s="1"/>
    </row>
    <row r="640" spans="1:27" ht="15.75" customHeight="1" x14ac:dyDescent="0.25">
      <c r="A640" s="1"/>
      <c r="B640" s="1"/>
      <c r="C640" s="1"/>
      <c r="D640" s="1"/>
      <c r="E640" s="1"/>
      <c r="F640" s="4"/>
      <c r="G640" s="1"/>
      <c r="H640" s="1"/>
      <c r="I640" s="1"/>
      <c r="J640" s="27"/>
      <c r="K640" s="1"/>
      <c r="L640" s="1"/>
      <c r="M640" s="2"/>
      <c r="N640" s="2"/>
      <c r="O640" s="24"/>
      <c r="P640" s="2"/>
      <c r="Q640" s="2"/>
      <c r="R640" s="4"/>
      <c r="S640" s="1"/>
      <c r="T640" s="1"/>
      <c r="U640" s="1"/>
      <c r="V640" s="1"/>
      <c r="W640" s="1"/>
      <c r="X640" s="1"/>
      <c r="Y640" s="1"/>
      <c r="Z640" s="1"/>
      <c r="AA640" s="1"/>
    </row>
    <row r="641" spans="1:27" ht="15.75" customHeight="1" x14ac:dyDescent="0.25">
      <c r="A641" s="1"/>
      <c r="B641" s="1"/>
      <c r="C641" s="1"/>
      <c r="D641" s="1"/>
      <c r="E641" s="1"/>
      <c r="F641" s="4"/>
      <c r="G641" s="1"/>
      <c r="H641" s="1"/>
      <c r="I641" s="1"/>
      <c r="J641" s="27"/>
      <c r="K641" s="1"/>
      <c r="L641" s="1"/>
      <c r="M641" s="2"/>
      <c r="N641" s="2"/>
      <c r="O641" s="24"/>
      <c r="P641" s="2"/>
      <c r="Q641" s="2"/>
      <c r="R641" s="4"/>
      <c r="S641" s="1"/>
      <c r="T641" s="1"/>
      <c r="U641" s="1"/>
      <c r="V641" s="1"/>
      <c r="W641" s="1"/>
      <c r="X641" s="1"/>
      <c r="Y641" s="1"/>
      <c r="Z641" s="1"/>
      <c r="AA641" s="1"/>
    </row>
    <row r="642" spans="1:27" ht="15.75" customHeight="1" x14ac:dyDescent="0.25">
      <c r="A642" s="1"/>
      <c r="B642" s="1"/>
      <c r="C642" s="1"/>
      <c r="D642" s="1"/>
      <c r="E642" s="1"/>
      <c r="F642" s="4"/>
      <c r="G642" s="1"/>
      <c r="H642" s="1"/>
      <c r="I642" s="1"/>
      <c r="J642" s="27"/>
      <c r="K642" s="1"/>
      <c r="L642" s="1"/>
      <c r="M642" s="2"/>
      <c r="N642" s="2"/>
      <c r="O642" s="24"/>
      <c r="P642" s="2"/>
      <c r="Q642" s="2"/>
      <c r="R642" s="4"/>
      <c r="S642" s="1"/>
      <c r="T642" s="1"/>
      <c r="U642" s="1"/>
      <c r="V642" s="1"/>
      <c r="W642" s="1"/>
      <c r="X642" s="1"/>
      <c r="Y642" s="1"/>
      <c r="Z642" s="1"/>
      <c r="AA642" s="1"/>
    </row>
    <row r="643" spans="1:27" ht="15.75" customHeight="1" x14ac:dyDescent="0.25">
      <c r="A643" s="1"/>
      <c r="B643" s="1"/>
      <c r="C643" s="1"/>
      <c r="D643" s="1"/>
      <c r="E643" s="1"/>
      <c r="F643" s="4"/>
      <c r="G643" s="1"/>
      <c r="H643" s="1"/>
      <c r="I643" s="1"/>
      <c r="J643" s="27"/>
      <c r="K643" s="1"/>
      <c r="L643" s="1"/>
      <c r="M643" s="2"/>
      <c r="N643" s="2"/>
      <c r="O643" s="24"/>
      <c r="P643" s="2"/>
      <c r="Q643" s="2"/>
      <c r="R643" s="4"/>
      <c r="S643" s="1"/>
      <c r="T643" s="1"/>
      <c r="U643" s="1"/>
      <c r="V643" s="1"/>
      <c r="W643" s="1"/>
      <c r="X643" s="1"/>
      <c r="Y643" s="1"/>
      <c r="Z643" s="1"/>
      <c r="AA643" s="1"/>
    </row>
    <row r="644" spans="1:27" ht="15.75" customHeight="1" x14ac:dyDescent="0.25">
      <c r="A644" s="1"/>
      <c r="B644" s="1"/>
      <c r="C644" s="1"/>
      <c r="D644" s="1"/>
      <c r="E644" s="1"/>
      <c r="F644" s="4"/>
      <c r="G644" s="1"/>
      <c r="H644" s="1"/>
      <c r="I644" s="1"/>
      <c r="J644" s="27"/>
      <c r="K644" s="1"/>
      <c r="L644" s="1"/>
      <c r="M644" s="2"/>
      <c r="N644" s="2"/>
      <c r="O644" s="24"/>
      <c r="P644" s="2"/>
      <c r="Q644" s="2"/>
      <c r="R644" s="4"/>
      <c r="S644" s="1"/>
      <c r="T644" s="1"/>
      <c r="U644" s="1"/>
      <c r="V644" s="1"/>
      <c r="W644" s="1"/>
      <c r="X644" s="1"/>
      <c r="Y644" s="1"/>
      <c r="Z644" s="1"/>
      <c r="AA644" s="1"/>
    </row>
    <row r="645" spans="1:27" ht="15.75" customHeight="1" x14ac:dyDescent="0.25">
      <c r="A645" s="1"/>
      <c r="B645" s="1"/>
      <c r="C645" s="1"/>
      <c r="D645" s="1"/>
      <c r="E645" s="1"/>
      <c r="F645" s="4"/>
      <c r="G645" s="1"/>
      <c r="H645" s="1"/>
      <c r="I645" s="1"/>
      <c r="J645" s="27"/>
      <c r="K645" s="1"/>
      <c r="L645" s="1"/>
      <c r="M645" s="2"/>
      <c r="N645" s="2"/>
      <c r="O645" s="24"/>
      <c r="P645" s="2"/>
      <c r="Q645" s="2"/>
      <c r="R645" s="4"/>
      <c r="S645" s="1"/>
      <c r="T645" s="1"/>
      <c r="U645" s="1"/>
      <c r="V645" s="1"/>
      <c r="W645" s="1"/>
      <c r="X645" s="1"/>
      <c r="Y645" s="1"/>
      <c r="Z645" s="1"/>
      <c r="AA645" s="1"/>
    </row>
    <row r="646" spans="1:27" ht="15.75" customHeight="1" x14ac:dyDescent="0.25">
      <c r="A646" s="1"/>
      <c r="B646" s="1"/>
      <c r="C646" s="1"/>
      <c r="D646" s="1"/>
      <c r="E646" s="1"/>
      <c r="F646" s="4"/>
      <c r="G646" s="1"/>
      <c r="H646" s="1"/>
      <c r="I646" s="1"/>
      <c r="J646" s="27"/>
      <c r="K646" s="1"/>
      <c r="L646" s="1"/>
      <c r="M646" s="2"/>
      <c r="N646" s="2"/>
      <c r="O646" s="24"/>
      <c r="P646" s="2"/>
      <c r="Q646" s="2"/>
      <c r="R646" s="4"/>
      <c r="S646" s="1"/>
      <c r="T646" s="1"/>
      <c r="U646" s="1"/>
      <c r="V646" s="1"/>
      <c r="W646" s="1"/>
      <c r="X646" s="1"/>
      <c r="Y646" s="1"/>
      <c r="Z646" s="1"/>
      <c r="AA646" s="1"/>
    </row>
    <row r="647" spans="1:27" ht="15.75" customHeight="1" x14ac:dyDescent="0.25">
      <c r="A647" s="1"/>
      <c r="B647" s="1"/>
      <c r="C647" s="1"/>
      <c r="D647" s="1"/>
      <c r="E647" s="1"/>
      <c r="F647" s="4"/>
      <c r="G647" s="1"/>
      <c r="H647" s="1"/>
      <c r="I647" s="1"/>
      <c r="J647" s="27"/>
      <c r="K647" s="1"/>
      <c r="L647" s="1"/>
      <c r="M647" s="2"/>
      <c r="N647" s="2"/>
      <c r="O647" s="24"/>
      <c r="P647" s="2"/>
      <c r="Q647" s="2"/>
      <c r="R647" s="4"/>
      <c r="S647" s="1"/>
      <c r="T647" s="1"/>
      <c r="U647" s="1"/>
      <c r="V647" s="1"/>
      <c r="W647" s="1"/>
      <c r="X647" s="1"/>
      <c r="Y647" s="1"/>
      <c r="Z647" s="1"/>
      <c r="AA647" s="1"/>
    </row>
    <row r="648" spans="1:27" ht="15.75" customHeight="1" x14ac:dyDescent="0.25">
      <c r="A648" s="1"/>
      <c r="B648" s="1"/>
      <c r="C648" s="1"/>
      <c r="D648" s="1"/>
      <c r="E648" s="1"/>
      <c r="F648" s="4"/>
      <c r="G648" s="1"/>
      <c r="H648" s="1"/>
      <c r="I648" s="1"/>
      <c r="J648" s="27"/>
      <c r="K648" s="1"/>
      <c r="L648" s="1"/>
      <c r="M648" s="2"/>
      <c r="N648" s="2"/>
      <c r="O648" s="24"/>
      <c r="P648" s="2"/>
      <c r="Q648" s="2"/>
      <c r="R648" s="4"/>
      <c r="S648" s="1"/>
      <c r="T648" s="1"/>
      <c r="U648" s="1"/>
      <c r="V648" s="1"/>
      <c r="W648" s="1"/>
      <c r="X648" s="1"/>
      <c r="Y648" s="1"/>
      <c r="Z648" s="1"/>
      <c r="AA648" s="1"/>
    </row>
    <row r="649" spans="1:27" ht="15.75" customHeight="1" x14ac:dyDescent="0.25">
      <c r="A649" s="1"/>
      <c r="B649" s="1"/>
      <c r="C649" s="1"/>
      <c r="D649" s="1"/>
      <c r="E649" s="1"/>
      <c r="F649" s="4"/>
      <c r="G649" s="1"/>
      <c r="H649" s="1"/>
      <c r="I649" s="1"/>
      <c r="J649" s="27"/>
      <c r="K649" s="1"/>
      <c r="L649" s="1"/>
      <c r="M649" s="2"/>
      <c r="N649" s="2"/>
      <c r="O649" s="24"/>
      <c r="P649" s="2"/>
      <c r="Q649" s="2"/>
      <c r="R649" s="4"/>
      <c r="S649" s="1"/>
      <c r="T649" s="1"/>
      <c r="U649" s="1"/>
      <c r="V649" s="1"/>
      <c r="W649" s="1"/>
      <c r="X649" s="1"/>
      <c r="Y649" s="1"/>
      <c r="Z649" s="1"/>
      <c r="AA649" s="1"/>
    </row>
    <row r="650" spans="1:27" ht="15.75" customHeight="1" x14ac:dyDescent="0.25">
      <c r="A650" s="1"/>
      <c r="B650" s="1"/>
      <c r="C650" s="1"/>
      <c r="D650" s="1"/>
      <c r="E650" s="1"/>
      <c r="F650" s="4"/>
      <c r="G650" s="1"/>
      <c r="H650" s="1"/>
      <c r="I650" s="1"/>
      <c r="J650" s="27"/>
      <c r="K650" s="1"/>
      <c r="L650" s="1"/>
      <c r="M650" s="2"/>
      <c r="N650" s="2"/>
      <c r="O650" s="24"/>
      <c r="P650" s="2"/>
      <c r="Q650" s="2"/>
      <c r="R650" s="4"/>
      <c r="S650" s="1"/>
      <c r="T650" s="1"/>
      <c r="U650" s="1"/>
      <c r="V650" s="1"/>
      <c r="W650" s="1"/>
      <c r="X650" s="1"/>
      <c r="Y650" s="1"/>
      <c r="Z650" s="1"/>
      <c r="AA650" s="1"/>
    </row>
    <row r="651" spans="1:27" ht="15.75" customHeight="1" x14ac:dyDescent="0.25">
      <c r="A651" s="1"/>
      <c r="B651" s="1"/>
      <c r="C651" s="1"/>
      <c r="D651" s="1"/>
      <c r="E651" s="1"/>
      <c r="F651" s="4"/>
      <c r="G651" s="1"/>
      <c r="H651" s="1"/>
      <c r="I651" s="1"/>
      <c r="J651" s="27"/>
      <c r="K651" s="1"/>
      <c r="L651" s="1"/>
      <c r="M651" s="2"/>
      <c r="N651" s="2"/>
      <c r="O651" s="24"/>
      <c r="P651" s="2"/>
      <c r="Q651" s="2"/>
      <c r="R651" s="4"/>
      <c r="S651" s="1"/>
      <c r="T651" s="1"/>
      <c r="U651" s="1"/>
      <c r="V651" s="1"/>
      <c r="W651" s="1"/>
      <c r="X651" s="1"/>
      <c r="Y651" s="1"/>
      <c r="Z651" s="1"/>
      <c r="AA651" s="1"/>
    </row>
    <row r="652" spans="1:27" ht="15.75" customHeight="1" x14ac:dyDescent="0.25">
      <c r="A652" s="1"/>
      <c r="B652" s="1"/>
      <c r="C652" s="1"/>
      <c r="D652" s="1"/>
      <c r="E652" s="1"/>
      <c r="F652" s="4"/>
      <c r="G652" s="1"/>
      <c r="H652" s="1"/>
      <c r="I652" s="1"/>
      <c r="J652" s="27"/>
      <c r="K652" s="1"/>
      <c r="L652" s="1"/>
      <c r="M652" s="2"/>
      <c r="N652" s="2"/>
      <c r="O652" s="24"/>
      <c r="P652" s="2"/>
      <c r="Q652" s="2"/>
      <c r="R652" s="4"/>
      <c r="S652" s="1"/>
      <c r="T652" s="1"/>
      <c r="U652" s="1"/>
      <c r="V652" s="1"/>
      <c r="W652" s="1"/>
      <c r="X652" s="1"/>
      <c r="Y652" s="1"/>
      <c r="Z652" s="1"/>
      <c r="AA652" s="1"/>
    </row>
    <row r="653" spans="1:27" ht="15.75" customHeight="1" x14ac:dyDescent="0.25">
      <c r="A653" s="1"/>
      <c r="B653" s="1"/>
      <c r="C653" s="1"/>
      <c r="D653" s="1"/>
      <c r="E653" s="1"/>
      <c r="F653" s="4"/>
      <c r="G653" s="1"/>
      <c r="H653" s="1"/>
      <c r="I653" s="1"/>
      <c r="J653" s="27"/>
      <c r="K653" s="1"/>
      <c r="L653" s="1"/>
      <c r="M653" s="2"/>
      <c r="N653" s="2"/>
      <c r="O653" s="24"/>
      <c r="P653" s="2"/>
      <c r="Q653" s="2"/>
      <c r="R653" s="4"/>
      <c r="S653" s="1"/>
      <c r="T653" s="1"/>
      <c r="U653" s="1"/>
      <c r="V653" s="1"/>
      <c r="W653" s="1"/>
      <c r="X653" s="1"/>
      <c r="Y653" s="1"/>
      <c r="Z653" s="1"/>
      <c r="AA653" s="1"/>
    </row>
    <row r="654" spans="1:27" ht="15.75" customHeight="1" x14ac:dyDescent="0.25">
      <c r="A654" s="1"/>
      <c r="B654" s="1"/>
      <c r="C654" s="1"/>
      <c r="D654" s="1"/>
      <c r="E654" s="1"/>
      <c r="F654" s="4"/>
      <c r="G654" s="1"/>
      <c r="H654" s="1"/>
      <c r="I654" s="1"/>
      <c r="J654" s="27"/>
      <c r="K654" s="1"/>
      <c r="L654" s="1"/>
      <c r="M654" s="2"/>
      <c r="N654" s="2"/>
      <c r="O654" s="24"/>
      <c r="P654" s="2"/>
      <c r="Q654" s="2"/>
      <c r="R654" s="4"/>
      <c r="S654" s="1"/>
      <c r="T654" s="1"/>
      <c r="U654" s="1"/>
      <c r="V654" s="1"/>
      <c r="W654" s="1"/>
      <c r="X654" s="1"/>
      <c r="Y654" s="1"/>
      <c r="Z654" s="1"/>
      <c r="AA654" s="1"/>
    </row>
    <row r="655" spans="1:27" ht="15.75" customHeight="1" x14ac:dyDescent="0.25">
      <c r="A655" s="1"/>
      <c r="B655" s="1"/>
      <c r="C655" s="1"/>
      <c r="D655" s="1"/>
      <c r="E655" s="1"/>
      <c r="F655" s="4"/>
      <c r="G655" s="1"/>
      <c r="H655" s="1"/>
      <c r="I655" s="1"/>
      <c r="J655" s="27"/>
      <c r="K655" s="1"/>
      <c r="L655" s="1"/>
      <c r="M655" s="2"/>
      <c r="N655" s="2"/>
      <c r="O655" s="24"/>
      <c r="P655" s="2"/>
      <c r="Q655" s="2"/>
      <c r="R655" s="4"/>
      <c r="S655" s="1"/>
      <c r="T655" s="1"/>
      <c r="U655" s="1"/>
      <c r="V655" s="1"/>
      <c r="W655" s="1"/>
      <c r="X655" s="1"/>
      <c r="Y655" s="1"/>
      <c r="Z655" s="1"/>
      <c r="AA655" s="1"/>
    </row>
    <row r="656" spans="1:27" ht="15.75" customHeight="1" x14ac:dyDescent="0.25">
      <c r="A656" s="1"/>
      <c r="B656" s="1"/>
      <c r="C656" s="1"/>
      <c r="D656" s="1"/>
      <c r="E656" s="1"/>
      <c r="F656" s="4"/>
      <c r="G656" s="1"/>
      <c r="H656" s="1"/>
      <c r="I656" s="1"/>
      <c r="J656" s="27"/>
      <c r="K656" s="1"/>
      <c r="L656" s="1"/>
      <c r="M656" s="2"/>
      <c r="N656" s="2"/>
      <c r="O656" s="24"/>
      <c r="P656" s="2"/>
      <c r="Q656" s="2"/>
      <c r="R656" s="4"/>
      <c r="S656" s="1"/>
      <c r="T656" s="1"/>
      <c r="U656" s="1"/>
      <c r="V656" s="1"/>
      <c r="W656" s="1"/>
      <c r="X656" s="1"/>
      <c r="Y656" s="1"/>
      <c r="Z656" s="1"/>
      <c r="AA656" s="1"/>
    </row>
    <row r="657" spans="1:27" ht="15.75" customHeight="1" x14ac:dyDescent="0.25">
      <c r="A657" s="1"/>
      <c r="B657" s="1"/>
      <c r="C657" s="1"/>
      <c r="D657" s="1"/>
      <c r="E657" s="1"/>
      <c r="F657" s="4"/>
      <c r="G657" s="1"/>
      <c r="H657" s="1"/>
      <c r="I657" s="1"/>
      <c r="J657" s="27"/>
      <c r="K657" s="1"/>
      <c r="L657" s="1"/>
      <c r="M657" s="2"/>
      <c r="N657" s="2"/>
      <c r="O657" s="24"/>
      <c r="P657" s="2"/>
      <c r="Q657" s="2"/>
      <c r="R657" s="4"/>
      <c r="S657" s="1"/>
      <c r="T657" s="1"/>
      <c r="U657" s="1"/>
      <c r="V657" s="1"/>
      <c r="W657" s="1"/>
      <c r="X657" s="1"/>
      <c r="Y657" s="1"/>
      <c r="Z657" s="1"/>
      <c r="AA657" s="1"/>
    </row>
    <row r="658" spans="1:27" ht="15.75" customHeight="1" x14ac:dyDescent="0.25">
      <c r="A658" s="1"/>
      <c r="B658" s="1"/>
      <c r="C658" s="1"/>
      <c r="D658" s="1"/>
      <c r="E658" s="1"/>
      <c r="F658" s="4"/>
      <c r="G658" s="1"/>
      <c r="H658" s="1"/>
      <c r="I658" s="1"/>
      <c r="J658" s="27"/>
      <c r="K658" s="1"/>
      <c r="L658" s="1"/>
      <c r="M658" s="2"/>
      <c r="N658" s="2"/>
      <c r="O658" s="24"/>
      <c r="P658" s="2"/>
      <c r="Q658" s="2"/>
      <c r="R658" s="4"/>
      <c r="S658" s="1"/>
      <c r="T658" s="1"/>
      <c r="U658" s="1"/>
      <c r="V658" s="1"/>
      <c r="W658" s="1"/>
      <c r="X658" s="1"/>
      <c r="Y658" s="1"/>
      <c r="Z658" s="1"/>
      <c r="AA658" s="1"/>
    </row>
    <row r="659" spans="1:27" ht="15.75" customHeight="1" x14ac:dyDescent="0.25">
      <c r="A659" s="1"/>
      <c r="B659" s="1"/>
      <c r="C659" s="1"/>
      <c r="D659" s="1"/>
      <c r="E659" s="1"/>
      <c r="F659" s="4"/>
      <c r="G659" s="1"/>
      <c r="H659" s="1"/>
      <c r="I659" s="1"/>
      <c r="J659" s="27"/>
      <c r="K659" s="1"/>
      <c r="L659" s="1"/>
      <c r="M659" s="2"/>
      <c r="N659" s="2"/>
      <c r="O659" s="24"/>
      <c r="P659" s="2"/>
      <c r="Q659" s="2"/>
      <c r="R659" s="4"/>
      <c r="S659" s="1"/>
      <c r="T659" s="1"/>
      <c r="U659" s="1"/>
      <c r="V659" s="1"/>
      <c r="W659" s="1"/>
      <c r="X659" s="1"/>
      <c r="Y659" s="1"/>
      <c r="Z659" s="1"/>
      <c r="AA659" s="1"/>
    </row>
    <row r="660" spans="1:27" ht="15.75" customHeight="1" x14ac:dyDescent="0.25">
      <c r="A660" s="1"/>
      <c r="B660" s="1"/>
      <c r="C660" s="1"/>
      <c r="D660" s="1"/>
      <c r="E660" s="1"/>
      <c r="F660" s="4"/>
      <c r="G660" s="1"/>
      <c r="H660" s="1"/>
      <c r="I660" s="1"/>
      <c r="J660" s="27"/>
      <c r="K660" s="1"/>
      <c r="L660" s="1"/>
      <c r="M660" s="2"/>
      <c r="N660" s="2"/>
      <c r="O660" s="24"/>
      <c r="P660" s="2"/>
      <c r="Q660" s="2"/>
      <c r="R660" s="4"/>
      <c r="S660" s="1"/>
      <c r="T660" s="1"/>
      <c r="U660" s="1"/>
      <c r="V660" s="1"/>
      <c r="W660" s="1"/>
      <c r="X660" s="1"/>
      <c r="Y660" s="1"/>
      <c r="Z660" s="1"/>
      <c r="AA660" s="1"/>
    </row>
    <row r="661" spans="1:27" ht="15.75" customHeight="1" x14ac:dyDescent="0.25">
      <c r="A661" s="1"/>
      <c r="B661" s="1"/>
      <c r="C661" s="1"/>
      <c r="D661" s="1"/>
      <c r="E661" s="1"/>
      <c r="F661" s="4"/>
      <c r="G661" s="1"/>
      <c r="H661" s="1"/>
      <c r="I661" s="1"/>
      <c r="J661" s="27"/>
      <c r="K661" s="1"/>
      <c r="L661" s="1"/>
      <c r="M661" s="2"/>
      <c r="N661" s="2"/>
      <c r="O661" s="24"/>
      <c r="P661" s="2"/>
      <c r="Q661" s="2"/>
      <c r="R661" s="4"/>
      <c r="S661" s="1"/>
      <c r="T661" s="1"/>
      <c r="U661" s="1"/>
      <c r="V661" s="1"/>
      <c r="W661" s="1"/>
      <c r="X661" s="1"/>
      <c r="Y661" s="1"/>
      <c r="Z661" s="1"/>
      <c r="AA661" s="1"/>
    </row>
    <row r="662" spans="1:27" ht="15.75" customHeight="1" x14ac:dyDescent="0.25">
      <c r="A662" s="1"/>
      <c r="B662" s="1"/>
      <c r="C662" s="1"/>
      <c r="D662" s="1"/>
      <c r="E662" s="1"/>
      <c r="F662" s="4"/>
      <c r="G662" s="1"/>
      <c r="H662" s="1"/>
      <c r="I662" s="1"/>
      <c r="J662" s="27"/>
      <c r="K662" s="1"/>
      <c r="L662" s="1"/>
      <c r="M662" s="2"/>
      <c r="N662" s="2"/>
      <c r="O662" s="24"/>
      <c r="P662" s="2"/>
      <c r="Q662" s="2"/>
      <c r="R662" s="4"/>
      <c r="S662" s="1"/>
      <c r="T662" s="1"/>
      <c r="U662" s="1"/>
      <c r="V662" s="1"/>
      <c r="W662" s="1"/>
      <c r="X662" s="1"/>
      <c r="Y662" s="1"/>
      <c r="Z662" s="1"/>
      <c r="AA662" s="1"/>
    </row>
    <row r="663" spans="1:27" ht="15.75" customHeight="1" x14ac:dyDescent="0.25">
      <c r="A663" s="1"/>
      <c r="B663" s="1"/>
      <c r="C663" s="1"/>
      <c r="D663" s="1"/>
      <c r="E663" s="1"/>
      <c r="F663" s="4"/>
      <c r="G663" s="1"/>
      <c r="H663" s="1"/>
      <c r="I663" s="1"/>
      <c r="J663" s="27"/>
      <c r="K663" s="1"/>
      <c r="L663" s="1"/>
      <c r="M663" s="2"/>
      <c r="N663" s="2"/>
      <c r="O663" s="24"/>
      <c r="P663" s="2"/>
      <c r="Q663" s="2"/>
      <c r="R663" s="4"/>
      <c r="S663" s="1"/>
      <c r="T663" s="1"/>
      <c r="U663" s="1"/>
      <c r="V663" s="1"/>
      <c r="W663" s="1"/>
      <c r="X663" s="1"/>
      <c r="Y663" s="1"/>
      <c r="Z663" s="1"/>
      <c r="AA663" s="1"/>
    </row>
    <row r="664" spans="1:27" ht="15.75" customHeight="1" x14ac:dyDescent="0.25">
      <c r="A664" s="1"/>
      <c r="B664" s="1"/>
      <c r="C664" s="1"/>
      <c r="D664" s="1"/>
      <c r="E664" s="1"/>
      <c r="F664" s="4"/>
      <c r="G664" s="1"/>
      <c r="H664" s="1"/>
      <c r="I664" s="1"/>
      <c r="J664" s="27"/>
      <c r="K664" s="1"/>
      <c r="L664" s="1"/>
      <c r="M664" s="2"/>
      <c r="N664" s="2"/>
      <c r="O664" s="24"/>
      <c r="P664" s="2"/>
      <c r="Q664" s="2"/>
      <c r="R664" s="4"/>
      <c r="S664" s="1"/>
      <c r="T664" s="1"/>
      <c r="U664" s="1"/>
      <c r="V664" s="1"/>
      <c r="W664" s="1"/>
      <c r="X664" s="1"/>
      <c r="Y664" s="1"/>
      <c r="Z664" s="1"/>
      <c r="AA664" s="1"/>
    </row>
    <row r="665" spans="1:27" ht="15.75" customHeight="1" x14ac:dyDescent="0.25">
      <c r="A665" s="1"/>
      <c r="B665" s="1"/>
      <c r="C665" s="1"/>
      <c r="D665" s="1"/>
      <c r="E665" s="1"/>
      <c r="F665" s="4"/>
      <c r="G665" s="1"/>
      <c r="H665" s="1"/>
      <c r="I665" s="1"/>
      <c r="J665" s="27"/>
      <c r="K665" s="1"/>
      <c r="L665" s="1"/>
      <c r="M665" s="2"/>
      <c r="N665" s="2"/>
      <c r="O665" s="24"/>
      <c r="P665" s="2"/>
      <c r="Q665" s="2"/>
      <c r="R665" s="4"/>
      <c r="S665" s="1"/>
      <c r="T665" s="1"/>
      <c r="U665" s="1"/>
      <c r="V665" s="1"/>
      <c r="W665" s="1"/>
      <c r="X665" s="1"/>
      <c r="Y665" s="1"/>
      <c r="Z665" s="1"/>
      <c r="AA665" s="1"/>
    </row>
    <row r="666" spans="1:27" ht="15.75" customHeight="1" x14ac:dyDescent="0.25">
      <c r="A666" s="1"/>
      <c r="B666" s="1"/>
      <c r="C666" s="1"/>
      <c r="D666" s="1"/>
      <c r="E666" s="1"/>
      <c r="F666" s="4"/>
      <c r="G666" s="1"/>
      <c r="H666" s="1"/>
      <c r="I666" s="1"/>
      <c r="J666" s="27"/>
      <c r="K666" s="1"/>
      <c r="L666" s="1"/>
      <c r="M666" s="2"/>
      <c r="N666" s="2"/>
      <c r="O666" s="24"/>
      <c r="P666" s="2"/>
      <c r="Q666" s="2"/>
      <c r="R666" s="4"/>
      <c r="S666" s="1"/>
      <c r="T666" s="1"/>
      <c r="U666" s="1"/>
      <c r="V666" s="1"/>
      <c r="W666" s="1"/>
      <c r="X666" s="1"/>
      <c r="Y666" s="1"/>
      <c r="Z666" s="1"/>
      <c r="AA666" s="1"/>
    </row>
    <row r="667" spans="1:27" ht="15.75" customHeight="1" x14ac:dyDescent="0.25">
      <c r="A667" s="1"/>
      <c r="B667" s="1"/>
      <c r="C667" s="1"/>
      <c r="D667" s="1"/>
      <c r="E667" s="1"/>
      <c r="F667" s="4"/>
      <c r="G667" s="1"/>
      <c r="H667" s="1"/>
      <c r="I667" s="1"/>
      <c r="J667" s="27"/>
      <c r="K667" s="1"/>
      <c r="L667" s="1"/>
      <c r="M667" s="2"/>
      <c r="N667" s="2"/>
      <c r="O667" s="24"/>
      <c r="P667" s="2"/>
      <c r="Q667" s="2"/>
      <c r="R667" s="4"/>
      <c r="S667" s="1"/>
      <c r="T667" s="1"/>
      <c r="U667" s="1"/>
      <c r="V667" s="1"/>
      <c r="W667" s="1"/>
      <c r="X667" s="1"/>
      <c r="Y667" s="1"/>
      <c r="Z667" s="1"/>
      <c r="AA667" s="1"/>
    </row>
    <row r="668" spans="1:27" ht="15.75" customHeight="1" x14ac:dyDescent="0.25">
      <c r="A668" s="1"/>
      <c r="B668" s="1"/>
      <c r="C668" s="1"/>
      <c r="D668" s="1"/>
      <c r="E668" s="1"/>
      <c r="F668" s="4"/>
      <c r="G668" s="1"/>
      <c r="H668" s="1"/>
      <c r="I668" s="1"/>
      <c r="J668" s="27"/>
      <c r="K668" s="1"/>
      <c r="L668" s="1"/>
      <c r="M668" s="2"/>
      <c r="N668" s="2"/>
      <c r="O668" s="24"/>
      <c r="P668" s="2"/>
      <c r="Q668" s="2"/>
      <c r="R668" s="4"/>
      <c r="S668" s="1"/>
      <c r="T668" s="1"/>
      <c r="U668" s="1"/>
      <c r="V668" s="1"/>
      <c r="W668" s="1"/>
      <c r="X668" s="1"/>
      <c r="Y668" s="1"/>
      <c r="Z668" s="1"/>
      <c r="AA668" s="1"/>
    </row>
    <row r="669" spans="1:27" ht="15.75" customHeight="1" x14ac:dyDescent="0.25">
      <c r="A669" s="1"/>
      <c r="B669" s="1"/>
      <c r="C669" s="1"/>
      <c r="D669" s="1"/>
      <c r="E669" s="1"/>
      <c r="F669" s="4"/>
      <c r="G669" s="1"/>
      <c r="H669" s="1"/>
      <c r="I669" s="1"/>
      <c r="J669" s="27"/>
      <c r="K669" s="1"/>
      <c r="L669" s="1"/>
      <c r="M669" s="2"/>
      <c r="N669" s="2"/>
      <c r="O669" s="24"/>
      <c r="P669" s="2"/>
      <c r="Q669" s="2"/>
      <c r="R669" s="4"/>
      <c r="S669" s="1"/>
      <c r="T669" s="1"/>
      <c r="U669" s="1"/>
      <c r="V669" s="1"/>
      <c r="W669" s="1"/>
      <c r="X669" s="1"/>
      <c r="Y669" s="1"/>
      <c r="Z669" s="1"/>
      <c r="AA669" s="1"/>
    </row>
    <row r="670" spans="1:27" ht="15.75" customHeight="1" x14ac:dyDescent="0.25">
      <c r="A670" s="1"/>
      <c r="B670" s="1"/>
      <c r="C670" s="1"/>
      <c r="D670" s="1"/>
      <c r="E670" s="1"/>
      <c r="F670" s="4"/>
      <c r="G670" s="1"/>
      <c r="H670" s="1"/>
      <c r="I670" s="1"/>
      <c r="J670" s="27"/>
      <c r="K670" s="1"/>
      <c r="L670" s="1"/>
      <c r="M670" s="2"/>
      <c r="N670" s="2"/>
      <c r="O670" s="24"/>
      <c r="P670" s="2"/>
      <c r="Q670" s="2"/>
      <c r="R670" s="4"/>
      <c r="S670" s="1"/>
      <c r="T670" s="1"/>
      <c r="U670" s="1"/>
      <c r="V670" s="1"/>
      <c r="W670" s="1"/>
      <c r="X670" s="1"/>
      <c r="Y670" s="1"/>
      <c r="Z670" s="1"/>
      <c r="AA670" s="1"/>
    </row>
    <row r="671" spans="1:27" ht="15.75" customHeight="1" x14ac:dyDescent="0.25">
      <c r="A671" s="1"/>
      <c r="B671" s="1"/>
      <c r="C671" s="1"/>
      <c r="D671" s="1"/>
      <c r="E671" s="1"/>
      <c r="F671" s="4"/>
      <c r="G671" s="1"/>
      <c r="H671" s="1"/>
      <c r="I671" s="1"/>
      <c r="J671" s="27"/>
      <c r="K671" s="1"/>
      <c r="L671" s="1"/>
      <c r="M671" s="2"/>
      <c r="N671" s="2"/>
      <c r="O671" s="24"/>
      <c r="P671" s="2"/>
      <c r="Q671" s="2"/>
      <c r="R671" s="4"/>
      <c r="S671" s="1"/>
      <c r="T671" s="1"/>
      <c r="U671" s="1"/>
      <c r="V671" s="1"/>
      <c r="W671" s="1"/>
      <c r="X671" s="1"/>
      <c r="Y671" s="1"/>
      <c r="Z671" s="1"/>
      <c r="AA671" s="1"/>
    </row>
    <row r="672" spans="1:27" ht="15.75" customHeight="1" x14ac:dyDescent="0.25">
      <c r="A672" s="1"/>
      <c r="B672" s="1"/>
      <c r="C672" s="1"/>
      <c r="D672" s="1"/>
      <c r="E672" s="1"/>
      <c r="F672" s="4"/>
      <c r="G672" s="1"/>
      <c r="H672" s="1"/>
      <c r="I672" s="1"/>
      <c r="J672" s="27"/>
      <c r="K672" s="1"/>
      <c r="L672" s="1"/>
      <c r="M672" s="2"/>
      <c r="N672" s="2"/>
      <c r="O672" s="24"/>
      <c r="P672" s="2"/>
      <c r="Q672" s="2"/>
      <c r="R672" s="4"/>
      <c r="S672" s="1"/>
      <c r="T672" s="1"/>
      <c r="U672" s="1"/>
      <c r="V672" s="1"/>
      <c r="W672" s="1"/>
      <c r="X672" s="1"/>
      <c r="Y672" s="1"/>
      <c r="Z672" s="1"/>
      <c r="AA672" s="1"/>
    </row>
    <row r="673" spans="1:27" ht="15.75" customHeight="1" x14ac:dyDescent="0.25">
      <c r="A673" s="1"/>
      <c r="B673" s="1"/>
      <c r="C673" s="1"/>
      <c r="D673" s="1"/>
      <c r="E673" s="1"/>
      <c r="F673" s="4"/>
      <c r="G673" s="1"/>
      <c r="H673" s="1"/>
      <c r="I673" s="1"/>
      <c r="J673" s="27"/>
      <c r="K673" s="1"/>
      <c r="L673" s="1"/>
      <c r="M673" s="2"/>
      <c r="N673" s="2"/>
      <c r="O673" s="24"/>
      <c r="P673" s="2"/>
      <c r="Q673" s="2"/>
      <c r="R673" s="4"/>
      <c r="S673" s="1"/>
      <c r="T673" s="1"/>
      <c r="U673" s="1"/>
      <c r="V673" s="1"/>
      <c r="W673" s="1"/>
      <c r="X673" s="1"/>
      <c r="Y673" s="1"/>
      <c r="Z673" s="1"/>
      <c r="AA673" s="1"/>
    </row>
    <row r="674" spans="1:27" ht="15.75" customHeight="1" x14ac:dyDescent="0.25">
      <c r="A674" s="1"/>
      <c r="B674" s="1"/>
      <c r="C674" s="1"/>
      <c r="D674" s="1"/>
      <c r="E674" s="1"/>
      <c r="F674" s="4"/>
      <c r="G674" s="1"/>
      <c r="H674" s="1"/>
      <c r="I674" s="1"/>
      <c r="J674" s="27"/>
      <c r="K674" s="1"/>
      <c r="L674" s="1"/>
      <c r="M674" s="2"/>
      <c r="N674" s="2"/>
      <c r="O674" s="24"/>
      <c r="P674" s="2"/>
      <c r="Q674" s="2"/>
      <c r="R674" s="4"/>
      <c r="S674" s="1"/>
      <c r="T674" s="1"/>
      <c r="U674" s="1"/>
      <c r="V674" s="1"/>
      <c r="W674" s="1"/>
      <c r="X674" s="1"/>
      <c r="Y674" s="1"/>
      <c r="Z674" s="1"/>
      <c r="AA674" s="1"/>
    </row>
    <row r="675" spans="1:27" ht="15.75" customHeight="1" x14ac:dyDescent="0.25">
      <c r="A675" s="1"/>
      <c r="B675" s="1"/>
      <c r="C675" s="1"/>
      <c r="D675" s="1"/>
      <c r="E675" s="1"/>
      <c r="F675" s="4"/>
      <c r="G675" s="1"/>
      <c r="H675" s="1"/>
      <c r="I675" s="1"/>
      <c r="J675" s="27"/>
      <c r="K675" s="1"/>
      <c r="L675" s="1"/>
      <c r="M675" s="2"/>
      <c r="N675" s="2"/>
      <c r="O675" s="24"/>
      <c r="P675" s="2"/>
      <c r="Q675" s="2"/>
      <c r="R675" s="4"/>
      <c r="S675" s="1"/>
      <c r="T675" s="1"/>
      <c r="U675" s="1"/>
      <c r="V675" s="1"/>
      <c r="W675" s="1"/>
      <c r="X675" s="1"/>
      <c r="Y675" s="1"/>
      <c r="Z675" s="1"/>
      <c r="AA675" s="1"/>
    </row>
    <row r="676" spans="1:27" ht="15.75" customHeight="1" x14ac:dyDescent="0.25">
      <c r="A676" s="1"/>
      <c r="B676" s="1"/>
      <c r="C676" s="1"/>
      <c r="D676" s="1"/>
      <c r="E676" s="1"/>
      <c r="F676" s="4"/>
      <c r="G676" s="1"/>
      <c r="H676" s="1"/>
      <c r="I676" s="1"/>
      <c r="J676" s="27"/>
      <c r="K676" s="1"/>
      <c r="L676" s="1"/>
      <c r="M676" s="2"/>
      <c r="N676" s="2"/>
      <c r="O676" s="24"/>
      <c r="P676" s="2"/>
      <c r="Q676" s="2"/>
      <c r="R676" s="4"/>
      <c r="S676" s="1"/>
      <c r="T676" s="1"/>
      <c r="U676" s="1"/>
      <c r="V676" s="1"/>
      <c r="W676" s="1"/>
      <c r="X676" s="1"/>
      <c r="Y676" s="1"/>
      <c r="Z676" s="1"/>
      <c r="AA676" s="1"/>
    </row>
    <row r="677" spans="1:27" ht="15.75" customHeight="1" x14ac:dyDescent="0.25">
      <c r="A677" s="1"/>
      <c r="B677" s="1"/>
      <c r="C677" s="1"/>
      <c r="D677" s="1"/>
      <c r="E677" s="1"/>
      <c r="F677" s="4"/>
      <c r="G677" s="1"/>
      <c r="H677" s="1"/>
      <c r="I677" s="1"/>
      <c r="J677" s="27"/>
      <c r="K677" s="1"/>
      <c r="L677" s="1"/>
      <c r="M677" s="2"/>
      <c r="N677" s="2"/>
      <c r="O677" s="24"/>
      <c r="P677" s="2"/>
      <c r="Q677" s="2"/>
      <c r="R677" s="4"/>
      <c r="S677" s="1"/>
      <c r="T677" s="1"/>
      <c r="U677" s="1"/>
      <c r="V677" s="1"/>
      <c r="W677" s="1"/>
      <c r="X677" s="1"/>
      <c r="Y677" s="1"/>
      <c r="Z677" s="1"/>
      <c r="AA677" s="1"/>
    </row>
    <row r="678" spans="1:27" ht="15.75" customHeight="1" x14ac:dyDescent="0.25">
      <c r="A678" s="1"/>
      <c r="B678" s="1"/>
      <c r="C678" s="1"/>
      <c r="D678" s="1"/>
      <c r="E678" s="1"/>
      <c r="F678" s="4"/>
      <c r="G678" s="1"/>
      <c r="H678" s="1"/>
      <c r="I678" s="1"/>
      <c r="J678" s="27"/>
      <c r="K678" s="1"/>
      <c r="L678" s="1"/>
      <c r="M678" s="2"/>
      <c r="N678" s="2"/>
      <c r="O678" s="24"/>
      <c r="P678" s="2"/>
      <c r="Q678" s="2"/>
      <c r="R678" s="4"/>
      <c r="S678" s="1"/>
      <c r="T678" s="1"/>
      <c r="U678" s="1"/>
      <c r="V678" s="1"/>
      <c r="W678" s="1"/>
      <c r="X678" s="1"/>
      <c r="Y678" s="1"/>
      <c r="Z678" s="1"/>
      <c r="AA678" s="1"/>
    </row>
    <row r="679" spans="1:27" ht="15.75" customHeight="1" x14ac:dyDescent="0.25">
      <c r="A679" s="1"/>
      <c r="B679" s="1"/>
      <c r="C679" s="1"/>
      <c r="D679" s="1"/>
      <c r="E679" s="1"/>
      <c r="F679" s="4"/>
      <c r="G679" s="1"/>
      <c r="H679" s="1"/>
      <c r="I679" s="1"/>
      <c r="J679" s="27"/>
      <c r="K679" s="1"/>
      <c r="L679" s="1"/>
      <c r="M679" s="2"/>
      <c r="N679" s="2"/>
      <c r="O679" s="24"/>
      <c r="P679" s="2"/>
      <c r="Q679" s="2"/>
      <c r="R679" s="4"/>
      <c r="S679" s="1"/>
      <c r="T679" s="1"/>
      <c r="U679" s="1"/>
      <c r="V679" s="1"/>
      <c r="W679" s="1"/>
      <c r="X679" s="1"/>
      <c r="Y679" s="1"/>
      <c r="Z679" s="1"/>
      <c r="AA679" s="1"/>
    </row>
    <row r="680" spans="1:27" ht="15.75" customHeight="1" x14ac:dyDescent="0.25">
      <c r="A680" s="1"/>
      <c r="B680" s="1"/>
      <c r="C680" s="1"/>
      <c r="D680" s="1"/>
      <c r="E680" s="1"/>
      <c r="F680" s="4"/>
      <c r="G680" s="1"/>
      <c r="H680" s="1"/>
      <c r="I680" s="1"/>
      <c r="J680" s="27"/>
      <c r="K680" s="1"/>
      <c r="L680" s="1"/>
      <c r="M680" s="2"/>
      <c r="N680" s="2"/>
      <c r="O680" s="24"/>
      <c r="P680" s="2"/>
      <c r="Q680" s="2"/>
      <c r="R680" s="4"/>
      <c r="S680" s="1"/>
      <c r="T680" s="1"/>
      <c r="U680" s="1"/>
      <c r="V680" s="1"/>
      <c r="W680" s="1"/>
      <c r="X680" s="1"/>
      <c r="Y680" s="1"/>
      <c r="Z680" s="1"/>
      <c r="AA680" s="1"/>
    </row>
    <row r="681" spans="1:27" ht="15.75" customHeight="1" x14ac:dyDescent="0.25">
      <c r="A681" s="1"/>
      <c r="B681" s="1"/>
      <c r="C681" s="1"/>
      <c r="D681" s="1"/>
      <c r="E681" s="1"/>
      <c r="F681" s="4"/>
      <c r="G681" s="1"/>
      <c r="H681" s="1"/>
      <c r="I681" s="1"/>
      <c r="J681" s="27"/>
      <c r="K681" s="1"/>
      <c r="L681" s="1"/>
      <c r="M681" s="2"/>
      <c r="N681" s="2"/>
      <c r="O681" s="24"/>
      <c r="P681" s="2"/>
      <c r="Q681" s="2"/>
      <c r="R681" s="4"/>
      <c r="S681" s="1"/>
      <c r="T681" s="1"/>
      <c r="U681" s="1"/>
      <c r="V681" s="1"/>
      <c r="W681" s="1"/>
      <c r="X681" s="1"/>
      <c r="Y681" s="1"/>
      <c r="Z681" s="1"/>
      <c r="AA681" s="1"/>
    </row>
    <row r="682" spans="1:27" ht="15.75" customHeight="1" x14ac:dyDescent="0.25">
      <c r="A682" s="1"/>
      <c r="B682" s="1"/>
      <c r="C682" s="1"/>
      <c r="D682" s="1"/>
      <c r="E682" s="1"/>
      <c r="F682" s="4"/>
      <c r="G682" s="1"/>
      <c r="H682" s="1"/>
      <c r="I682" s="1"/>
      <c r="J682" s="27"/>
      <c r="K682" s="1"/>
      <c r="L682" s="1"/>
      <c r="M682" s="2"/>
      <c r="N682" s="2"/>
      <c r="O682" s="24"/>
      <c r="P682" s="2"/>
      <c r="Q682" s="2"/>
      <c r="R682" s="4"/>
      <c r="S682" s="1"/>
      <c r="T682" s="1"/>
      <c r="U682" s="1"/>
      <c r="V682" s="1"/>
      <c r="W682" s="1"/>
      <c r="X682" s="1"/>
      <c r="Y682" s="1"/>
      <c r="Z682" s="1"/>
      <c r="AA682" s="1"/>
    </row>
    <row r="683" spans="1:27" ht="15.75" customHeight="1" x14ac:dyDescent="0.25">
      <c r="A683" s="1"/>
      <c r="B683" s="1"/>
      <c r="C683" s="1"/>
      <c r="D683" s="1"/>
      <c r="E683" s="1"/>
      <c r="F683" s="4"/>
      <c r="G683" s="1"/>
      <c r="H683" s="1"/>
      <c r="I683" s="1"/>
      <c r="J683" s="27"/>
      <c r="K683" s="1"/>
      <c r="L683" s="1"/>
      <c r="M683" s="2"/>
      <c r="N683" s="2"/>
      <c r="O683" s="24"/>
      <c r="P683" s="2"/>
      <c r="Q683" s="2"/>
      <c r="R683" s="4"/>
      <c r="S683" s="1"/>
      <c r="T683" s="1"/>
      <c r="U683" s="1"/>
      <c r="V683" s="1"/>
      <c r="W683" s="1"/>
      <c r="X683" s="1"/>
      <c r="Y683" s="1"/>
      <c r="Z683" s="1"/>
      <c r="AA683" s="1"/>
    </row>
    <row r="684" spans="1:27" ht="15.75" customHeight="1" x14ac:dyDescent="0.25">
      <c r="A684" s="1"/>
      <c r="B684" s="1"/>
      <c r="C684" s="1"/>
      <c r="D684" s="1"/>
      <c r="E684" s="1"/>
      <c r="F684" s="4"/>
      <c r="G684" s="1"/>
      <c r="H684" s="1"/>
      <c r="I684" s="1"/>
      <c r="J684" s="27"/>
      <c r="K684" s="1"/>
      <c r="L684" s="1"/>
      <c r="M684" s="2"/>
      <c r="N684" s="2"/>
      <c r="O684" s="24"/>
      <c r="P684" s="2"/>
      <c r="Q684" s="2"/>
      <c r="R684" s="4"/>
      <c r="S684" s="1"/>
      <c r="T684" s="1"/>
      <c r="U684" s="1"/>
      <c r="V684" s="1"/>
      <c r="W684" s="1"/>
      <c r="X684" s="1"/>
      <c r="Y684" s="1"/>
      <c r="Z684" s="1"/>
      <c r="AA684" s="1"/>
    </row>
    <row r="685" spans="1:27" ht="15.75" customHeight="1" x14ac:dyDescent="0.25">
      <c r="A685" s="1"/>
      <c r="B685" s="1"/>
      <c r="C685" s="1"/>
      <c r="D685" s="1"/>
      <c r="E685" s="1"/>
      <c r="F685" s="4"/>
      <c r="G685" s="1"/>
      <c r="H685" s="1"/>
      <c r="I685" s="1"/>
      <c r="J685" s="27"/>
      <c r="K685" s="1"/>
      <c r="L685" s="1"/>
      <c r="M685" s="2"/>
      <c r="N685" s="2"/>
      <c r="O685" s="24"/>
      <c r="P685" s="2"/>
      <c r="Q685" s="2"/>
      <c r="R685" s="4"/>
      <c r="S685" s="1"/>
      <c r="T685" s="1"/>
      <c r="U685" s="1"/>
      <c r="V685" s="1"/>
      <c r="W685" s="1"/>
      <c r="X685" s="1"/>
      <c r="Y685" s="1"/>
      <c r="Z685" s="1"/>
      <c r="AA685" s="1"/>
    </row>
    <row r="686" spans="1:27" ht="15.75" customHeight="1" x14ac:dyDescent="0.25">
      <c r="A686" s="1"/>
      <c r="B686" s="1"/>
      <c r="C686" s="1"/>
      <c r="D686" s="1"/>
      <c r="E686" s="1"/>
      <c r="F686" s="4"/>
      <c r="G686" s="1"/>
      <c r="H686" s="1"/>
      <c r="I686" s="1"/>
      <c r="J686" s="27"/>
      <c r="K686" s="1"/>
      <c r="L686" s="1"/>
      <c r="M686" s="2"/>
      <c r="N686" s="2"/>
      <c r="O686" s="24"/>
      <c r="P686" s="2"/>
      <c r="Q686" s="2"/>
      <c r="R686" s="4"/>
      <c r="S686" s="1"/>
      <c r="T686" s="1"/>
      <c r="U686" s="1"/>
      <c r="V686" s="1"/>
      <c r="W686" s="1"/>
      <c r="X686" s="1"/>
      <c r="Y686" s="1"/>
      <c r="Z686" s="1"/>
      <c r="AA686" s="1"/>
    </row>
    <row r="687" spans="1:27" ht="15.75" customHeight="1" x14ac:dyDescent="0.25">
      <c r="A687" s="1"/>
      <c r="B687" s="1"/>
      <c r="C687" s="1"/>
      <c r="D687" s="1"/>
      <c r="E687" s="1"/>
      <c r="F687" s="4"/>
      <c r="G687" s="1"/>
      <c r="H687" s="1"/>
      <c r="I687" s="1"/>
      <c r="J687" s="27"/>
      <c r="K687" s="1"/>
      <c r="L687" s="1"/>
      <c r="M687" s="2"/>
      <c r="N687" s="2"/>
      <c r="O687" s="24"/>
      <c r="P687" s="2"/>
      <c r="Q687" s="2"/>
      <c r="R687" s="4"/>
      <c r="S687" s="1"/>
      <c r="T687" s="1"/>
      <c r="U687" s="1"/>
      <c r="V687" s="1"/>
      <c r="W687" s="1"/>
      <c r="X687" s="1"/>
      <c r="Y687" s="1"/>
      <c r="Z687" s="1"/>
      <c r="AA687" s="1"/>
    </row>
    <row r="688" spans="1:27" ht="15.75" customHeight="1" x14ac:dyDescent="0.25">
      <c r="A688" s="1"/>
      <c r="B688" s="1"/>
      <c r="C688" s="1"/>
      <c r="D688" s="1"/>
      <c r="E688" s="1"/>
      <c r="F688" s="4"/>
      <c r="G688" s="1"/>
      <c r="H688" s="1"/>
      <c r="I688" s="1"/>
      <c r="J688" s="27"/>
      <c r="K688" s="1"/>
      <c r="L688" s="1"/>
      <c r="M688" s="2"/>
      <c r="N688" s="2"/>
      <c r="O688" s="24"/>
      <c r="P688" s="2"/>
      <c r="Q688" s="2"/>
      <c r="R688" s="4"/>
      <c r="S688" s="1"/>
      <c r="T688" s="1"/>
      <c r="U688" s="1"/>
      <c r="V688" s="1"/>
      <c r="W688" s="1"/>
      <c r="X688" s="1"/>
      <c r="Y688" s="1"/>
      <c r="Z688" s="1"/>
      <c r="AA688" s="1"/>
    </row>
    <row r="689" spans="1:27" ht="15.75" customHeight="1" x14ac:dyDescent="0.25">
      <c r="A689" s="1"/>
      <c r="B689" s="1"/>
      <c r="C689" s="1"/>
      <c r="D689" s="1"/>
      <c r="E689" s="1"/>
      <c r="F689" s="4"/>
      <c r="G689" s="1"/>
      <c r="H689" s="1"/>
      <c r="I689" s="1"/>
      <c r="J689" s="27"/>
      <c r="K689" s="1"/>
      <c r="L689" s="1"/>
      <c r="M689" s="2"/>
      <c r="N689" s="2"/>
      <c r="O689" s="24"/>
      <c r="P689" s="2"/>
      <c r="Q689" s="2"/>
      <c r="R689" s="4"/>
      <c r="S689" s="1"/>
      <c r="T689" s="1"/>
      <c r="U689" s="1"/>
      <c r="V689" s="1"/>
      <c r="W689" s="1"/>
      <c r="X689" s="1"/>
      <c r="Y689" s="1"/>
      <c r="Z689" s="1"/>
      <c r="AA689" s="1"/>
    </row>
    <row r="690" spans="1:27" ht="15.75" customHeight="1" x14ac:dyDescent="0.25">
      <c r="A690" s="1"/>
      <c r="B690" s="1"/>
      <c r="C690" s="1"/>
      <c r="D690" s="1"/>
      <c r="E690" s="1"/>
      <c r="F690" s="4"/>
      <c r="G690" s="1"/>
      <c r="H690" s="1"/>
      <c r="I690" s="1"/>
      <c r="J690" s="27"/>
      <c r="K690" s="1"/>
      <c r="L690" s="1"/>
      <c r="M690" s="2"/>
      <c r="N690" s="2"/>
      <c r="O690" s="24"/>
      <c r="P690" s="2"/>
      <c r="Q690" s="2"/>
      <c r="R690" s="4"/>
      <c r="S690" s="1"/>
      <c r="T690" s="1"/>
      <c r="U690" s="1"/>
      <c r="V690" s="1"/>
      <c r="W690" s="1"/>
      <c r="X690" s="1"/>
      <c r="Y690" s="1"/>
      <c r="Z690" s="1"/>
      <c r="AA690" s="1"/>
    </row>
    <row r="691" spans="1:27" ht="15.75" customHeight="1" x14ac:dyDescent="0.25">
      <c r="A691" s="1"/>
      <c r="B691" s="1"/>
      <c r="C691" s="1"/>
      <c r="D691" s="1"/>
      <c r="E691" s="1"/>
      <c r="F691" s="4"/>
      <c r="G691" s="1"/>
      <c r="H691" s="1"/>
      <c r="I691" s="1"/>
      <c r="J691" s="27"/>
      <c r="K691" s="1"/>
      <c r="L691" s="1"/>
      <c r="M691" s="2"/>
      <c r="N691" s="2"/>
      <c r="O691" s="24"/>
      <c r="P691" s="2"/>
      <c r="Q691" s="2"/>
      <c r="R691" s="4"/>
      <c r="S691" s="1"/>
      <c r="T691" s="1"/>
      <c r="U691" s="1"/>
      <c r="V691" s="1"/>
      <c r="W691" s="1"/>
      <c r="X691" s="1"/>
      <c r="Y691" s="1"/>
      <c r="Z691" s="1"/>
      <c r="AA691" s="1"/>
    </row>
    <row r="692" spans="1:27" ht="15.75" customHeight="1" x14ac:dyDescent="0.25">
      <c r="A692" s="1"/>
      <c r="B692" s="1"/>
      <c r="C692" s="1"/>
      <c r="D692" s="1"/>
      <c r="E692" s="1"/>
      <c r="F692" s="4"/>
      <c r="G692" s="1"/>
      <c r="H692" s="1"/>
      <c r="I692" s="1"/>
      <c r="J692" s="27"/>
      <c r="K692" s="1"/>
      <c r="L692" s="1"/>
      <c r="M692" s="2"/>
      <c r="N692" s="2"/>
      <c r="O692" s="24"/>
      <c r="P692" s="2"/>
      <c r="Q692" s="2"/>
      <c r="R692" s="4"/>
      <c r="S692" s="1"/>
      <c r="T692" s="1"/>
      <c r="U692" s="1"/>
      <c r="V692" s="1"/>
      <c r="W692" s="1"/>
      <c r="X692" s="1"/>
      <c r="Y692" s="1"/>
      <c r="Z692" s="1"/>
      <c r="AA692" s="1"/>
    </row>
    <row r="693" spans="1:27" ht="15.75" customHeight="1" x14ac:dyDescent="0.25">
      <c r="A693" s="1"/>
      <c r="B693" s="1"/>
      <c r="C693" s="1"/>
      <c r="D693" s="1"/>
      <c r="E693" s="1"/>
      <c r="F693" s="4"/>
      <c r="G693" s="1"/>
      <c r="H693" s="1"/>
      <c r="I693" s="1"/>
      <c r="J693" s="27"/>
      <c r="K693" s="1"/>
      <c r="L693" s="1"/>
      <c r="M693" s="2"/>
      <c r="N693" s="2"/>
      <c r="O693" s="24"/>
      <c r="P693" s="2"/>
      <c r="Q693" s="2"/>
      <c r="R693" s="4"/>
      <c r="S693" s="1"/>
      <c r="T693" s="1"/>
      <c r="U693" s="1"/>
      <c r="V693" s="1"/>
      <c r="W693" s="1"/>
      <c r="X693" s="1"/>
      <c r="Y693" s="1"/>
      <c r="Z693" s="1"/>
      <c r="AA693" s="1"/>
    </row>
    <row r="694" spans="1:27" ht="15.75" customHeight="1" x14ac:dyDescent="0.25">
      <c r="A694" s="1"/>
      <c r="B694" s="1"/>
      <c r="C694" s="1"/>
      <c r="D694" s="1"/>
      <c r="E694" s="1"/>
      <c r="F694" s="4"/>
      <c r="G694" s="1"/>
      <c r="H694" s="1"/>
      <c r="I694" s="1"/>
      <c r="J694" s="27"/>
      <c r="K694" s="1"/>
      <c r="L694" s="1"/>
      <c r="M694" s="2"/>
      <c r="N694" s="2"/>
      <c r="O694" s="24"/>
      <c r="P694" s="2"/>
      <c r="Q694" s="2"/>
      <c r="R694" s="4"/>
      <c r="S694" s="1"/>
      <c r="T694" s="1"/>
      <c r="U694" s="1"/>
      <c r="V694" s="1"/>
      <c r="W694" s="1"/>
      <c r="X694" s="1"/>
      <c r="Y694" s="1"/>
      <c r="Z694" s="1"/>
      <c r="AA694" s="1"/>
    </row>
    <row r="695" spans="1:27" ht="15.75" customHeight="1" x14ac:dyDescent="0.25">
      <c r="A695" s="1"/>
      <c r="B695" s="1"/>
      <c r="C695" s="1"/>
      <c r="D695" s="1"/>
      <c r="E695" s="1"/>
      <c r="F695" s="4"/>
      <c r="G695" s="1"/>
      <c r="H695" s="1"/>
      <c r="I695" s="1"/>
      <c r="J695" s="27"/>
      <c r="K695" s="1"/>
      <c r="L695" s="1"/>
      <c r="M695" s="2"/>
      <c r="N695" s="2"/>
      <c r="O695" s="24"/>
      <c r="P695" s="2"/>
      <c r="Q695" s="2"/>
      <c r="R695" s="4"/>
      <c r="S695" s="1"/>
      <c r="T695" s="1"/>
      <c r="U695" s="1"/>
      <c r="V695" s="1"/>
      <c r="W695" s="1"/>
      <c r="X695" s="1"/>
      <c r="Y695" s="1"/>
      <c r="Z695" s="1"/>
      <c r="AA695" s="1"/>
    </row>
    <row r="696" spans="1:27" ht="15.75" customHeight="1" x14ac:dyDescent="0.25">
      <c r="A696" s="1"/>
      <c r="B696" s="1"/>
      <c r="C696" s="1"/>
      <c r="D696" s="1"/>
      <c r="E696" s="1"/>
      <c r="F696" s="4"/>
      <c r="G696" s="1"/>
      <c r="H696" s="1"/>
      <c r="I696" s="1"/>
      <c r="J696" s="27"/>
      <c r="K696" s="1"/>
      <c r="L696" s="1"/>
      <c r="M696" s="2"/>
      <c r="N696" s="2"/>
      <c r="O696" s="24"/>
      <c r="P696" s="2"/>
      <c r="Q696" s="2"/>
      <c r="R696" s="4"/>
      <c r="S696" s="1"/>
      <c r="T696" s="1"/>
      <c r="U696" s="1"/>
      <c r="V696" s="1"/>
      <c r="W696" s="1"/>
      <c r="X696" s="1"/>
      <c r="Y696" s="1"/>
      <c r="Z696" s="1"/>
      <c r="AA696" s="1"/>
    </row>
    <row r="697" spans="1:27" ht="15.75" customHeight="1" x14ac:dyDescent="0.25">
      <c r="A697" s="1"/>
      <c r="B697" s="1"/>
      <c r="C697" s="1"/>
      <c r="D697" s="1"/>
      <c r="E697" s="1"/>
      <c r="F697" s="4"/>
      <c r="G697" s="1"/>
      <c r="H697" s="1"/>
      <c r="I697" s="1"/>
      <c r="J697" s="27"/>
      <c r="K697" s="1"/>
      <c r="L697" s="1"/>
      <c r="M697" s="2"/>
      <c r="N697" s="2"/>
      <c r="O697" s="24"/>
      <c r="P697" s="2"/>
      <c r="Q697" s="2"/>
      <c r="R697" s="4"/>
      <c r="S697" s="1"/>
      <c r="T697" s="1"/>
      <c r="U697" s="1"/>
      <c r="V697" s="1"/>
      <c r="W697" s="1"/>
      <c r="X697" s="1"/>
      <c r="Y697" s="1"/>
      <c r="Z697" s="1"/>
      <c r="AA697" s="1"/>
    </row>
    <row r="698" spans="1:27" ht="15.75" customHeight="1" x14ac:dyDescent="0.25">
      <c r="A698" s="1"/>
      <c r="B698" s="1"/>
      <c r="C698" s="1"/>
      <c r="D698" s="1"/>
      <c r="E698" s="1"/>
      <c r="F698" s="4"/>
      <c r="G698" s="1"/>
      <c r="H698" s="1"/>
      <c r="I698" s="1"/>
      <c r="J698" s="27"/>
      <c r="K698" s="1"/>
      <c r="L698" s="1"/>
      <c r="M698" s="2"/>
      <c r="N698" s="2"/>
      <c r="O698" s="24"/>
      <c r="P698" s="2"/>
      <c r="Q698" s="2"/>
      <c r="R698" s="4"/>
      <c r="S698" s="1"/>
      <c r="T698" s="1"/>
      <c r="U698" s="1"/>
      <c r="V698" s="1"/>
      <c r="W698" s="1"/>
      <c r="X698" s="1"/>
      <c r="Y698" s="1"/>
      <c r="Z698" s="1"/>
      <c r="AA698" s="1"/>
    </row>
    <row r="699" spans="1:27" ht="15.75" customHeight="1" x14ac:dyDescent="0.25">
      <c r="A699" s="1"/>
      <c r="B699" s="1"/>
      <c r="C699" s="1"/>
      <c r="D699" s="1"/>
      <c r="E699" s="1"/>
      <c r="F699" s="4"/>
      <c r="G699" s="1"/>
      <c r="H699" s="1"/>
      <c r="I699" s="1"/>
      <c r="J699" s="27"/>
      <c r="K699" s="1"/>
      <c r="L699" s="1"/>
      <c r="M699" s="2"/>
      <c r="N699" s="2"/>
      <c r="O699" s="24"/>
      <c r="P699" s="2"/>
      <c r="Q699" s="2"/>
      <c r="R699" s="4"/>
      <c r="S699" s="1"/>
      <c r="T699" s="1"/>
      <c r="U699" s="1"/>
      <c r="V699" s="1"/>
      <c r="W699" s="1"/>
      <c r="X699" s="1"/>
      <c r="Y699" s="1"/>
      <c r="Z699" s="1"/>
      <c r="AA699" s="1"/>
    </row>
    <row r="700" spans="1:27" ht="15.75" customHeight="1" x14ac:dyDescent="0.25">
      <c r="A700" s="1"/>
      <c r="B700" s="1"/>
      <c r="C700" s="1"/>
      <c r="D700" s="1"/>
      <c r="E700" s="1"/>
      <c r="F700" s="4"/>
      <c r="G700" s="1"/>
      <c r="H700" s="1"/>
      <c r="I700" s="1"/>
      <c r="J700" s="27"/>
      <c r="K700" s="1"/>
      <c r="L700" s="1"/>
      <c r="M700" s="2"/>
      <c r="N700" s="2"/>
      <c r="O700" s="24"/>
      <c r="P700" s="2"/>
      <c r="Q700" s="2"/>
      <c r="R700" s="4"/>
      <c r="S700" s="1"/>
      <c r="T700" s="1"/>
      <c r="U700" s="1"/>
      <c r="V700" s="1"/>
      <c r="W700" s="1"/>
      <c r="X700" s="1"/>
      <c r="Y700" s="1"/>
      <c r="Z700" s="1"/>
      <c r="AA700" s="1"/>
    </row>
    <row r="701" spans="1:27" ht="15.75" customHeight="1" x14ac:dyDescent="0.25">
      <c r="A701" s="1"/>
      <c r="B701" s="1"/>
      <c r="C701" s="1"/>
      <c r="D701" s="1"/>
      <c r="E701" s="1"/>
      <c r="F701" s="4"/>
      <c r="G701" s="1"/>
      <c r="H701" s="1"/>
      <c r="I701" s="1"/>
      <c r="J701" s="27"/>
      <c r="K701" s="1"/>
      <c r="L701" s="1"/>
      <c r="M701" s="2"/>
      <c r="N701" s="2"/>
      <c r="O701" s="24"/>
      <c r="P701" s="2"/>
      <c r="Q701" s="2"/>
      <c r="R701" s="4"/>
      <c r="S701" s="1"/>
      <c r="T701" s="1"/>
      <c r="U701" s="1"/>
      <c r="V701" s="1"/>
      <c r="W701" s="1"/>
      <c r="X701" s="1"/>
      <c r="Y701" s="1"/>
      <c r="Z701" s="1"/>
      <c r="AA701" s="1"/>
    </row>
    <row r="702" spans="1:27" ht="15.75" customHeight="1" x14ac:dyDescent="0.25">
      <c r="A702" s="1"/>
      <c r="B702" s="1"/>
      <c r="C702" s="1"/>
      <c r="D702" s="1"/>
      <c r="E702" s="1"/>
      <c r="F702" s="4"/>
      <c r="G702" s="1"/>
      <c r="H702" s="1"/>
      <c r="I702" s="1"/>
      <c r="J702" s="27"/>
      <c r="K702" s="1"/>
      <c r="L702" s="1"/>
      <c r="M702" s="2"/>
      <c r="N702" s="2"/>
      <c r="O702" s="24"/>
      <c r="P702" s="2"/>
      <c r="Q702" s="2"/>
      <c r="R702" s="4"/>
      <c r="S702" s="1"/>
      <c r="T702" s="1"/>
      <c r="U702" s="1"/>
      <c r="V702" s="1"/>
      <c r="W702" s="1"/>
      <c r="X702" s="1"/>
      <c r="Y702" s="1"/>
      <c r="Z702" s="1"/>
      <c r="AA702" s="1"/>
    </row>
    <row r="703" spans="1:27" ht="15.75" customHeight="1" x14ac:dyDescent="0.25">
      <c r="A703" s="1"/>
      <c r="B703" s="1"/>
      <c r="C703" s="1"/>
      <c r="D703" s="1"/>
      <c r="E703" s="1"/>
      <c r="F703" s="4"/>
      <c r="G703" s="1"/>
      <c r="H703" s="1"/>
      <c r="I703" s="1"/>
      <c r="J703" s="27"/>
      <c r="K703" s="1"/>
      <c r="L703" s="1"/>
      <c r="M703" s="2"/>
      <c r="N703" s="2"/>
      <c r="O703" s="24"/>
      <c r="P703" s="2"/>
      <c r="Q703" s="2"/>
      <c r="R703" s="4"/>
      <c r="S703" s="1"/>
      <c r="T703" s="1"/>
      <c r="U703" s="1"/>
      <c r="V703" s="1"/>
      <c r="W703" s="1"/>
      <c r="X703" s="1"/>
      <c r="Y703" s="1"/>
      <c r="Z703" s="1"/>
      <c r="AA703" s="1"/>
    </row>
    <row r="704" spans="1:27" ht="15.75" customHeight="1" x14ac:dyDescent="0.25">
      <c r="A704" s="1"/>
      <c r="B704" s="1"/>
      <c r="C704" s="1"/>
      <c r="D704" s="1"/>
      <c r="E704" s="1"/>
      <c r="F704" s="4"/>
      <c r="G704" s="1"/>
      <c r="H704" s="1"/>
      <c r="I704" s="1"/>
      <c r="J704" s="27"/>
      <c r="K704" s="1"/>
      <c r="L704" s="1"/>
      <c r="M704" s="2"/>
      <c r="N704" s="2"/>
      <c r="O704" s="24"/>
      <c r="P704" s="2"/>
      <c r="Q704" s="2"/>
      <c r="R704" s="4"/>
      <c r="S704" s="1"/>
      <c r="T704" s="1"/>
      <c r="U704" s="1"/>
      <c r="V704" s="1"/>
      <c r="W704" s="1"/>
      <c r="X704" s="1"/>
      <c r="Y704" s="1"/>
      <c r="Z704" s="1"/>
      <c r="AA704" s="1"/>
    </row>
    <row r="705" spans="1:27" ht="15.75" customHeight="1" x14ac:dyDescent="0.25">
      <c r="A705" s="1"/>
      <c r="B705" s="1"/>
      <c r="C705" s="1"/>
      <c r="D705" s="1"/>
      <c r="E705" s="1"/>
      <c r="F705" s="4"/>
      <c r="G705" s="1"/>
      <c r="H705" s="1"/>
      <c r="I705" s="1"/>
      <c r="J705" s="27"/>
      <c r="K705" s="1"/>
      <c r="L705" s="1"/>
      <c r="M705" s="2"/>
      <c r="N705" s="2"/>
      <c r="O705" s="24"/>
      <c r="P705" s="2"/>
      <c r="Q705" s="2"/>
      <c r="R705" s="4"/>
      <c r="S705" s="1"/>
      <c r="T705" s="1"/>
      <c r="U705" s="1"/>
      <c r="V705" s="1"/>
      <c r="W705" s="1"/>
      <c r="X705" s="1"/>
      <c r="Y705" s="1"/>
      <c r="Z705" s="1"/>
      <c r="AA705" s="1"/>
    </row>
    <row r="706" spans="1:27" ht="15.75" customHeight="1" x14ac:dyDescent="0.25">
      <c r="A706" s="1"/>
      <c r="B706" s="1"/>
      <c r="C706" s="1"/>
      <c r="D706" s="1"/>
      <c r="E706" s="1"/>
      <c r="F706" s="4"/>
      <c r="G706" s="1"/>
      <c r="H706" s="1"/>
      <c r="I706" s="1"/>
      <c r="J706" s="27"/>
      <c r="K706" s="1"/>
      <c r="L706" s="1"/>
      <c r="M706" s="2"/>
      <c r="N706" s="2"/>
      <c r="O706" s="24"/>
      <c r="P706" s="2"/>
      <c r="Q706" s="2"/>
      <c r="R706" s="4"/>
      <c r="S706" s="1"/>
      <c r="T706" s="1"/>
      <c r="U706" s="1"/>
      <c r="V706" s="1"/>
      <c r="W706" s="1"/>
      <c r="X706" s="1"/>
      <c r="Y706" s="1"/>
      <c r="Z706" s="1"/>
      <c r="AA706" s="1"/>
    </row>
    <row r="707" spans="1:27" ht="15.75" customHeight="1" x14ac:dyDescent="0.25">
      <c r="A707" s="1"/>
      <c r="B707" s="1"/>
      <c r="C707" s="1"/>
      <c r="D707" s="1"/>
      <c r="E707" s="1"/>
      <c r="F707" s="4"/>
      <c r="G707" s="1"/>
      <c r="H707" s="1"/>
      <c r="I707" s="1"/>
      <c r="J707" s="27"/>
      <c r="K707" s="1"/>
      <c r="L707" s="1"/>
      <c r="M707" s="2"/>
      <c r="N707" s="2"/>
      <c r="O707" s="24"/>
      <c r="P707" s="2"/>
      <c r="Q707" s="2"/>
      <c r="R707" s="4"/>
      <c r="S707" s="1"/>
      <c r="T707" s="1"/>
      <c r="U707" s="1"/>
      <c r="V707" s="1"/>
      <c r="W707" s="1"/>
      <c r="X707" s="1"/>
      <c r="Y707" s="1"/>
      <c r="Z707" s="1"/>
      <c r="AA707" s="1"/>
    </row>
    <row r="708" spans="1:27" ht="15.75" customHeight="1" x14ac:dyDescent="0.25">
      <c r="A708" s="1"/>
      <c r="B708" s="1"/>
      <c r="C708" s="1"/>
      <c r="D708" s="1"/>
      <c r="E708" s="1"/>
      <c r="F708" s="4"/>
      <c r="G708" s="1"/>
      <c r="H708" s="1"/>
      <c r="I708" s="1"/>
      <c r="J708" s="27"/>
      <c r="K708" s="1"/>
      <c r="L708" s="1"/>
      <c r="M708" s="2"/>
      <c r="N708" s="2"/>
      <c r="O708" s="24"/>
      <c r="P708" s="2"/>
      <c r="Q708" s="2"/>
      <c r="R708" s="4"/>
      <c r="S708" s="1"/>
      <c r="T708" s="1"/>
      <c r="U708" s="1"/>
      <c r="V708" s="1"/>
      <c r="W708" s="1"/>
      <c r="X708" s="1"/>
      <c r="Y708" s="1"/>
      <c r="Z708" s="1"/>
      <c r="AA708" s="1"/>
    </row>
    <row r="709" spans="1:27" ht="15.75" customHeight="1" x14ac:dyDescent="0.25">
      <c r="A709" s="1"/>
      <c r="B709" s="1"/>
      <c r="C709" s="1"/>
      <c r="D709" s="1"/>
      <c r="E709" s="1"/>
      <c r="F709" s="4"/>
      <c r="G709" s="1"/>
      <c r="H709" s="1"/>
      <c r="I709" s="1"/>
      <c r="J709" s="27"/>
      <c r="K709" s="1"/>
      <c r="L709" s="1"/>
      <c r="M709" s="2"/>
      <c r="N709" s="2"/>
      <c r="O709" s="24"/>
      <c r="P709" s="2"/>
      <c r="Q709" s="2"/>
      <c r="R709" s="4"/>
      <c r="S709" s="1"/>
      <c r="T709" s="1"/>
      <c r="U709" s="1"/>
      <c r="V709" s="1"/>
      <c r="W709" s="1"/>
      <c r="X709" s="1"/>
      <c r="Y709" s="1"/>
      <c r="Z709" s="1"/>
      <c r="AA709" s="1"/>
    </row>
    <row r="710" spans="1:27" ht="15.75" customHeight="1" x14ac:dyDescent="0.25">
      <c r="A710" s="1"/>
      <c r="B710" s="1"/>
      <c r="C710" s="1"/>
      <c r="D710" s="1"/>
      <c r="E710" s="1"/>
      <c r="F710" s="4"/>
      <c r="G710" s="1"/>
      <c r="H710" s="1"/>
      <c r="I710" s="1"/>
      <c r="J710" s="27"/>
      <c r="K710" s="1"/>
      <c r="L710" s="1"/>
      <c r="M710" s="2"/>
      <c r="N710" s="2"/>
      <c r="O710" s="24"/>
      <c r="P710" s="2"/>
      <c r="Q710" s="2"/>
      <c r="R710" s="4"/>
      <c r="S710" s="1"/>
      <c r="T710" s="1"/>
      <c r="U710" s="1"/>
      <c r="V710" s="1"/>
      <c r="W710" s="1"/>
      <c r="X710" s="1"/>
      <c r="Y710" s="1"/>
      <c r="Z710" s="1"/>
      <c r="AA710" s="1"/>
    </row>
    <row r="711" spans="1:27" ht="15.75" customHeight="1" x14ac:dyDescent="0.25">
      <c r="A711" s="1"/>
      <c r="B711" s="1"/>
      <c r="C711" s="1"/>
      <c r="D711" s="1"/>
      <c r="E711" s="1"/>
      <c r="F711" s="4"/>
      <c r="G711" s="1"/>
      <c r="H711" s="1"/>
      <c r="I711" s="1"/>
      <c r="J711" s="27"/>
      <c r="K711" s="1"/>
      <c r="L711" s="1"/>
      <c r="M711" s="2"/>
      <c r="N711" s="2"/>
      <c r="O711" s="24"/>
      <c r="P711" s="2"/>
      <c r="Q711" s="2"/>
      <c r="R711" s="4"/>
      <c r="S711" s="1"/>
      <c r="T711" s="1"/>
      <c r="U711" s="1"/>
      <c r="V711" s="1"/>
      <c r="W711" s="1"/>
      <c r="X711" s="1"/>
      <c r="Y711" s="1"/>
      <c r="Z711" s="1"/>
      <c r="AA711" s="1"/>
    </row>
    <row r="712" spans="1:27" ht="15.75" customHeight="1" x14ac:dyDescent="0.25">
      <c r="A712" s="1"/>
      <c r="B712" s="1"/>
      <c r="C712" s="1"/>
      <c r="D712" s="1"/>
      <c r="E712" s="1"/>
      <c r="F712" s="4"/>
      <c r="G712" s="1"/>
      <c r="H712" s="1"/>
      <c r="I712" s="1"/>
      <c r="J712" s="27"/>
      <c r="K712" s="1"/>
      <c r="L712" s="1"/>
      <c r="M712" s="2"/>
      <c r="N712" s="2"/>
      <c r="O712" s="24"/>
      <c r="P712" s="2"/>
      <c r="Q712" s="2"/>
      <c r="R712" s="4"/>
      <c r="S712" s="1"/>
      <c r="T712" s="1"/>
      <c r="U712" s="1"/>
      <c r="V712" s="1"/>
      <c r="W712" s="1"/>
      <c r="X712" s="1"/>
      <c r="Y712" s="1"/>
      <c r="Z712" s="1"/>
      <c r="AA712" s="1"/>
    </row>
    <row r="713" spans="1:27" ht="15.75" customHeight="1" x14ac:dyDescent="0.25">
      <c r="A713" s="1"/>
      <c r="B713" s="1"/>
      <c r="C713" s="1"/>
      <c r="D713" s="1"/>
      <c r="E713" s="1"/>
      <c r="F713" s="4"/>
      <c r="G713" s="1"/>
      <c r="H713" s="1"/>
      <c r="I713" s="1"/>
      <c r="J713" s="27"/>
      <c r="K713" s="1"/>
      <c r="L713" s="1"/>
      <c r="M713" s="2"/>
      <c r="N713" s="2"/>
      <c r="O713" s="24"/>
      <c r="P713" s="2"/>
      <c r="Q713" s="2"/>
      <c r="R713" s="4"/>
      <c r="S713" s="1"/>
      <c r="T713" s="1"/>
      <c r="U713" s="1"/>
      <c r="V713" s="1"/>
      <c r="W713" s="1"/>
      <c r="X713" s="1"/>
      <c r="Y713" s="1"/>
      <c r="Z713" s="1"/>
      <c r="AA713" s="1"/>
    </row>
    <row r="714" spans="1:27" ht="15.75" customHeight="1" x14ac:dyDescent="0.25">
      <c r="A714" s="1"/>
      <c r="B714" s="1"/>
      <c r="C714" s="1"/>
      <c r="D714" s="1"/>
      <c r="E714" s="1"/>
      <c r="F714" s="4"/>
      <c r="G714" s="1"/>
      <c r="H714" s="1"/>
      <c r="I714" s="1"/>
      <c r="J714" s="27"/>
      <c r="K714" s="1"/>
      <c r="L714" s="1"/>
      <c r="M714" s="2"/>
      <c r="N714" s="2"/>
      <c r="O714" s="24"/>
      <c r="P714" s="2"/>
      <c r="Q714" s="2"/>
      <c r="R714" s="4"/>
      <c r="S714" s="1"/>
      <c r="T714" s="1"/>
      <c r="U714" s="1"/>
      <c r="V714" s="1"/>
      <c r="W714" s="1"/>
      <c r="X714" s="1"/>
      <c r="Y714" s="1"/>
      <c r="Z714" s="1"/>
      <c r="AA714" s="1"/>
    </row>
    <row r="715" spans="1:27" ht="15.75" customHeight="1" x14ac:dyDescent="0.25">
      <c r="A715" s="1"/>
      <c r="B715" s="1"/>
      <c r="C715" s="1"/>
      <c r="D715" s="1"/>
      <c r="E715" s="1"/>
      <c r="F715" s="4"/>
      <c r="G715" s="1"/>
      <c r="H715" s="1"/>
      <c r="I715" s="1"/>
      <c r="J715" s="27"/>
      <c r="K715" s="1"/>
      <c r="L715" s="1"/>
      <c r="M715" s="2"/>
      <c r="N715" s="2"/>
      <c r="O715" s="24"/>
      <c r="P715" s="2"/>
      <c r="Q715" s="2"/>
      <c r="R715" s="4"/>
      <c r="S715" s="1"/>
      <c r="T715" s="1"/>
      <c r="U715" s="1"/>
      <c r="V715" s="1"/>
      <c r="W715" s="1"/>
      <c r="X715" s="1"/>
      <c r="Y715" s="1"/>
      <c r="Z715" s="1"/>
      <c r="AA715" s="1"/>
    </row>
    <row r="716" spans="1:27" ht="15.75" customHeight="1" x14ac:dyDescent="0.25">
      <c r="A716" s="1"/>
      <c r="B716" s="1"/>
      <c r="C716" s="1"/>
      <c r="D716" s="1"/>
      <c r="E716" s="1"/>
      <c r="F716" s="4"/>
      <c r="G716" s="1"/>
      <c r="H716" s="1"/>
      <c r="I716" s="1"/>
      <c r="J716" s="27"/>
      <c r="K716" s="1"/>
      <c r="L716" s="1"/>
      <c r="M716" s="2"/>
      <c r="N716" s="2"/>
      <c r="O716" s="24"/>
      <c r="P716" s="2"/>
      <c r="Q716" s="2"/>
      <c r="R716" s="4"/>
      <c r="S716" s="1"/>
      <c r="T716" s="1"/>
      <c r="U716" s="1"/>
      <c r="V716" s="1"/>
      <c r="W716" s="1"/>
      <c r="X716" s="1"/>
      <c r="Y716" s="1"/>
      <c r="Z716" s="1"/>
      <c r="AA716" s="1"/>
    </row>
    <row r="717" spans="1:27" ht="15.75" customHeight="1" x14ac:dyDescent="0.25">
      <c r="A717" s="1"/>
      <c r="B717" s="1"/>
      <c r="C717" s="1"/>
      <c r="D717" s="1"/>
      <c r="E717" s="1"/>
      <c r="F717" s="4"/>
      <c r="G717" s="1"/>
      <c r="H717" s="1"/>
      <c r="I717" s="1"/>
      <c r="J717" s="27"/>
      <c r="K717" s="1"/>
      <c r="L717" s="1"/>
      <c r="M717" s="2"/>
      <c r="N717" s="2"/>
      <c r="O717" s="24"/>
      <c r="P717" s="2"/>
      <c r="Q717" s="2"/>
      <c r="R717" s="4"/>
      <c r="S717" s="1"/>
      <c r="T717" s="1"/>
      <c r="U717" s="1"/>
      <c r="V717" s="1"/>
      <c r="W717" s="1"/>
      <c r="X717" s="1"/>
      <c r="Y717" s="1"/>
      <c r="Z717" s="1"/>
      <c r="AA717" s="1"/>
    </row>
    <row r="718" spans="1:27" ht="15.75" customHeight="1" x14ac:dyDescent="0.25">
      <c r="A718" s="1"/>
      <c r="B718" s="1"/>
      <c r="C718" s="1"/>
      <c r="D718" s="1"/>
      <c r="E718" s="1"/>
      <c r="F718" s="4"/>
      <c r="G718" s="1"/>
      <c r="H718" s="1"/>
      <c r="I718" s="1"/>
      <c r="J718" s="27"/>
      <c r="K718" s="1"/>
      <c r="L718" s="1"/>
      <c r="M718" s="2"/>
      <c r="N718" s="2"/>
      <c r="O718" s="24"/>
      <c r="P718" s="2"/>
      <c r="Q718" s="2"/>
      <c r="R718" s="4"/>
      <c r="S718" s="1"/>
      <c r="T718" s="1"/>
      <c r="U718" s="1"/>
      <c r="V718" s="1"/>
      <c r="W718" s="1"/>
      <c r="X718" s="1"/>
      <c r="Y718" s="1"/>
      <c r="Z718" s="1"/>
      <c r="AA718" s="1"/>
    </row>
    <row r="719" spans="1:27" ht="15.75" customHeight="1" x14ac:dyDescent="0.25">
      <c r="A719" s="1"/>
      <c r="B719" s="1"/>
      <c r="C719" s="1"/>
      <c r="D719" s="1"/>
      <c r="E719" s="1"/>
      <c r="F719" s="4"/>
      <c r="G719" s="1"/>
      <c r="H719" s="1"/>
      <c r="I719" s="1"/>
      <c r="J719" s="27"/>
      <c r="K719" s="1"/>
      <c r="L719" s="1"/>
      <c r="M719" s="2"/>
      <c r="N719" s="2"/>
      <c r="O719" s="24"/>
      <c r="P719" s="2"/>
      <c r="Q719" s="2"/>
      <c r="R719" s="4"/>
      <c r="S719" s="1"/>
      <c r="T719" s="1"/>
      <c r="U719" s="1"/>
      <c r="V719" s="1"/>
      <c r="W719" s="1"/>
      <c r="X719" s="1"/>
      <c r="Y719" s="1"/>
      <c r="Z719" s="1"/>
      <c r="AA719" s="1"/>
    </row>
    <row r="720" spans="1:27" ht="15.75" customHeight="1" x14ac:dyDescent="0.25">
      <c r="A720" s="1"/>
      <c r="B720" s="1"/>
      <c r="C720" s="1"/>
      <c r="D720" s="1"/>
      <c r="E720" s="1"/>
      <c r="F720" s="4"/>
      <c r="G720" s="1"/>
      <c r="H720" s="1"/>
      <c r="I720" s="1"/>
      <c r="J720" s="27"/>
      <c r="K720" s="1"/>
      <c r="L720" s="1"/>
      <c r="M720" s="2"/>
      <c r="N720" s="2"/>
      <c r="O720" s="24"/>
      <c r="P720" s="2"/>
      <c r="Q720" s="2"/>
      <c r="R720" s="4"/>
      <c r="S720" s="1"/>
      <c r="T720" s="1"/>
      <c r="U720" s="1"/>
      <c r="V720" s="1"/>
      <c r="W720" s="1"/>
      <c r="X720" s="1"/>
      <c r="Y720" s="1"/>
      <c r="Z720" s="1"/>
      <c r="AA720" s="1"/>
    </row>
    <row r="721" spans="1:27" ht="15.75" customHeight="1" x14ac:dyDescent="0.25">
      <c r="A721" s="1"/>
      <c r="B721" s="1"/>
      <c r="C721" s="1"/>
      <c r="D721" s="1"/>
      <c r="E721" s="1"/>
      <c r="F721" s="4"/>
      <c r="G721" s="1"/>
      <c r="H721" s="1"/>
      <c r="I721" s="1"/>
      <c r="J721" s="27"/>
      <c r="K721" s="1"/>
      <c r="L721" s="1"/>
      <c r="M721" s="2"/>
      <c r="N721" s="2"/>
      <c r="O721" s="24"/>
      <c r="P721" s="2"/>
      <c r="Q721" s="2"/>
      <c r="R721" s="4"/>
      <c r="S721" s="1"/>
      <c r="T721" s="1"/>
      <c r="U721" s="1"/>
      <c r="V721" s="1"/>
      <c r="W721" s="1"/>
      <c r="X721" s="1"/>
      <c r="Y721" s="1"/>
      <c r="Z721" s="1"/>
      <c r="AA721" s="1"/>
    </row>
    <row r="722" spans="1:27" ht="15.75" customHeight="1" x14ac:dyDescent="0.25">
      <c r="A722" s="1"/>
      <c r="B722" s="1"/>
      <c r="C722" s="1"/>
      <c r="D722" s="1"/>
      <c r="E722" s="1"/>
      <c r="F722" s="4"/>
      <c r="G722" s="1"/>
      <c r="H722" s="1"/>
      <c r="I722" s="1"/>
      <c r="J722" s="27"/>
      <c r="K722" s="1"/>
      <c r="L722" s="1"/>
      <c r="M722" s="2"/>
      <c r="N722" s="2"/>
      <c r="O722" s="24"/>
      <c r="P722" s="2"/>
      <c r="Q722" s="2"/>
      <c r="R722" s="4"/>
      <c r="S722" s="1"/>
      <c r="T722" s="1"/>
      <c r="U722" s="1"/>
      <c r="V722" s="1"/>
      <c r="W722" s="1"/>
      <c r="X722" s="1"/>
      <c r="Y722" s="1"/>
      <c r="Z722" s="1"/>
      <c r="AA722" s="1"/>
    </row>
    <row r="723" spans="1:27" ht="15.75" customHeight="1" x14ac:dyDescent="0.25">
      <c r="A723" s="1"/>
      <c r="B723" s="1"/>
      <c r="C723" s="1"/>
      <c r="D723" s="1"/>
      <c r="E723" s="1"/>
      <c r="F723" s="4"/>
      <c r="G723" s="1"/>
      <c r="H723" s="1"/>
      <c r="I723" s="1"/>
      <c r="J723" s="27"/>
      <c r="K723" s="1"/>
      <c r="L723" s="1"/>
      <c r="M723" s="2"/>
      <c r="N723" s="2"/>
      <c r="O723" s="24"/>
      <c r="P723" s="2"/>
      <c r="Q723" s="2"/>
      <c r="R723" s="4"/>
      <c r="S723" s="1"/>
      <c r="T723" s="1"/>
      <c r="U723" s="1"/>
      <c r="V723" s="1"/>
      <c r="W723" s="1"/>
      <c r="X723" s="1"/>
      <c r="Y723" s="1"/>
      <c r="Z723" s="1"/>
      <c r="AA723" s="1"/>
    </row>
    <row r="724" spans="1:27" ht="15.75" customHeight="1" x14ac:dyDescent="0.25">
      <c r="A724" s="1"/>
      <c r="B724" s="1"/>
      <c r="C724" s="1"/>
      <c r="D724" s="1"/>
      <c r="E724" s="1"/>
      <c r="F724" s="4"/>
      <c r="G724" s="1"/>
      <c r="H724" s="1"/>
      <c r="I724" s="1"/>
      <c r="J724" s="27"/>
      <c r="K724" s="1"/>
      <c r="L724" s="1"/>
      <c r="M724" s="2"/>
      <c r="N724" s="2"/>
      <c r="O724" s="24"/>
      <c r="P724" s="2"/>
      <c r="Q724" s="2"/>
      <c r="R724" s="4"/>
      <c r="S724" s="1"/>
      <c r="T724" s="1"/>
      <c r="U724" s="1"/>
      <c r="V724" s="1"/>
      <c r="W724" s="1"/>
      <c r="X724" s="1"/>
      <c r="Y724" s="1"/>
      <c r="Z724" s="1"/>
      <c r="AA724" s="1"/>
    </row>
    <row r="725" spans="1:27" ht="15.75" customHeight="1" x14ac:dyDescent="0.25">
      <c r="A725" s="1"/>
      <c r="B725" s="1"/>
      <c r="C725" s="1"/>
      <c r="D725" s="1"/>
      <c r="E725" s="1"/>
      <c r="F725" s="4"/>
      <c r="G725" s="1"/>
      <c r="H725" s="1"/>
      <c r="I725" s="1"/>
      <c r="J725" s="27"/>
      <c r="K725" s="1"/>
      <c r="L725" s="1"/>
      <c r="M725" s="2"/>
      <c r="N725" s="2"/>
      <c r="O725" s="24"/>
      <c r="P725" s="2"/>
      <c r="Q725" s="2"/>
      <c r="R725" s="4"/>
      <c r="S725" s="1"/>
      <c r="T725" s="1"/>
      <c r="U725" s="1"/>
      <c r="V725" s="1"/>
      <c r="W725" s="1"/>
      <c r="X725" s="1"/>
      <c r="Y725" s="1"/>
      <c r="Z725" s="1"/>
      <c r="AA725" s="1"/>
    </row>
    <row r="726" spans="1:27" ht="15.75" customHeight="1" x14ac:dyDescent="0.25">
      <c r="A726" s="1"/>
      <c r="B726" s="1"/>
      <c r="C726" s="1"/>
      <c r="D726" s="1"/>
      <c r="E726" s="1"/>
      <c r="F726" s="4"/>
      <c r="G726" s="1"/>
      <c r="H726" s="1"/>
      <c r="I726" s="1"/>
      <c r="J726" s="27"/>
      <c r="K726" s="1"/>
      <c r="L726" s="1"/>
      <c r="M726" s="2"/>
      <c r="N726" s="2"/>
      <c r="O726" s="24"/>
      <c r="P726" s="2"/>
      <c r="Q726" s="2"/>
      <c r="R726" s="4"/>
      <c r="S726" s="1"/>
      <c r="T726" s="1"/>
      <c r="U726" s="1"/>
      <c r="V726" s="1"/>
      <c r="W726" s="1"/>
      <c r="X726" s="1"/>
      <c r="Y726" s="1"/>
      <c r="Z726" s="1"/>
      <c r="AA726" s="1"/>
    </row>
    <row r="727" spans="1:27" ht="15.75" customHeight="1" x14ac:dyDescent="0.25">
      <c r="A727" s="1"/>
      <c r="B727" s="1"/>
      <c r="C727" s="1"/>
      <c r="D727" s="1"/>
      <c r="E727" s="1"/>
      <c r="F727" s="4"/>
      <c r="G727" s="1"/>
      <c r="H727" s="1"/>
      <c r="I727" s="1"/>
      <c r="J727" s="27"/>
      <c r="K727" s="1"/>
      <c r="L727" s="1"/>
      <c r="M727" s="2"/>
      <c r="N727" s="2"/>
      <c r="O727" s="24"/>
      <c r="P727" s="2"/>
      <c r="Q727" s="2"/>
      <c r="R727" s="4"/>
      <c r="S727" s="1"/>
      <c r="T727" s="1"/>
      <c r="U727" s="1"/>
      <c r="V727" s="1"/>
      <c r="W727" s="1"/>
      <c r="X727" s="1"/>
      <c r="Y727" s="1"/>
      <c r="Z727" s="1"/>
      <c r="AA727" s="1"/>
    </row>
    <row r="728" spans="1:27" ht="15.75" customHeight="1" x14ac:dyDescent="0.25">
      <c r="A728" s="1"/>
      <c r="B728" s="1"/>
      <c r="C728" s="1"/>
      <c r="D728" s="1"/>
      <c r="E728" s="1"/>
      <c r="F728" s="4"/>
      <c r="G728" s="1"/>
      <c r="H728" s="1"/>
      <c r="I728" s="1"/>
      <c r="J728" s="27"/>
      <c r="K728" s="1"/>
      <c r="L728" s="1"/>
      <c r="M728" s="2"/>
      <c r="N728" s="2"/>
      <c r="O728" s="24"/>
      <c r="P728" s="2"/>
      <c r="Q728" s="2"/>
      <c r="R728" s="4"/>
      <c r="S728" s="1"/>
      <c r="T728" s="1"/>
      <c r="U728" s="1"/>
      <c r="V728" s="1"/>
      <c r="W728" s="1"/>
      <c r="X728" s="1"/>
      <c r="Y728" s="1"/>
      <c r="Z728" s="1"/>
      <c r="AA728" s="1"/>
    </row>
    <row r="729" spans="1:27" ht="15.75" customHeight="1" x14ac:dyDescent="0.25">
      <c r="A729" s="1"/>
      <c r="B729" s="1"/>
      <c r="C729" s="1"/>
      <c r="D729" s="1"/>
      <c r="E729" s="1"/>
      <c r="F729" s="4"/>
      <c r="G729" s="1"/>
      <c r="H729" s="1"/>
      <c r="I729" s="1"/>
      <c r="J729" s="27"/>
      <c r="K729" s="1"/>
      <c r="L729" s="1"/>
      <c r="M729" s="2"/>
      <c r="N729" s="2"/>
      <c r="O729" s="24"/>
      <c r="P729" s="2"/>
      <c r="Q729" s="2"/>
      <c r="R729" s="4"/>
      <c r="S729" s="1"/>
      <c r="T729" s="1"/>
      <c r="U729" s="1"/>
      <c r="V729" s="1"/>
      <c r="W729" s="1"/>
      <c r="X729" s="1"/>
      <c r="Y729" s="1"/>
      <c r="Z729" s="1"/>
      <c r="AA729" s="1"/>
    </row>
    <row r="730" spans="1:27" ht="15.75" customHeight="1" x14ac:dyDescent="0.25">
      <c r="A730" s="1"/>
      <c r="B730" s="1"/>
      <c r="C730" s="1"/>
      <c r="D730" s="1"/>
      <c r="E730" s="1"/>
      <c r="F730" s="4"/>
      <c r="G730" s="1"/>
      <c r="H730" s="1"/>
      <c r="I730" s="1"/>
      <c r="J730" s="27"/>
      <c r="K730" s="1"/>
      <c r="L730" s="1"/>
      <c r="M730" s="2"/>
      <c r="N730" s="2"/>
      <c r="O730" s="24"/>
      <c r="P730" s="2"/>
      <c r="Q730" s="2"/>
      <c r="R730" s="4"/>
      <c r="S730" s="1"/>
      <c r="T730" s="1"/>
      <c r="U730" s="1"/>
      <c r="V730" s="1"/>
      <c r="W730" s="1"/>
      <c r="X730" s="1"/>
      <c r="Y730" s="1"/>
      <c r="Z730" s="1"/>
      <c r="AA730" s="1"/>
    </row>
    <row r="731" spans="1:27" ht="15.75" customHeight="1" x14ac:dyDescent="0.25">
      <c r="A731" s="1"/>
      <c r="B731" s="1"/>
      <c r="C731" s="1"/>
      <c r="D731" s="1"/>
      <c r="E731" s="1"/>
      <c r="F731" s="4"/>
      <c r="G731" s="1"/>
      <c r="H731" s="1"/>
      <c r="I731" s="1"/>
      <c r="J731" s="27"/>
      <c r="K731" s="1"/>
      <c r="L731" s="1"/>
      <c r="M731" s="2"/>
      <c r="N731" s="2"/>
      <c r="O731" s="24"/>
      <c r="P731" s="2"/>
      <c r="Q731" s="2"/>
      <c r="R731" s="4"/>
      <c r="S731" s="1"/>
      <c r="T731" s="1"/>
      <c r="U731" s="1"/>
      <c r="V731" s="1"/>
      <c r="W731" s="1"/>
      <c r="X731" s="1"/>
      <c r="Y731" s="1"/>
      <c r="Z731" s="1"/>
      <c r="AA731" s="1"/>
    </row>
    <row r="732" spans="1:27" ht="15.75" customHeight="1" x14ac:dyDescent="0.25">
      <c r="A732" s="1"/>
      <c r="B732" s="1"/>
      <c r="C732" s="1"/>
      <c r="D732" s="1"/>
      <c r="E732" s="1"/>
      <c r="F732" s="4"/>
      <c r="G732" s="1"/>
      <c r="H732" s="1"/>
      <c r="I732" s="1"/>
      <c r="J732" s="27"/>
      <c r="K732" s="1"/>
      <c r="L732" s="1"/>
      <c r="M732" s="2"/>
      <c r="N732" s="2"/>
      <c r="O732" s="24"/>
      <c r="P732" s="2"/>
      <c r="Q732" s="2"/>
      <c r="R732" s="4"/>
      <c r="S732" s="1"/>
      <c r="T732" s="1"/>
      <c r="U732" s="1"/>
      <c r="V732" s="1"/>
      <c r="W732" s="1"/>
      <c r="X732" s="1"/>
      <c r="Y732" s="1"/>
      <c r="Z732" s="1"/>
      <c r="AA732" s="1"/>
    </row>
    <row r="733" spans="1:27" ht="15.75" customHeight="1" x14ac:dyDescent="0.25">
      <c r="A733" s="1"/>
      <c r="B733" s="1"/>
      <c r="C733" s="1"/>
      <c r="D733" s="1"/>
      <c r="E733" s="1"/>
      <c r="F733" s="4"/>
      <c r="G733" s="1"/>
      <c r="H733" s="1"/>
      <c r="I733" s="1"/>
      <c r="J733" s="27"/>
      <c r="K733" s="1"/>
      <c r="L733" s="1"/>
      <c r="M733" s="2"/>
      <c r="N733" s="2"/>
      <c r="O733" s="24"/>
      <c r="P733" s="2"/>
      <c r="Q733" s="2"/>
      <c r="R733" s="4"/>
      <c r="S733" s="1"/>
      <c r="T733" s="1"/>
      <c r="U733" s="1"/>
      <c r="V733" s="1"/>
      <c r="W733" s="1"/>
      <c r="X733" s="1"/>
      <c r="Y733" s="1"/>
      <c r="Z733" s="1"/>
      <c r="AA733" s="1"/>
    </row>
    <row r="734" spans="1:27" ht="15.75" customHeight="1" x14ac:dyDescent="0.25">
      <c r="A734" s="1"/>
      <c r="B734" s="1"/>
      <c r="C734" s="1"/>
      <c r="D734" s="1"/>
      <c r="E734" s="1"/>
      <c r="F734" s="4"/>
      <c r="G734" s="1"/>
      <c r="H734" s="1"/>
      <c r="I734" s="1"/>
      <c r="J734" s="27"/>
      <c r="K734" s="1"/>
      <c r="L734" s="1"/>
      <c r="M734" s="2"/>
      <c r="N734" s="2"/>
      <c r="O734" s="24"/>
      <c r="P734" s="2"/>
      <c r="Q734" s="2"/>
      <c r="R734" s="4"/>
      <c r="S734" s="1"/>
      <c r="T734" s="1"/>
      <c r="U734" s="1"/>
      <c r="V734" s="1"/>
      <c r="W734" s="1"/>
      <c r="X734" s="1"/>
      <c r="Y734" s="1"/>
      <c r="Z734" s="1"/>
      <c r="AA734" s="1"/>
    </row>
    <row r="735" spans="1:27" ht="15.75" customHeight="1" x14ac:dyDescent="0.25">
      <c r="A735" s="1"/>
      <c r="B735" s="1"/>
      <c r="C735" s="1"/>
      <c r="D735" s="1"/>
      <c r="E735" s="1"/>
      <c r="F735" s="4"/>
      <c r="G735" s="1"/>
      <c r="H735" s="1"/>
      <c r="I735" s="1"/>
      <c r="J735" s="27"/>
      <c r="K735" s="1"/>
      <c r="L735" s="1"/>
      <c r="M735" s="2"/>
      <c r="N735" s="2"/>
      <c r="O735" s="24"/>
      <c r="P735" s="2"/>
      <c r="Q735" s="2"/>
      <c r="R735" s="4"/>
      <c r="S735" s="1"/>
      <c r="T735" s="1"/>
      <c r="U735" s="1"/>
      <c r="V735" s="1"/>
      <c r="W735" s="1"/>
      <c r="X735" s="1"/>
      <c r="Y735" s="1"/>
      <c r="Z735" s="1"/>
      <c r="AA735" s="1"/>
    </row>
    <row r="736" spans="1:27" ht="15.75" customHeight="1" x14ac:dyDescent="0.25">
      <c r="A736" s="1"/>
      <c r="B736" s="1"/>
      <c r="C736" s="1"/>
      <c r="D736" s="1"/>
      <c r="E736" s="1"/>
      <c r="F736" s="4"/>
      <c r="G736" s="1"/>
      <c r="H736" s="1"/>
      <c r="I736" s="1"/>
      <c r="J736" s="27"/>
      <c r="K736" s="1"/>
      <c r="L736" s="1"/>
      <c r="M736" s="2"/>
      <c r="N736" s="2"/>
      <c r="O736" s="24"/>
      <c r="P736" s="2"/>
      <c r="Q736" s="2"/>
      <c r="R736" s="4"/>
      <c r="S736" s="1"/>
      <c r="T736" s="1"/>
      <c r="U736" s="1"/>
      <c r="V736" s="1"/>
      <c r="W736" s="1"/>
      <c r="X736" s="1"/>
      <c r="Y736" s="1"/>
      <c r="Z736" s="1"/>
      <c r="AA736" s="1"/>
    </row>
    <row r="737" spans="1:27" ht="15.75" customHeight="1" x14ac:dyDescent="0.25">
      <c r="A737" s="1"/>
      <c r="B737" s="1"/>
      <c r="C737" s="1"/>
      <c r="D737" s="1"/>
      <c r="E737" s="1"/>
      <c r="F737" s="4"/>
      <c r="G737" s="1"/>
      <c r="H737" s="1"/>
      <c r="I737" s="1"/>
      <c r="J737" s="27"/>
      <c r="K737" s="1"/>
      <c r="L737" s="1"/>
      <c r="M737" s="2"/>
      <c r="N737" s="2"/>
      <c r="O737" s="24"/>
      <c r="P737" s="2"/>
      <c r="Q737" s="2"/>
      <c r="R737" s="4"/>
      <c r="S737" s="1"/>
      <c r="T737" s="1"/>
      <c r="U737" s="1"/>
      <c r="V737" s="1"/>
      <c r="W737" s="1"/>
      <c r="X737" s="1"/>
      <c r="Y737" s="1"/>
      <c r="Z737" s="1"/>
      <c r="AA737" s="1"/>
    </row>
    <row r="738" spans="1:27" ht="15.75" customHeight="1" x14ac:dyDescent="0.25">
      <c r="A738" s="1"/>
      <c r="B738" s="1"/>
      <c r="C738" s="1"/>
      <c r="D738" s="1"/>
      <c r="E738" s="1"/>
      <c r="F738" s="4"/>
      <c r="G738" s="1"/>
      <c r="H738" s="1"/>
      <c r="I738" s="1"/>
      <c r="J738" s="27"/>
      <c r="K738" s="1"/>
      <c r="L738" s="1"/>
      <c r="M738" s="2"/>
      <c r="N738" s="2"/>
      <c r="O738" s="24"/>
      <c r="P738" s="2"/>
      <c r="Q738" s="2"/>
      <c r="R738" s="4"/>
      <c r="S738" s="1"/>
      <c r="T738" s="1"/>
      <c r="U738" s="1"/>
      <c r="V738" s="1"/>
      <c r="W738" s="1"/>
      <c r="X738" s="1"/>
      <c r="Y738" s="1"/>
      <c r="Z738" s="1"/>
      <c r="AA738" s="1"/>
    </row>
    <row r="739" spans="1:27" ht="15.75" customHeight="1" x14ac:dyDescent="0.25">
      <c r="A739" s="1"/>
      <c r="B739" s="1"/>
      <c r="C739" s="1"/>
      <c r="D739" s="1"/>
      <c r="E739" s="1"/>
      <c r="F739" s="4"/>
      <c r="G739" s="1"/>
      <c r="H739" s="1"/>
      <c r="I739" s="1"/>
      <c r="J739" s="27"/>
      <c r="K739" s="1"/>
      <c r="L739" s="1"/>
      <c r="M739" s="2"/>
      <c r="N739" s="2"/>
      <c r="O739" s="24"/>
      <c r="P739" s="2"/>
      <c r="Q739" s="2"/>
      <c r="R739" s="4"/>
      <c r="S739" s="1"/>
      <c r="T739" s="1"/>
      <c r="U739" s="1"/>
      <c r="V739" s="1"/>
      <c r="W739" s="1"/>
      <c r="X739" s="1"/>
      <c r="Y739" s="1"/>
      <c r="Z739" s="1"/>
      <c r="AA739" s="1"/>
    </row>
    <row r="740" spans="1:27" ht="15.75" customHeight="1" x14ac:dyDescent="0.25">
      <c r="A740" s="1"/>
      <c r="B740" s="1"/>
      <c r="C740" s="1"/>
      <c r="D740" s="1"/>
      <c r="E740" s="1"/>
      <c r="F740" s="4"/>
      <c r="G740" s="1"/>
      <c r="H740" s="1"/>
      <c r="I740" s="1"/>
      <c r="J740" s="27"/>
      <c r="K740" s="1"/>
      <c r="L740" s="1"/>
      <c r="M740" s="2"/>
      <c r="N740" s="2"/>
      <c r="O740" s="24"/>
      <c r="P740" s="2"/>
      <c r="Q740" s="2"/>
      <c r="R740" s="4"/>
      <c r="S740" s="1"/>
      <c r="T740" s="1"/>
      <c r="U740" s="1"/>
      <c r="V740" s="1"/>
      <c r="W740" s="1"/>
      <c r="X740" s="1"/>
      <c r="Y740" s="1"/>
      <c r="Z740" s="1"/>
      <c r="AA740" s="1"/>
    </row>
    <row r="741" spans="1:27" ht="15.75" customHeight="1" x14ac:dyDescent="0.25">
      <c r="A741" s="1"/>
      <c r="B741" s="1"/>
      <c r="C741" s="1"/>
      <c r="D741" s="1"/>
      <c r="E741" s="1"/>
      <c r="F741" s="4"/>
      <c r="G741" s="1"/>
      <c r="H741" s="1"/>
      <c r="I741" s="1"/>
      <c r="J741" s="27"/>
      <c r="K741" s="1"/>
      <c r="L741" s="1"/>
      <c r="M741" s="2"/>
      <c r="N741" s="2"/>
      <c r="O741" s="24"/>
      <c r="P741" s="2"/>
      <c r="Q741" s="2"/>
      <c r="R741" s="4"/>
      <c r="S741" s="1"/>
      <c r="T741" s="1"/>
      <c r="U741" s="1"/>
      <c r="V741" s="1"/>
      <c r="W741" s="1"/>
      <c r="X741" s="1"/>
      <c r="Y741" s="1"/>
      <c r="Z741" s="1"/>
      <c r="AA741" s="1"/>
    </row>
    <row r="742" spans="1:27" ht="15.75" customHeight="1" x14ac:dyDescent="0.25">
      <c r="A742" s="1"/>
      <c r="B742" s="1"/>
      <c r="C742" s="1"/>
      <c r="D742" s="1"/>
      <c r="E742" s="1"/>
      <c r="F742" s="4"/>
      <c r="G742" s="1"/>
      <c r="H742" s="1"/>
      <c r="I742" s="1"/>
      <c r="J742" s="27"/>
      <c r="K742" s="1"/>
      <c r="L742" s="1"/>
      <c r="M742" s="2"/>
      <c r="N742" s="2"/>
      <c r="O742" s="24"/>
      <c r="P742" s="2"/>
      <c r="Q742" s="2"/>
      <c r="R742" s="4"/>
      <c r="S742" s="1"/>
      <c r="T742" s="1"/>
      <c r="U742" s="1"/>
      <c r="V742" s="1"/>
      <c r="W742" s="1"/>
      <c r="X742" s="1"/>
      <c r="Y742" s="1"/>
      <c r="Z742" s="1"/>
      <c r="AA742" s="1"/>
    </row>
    <row r="743" spans="1:27" ht="15.75" customHeight="1" x14ac:dyDescent="0.25">
      <c r="A743" s="1"/>
      <c r="B743" s="1"/>
      <c r="C743" s="1"/>
      <c r="D743" s="1"/>
      <c r="E743" s="1"/>
      <c r="F743" s="4"/>
      <c r="G743" s="1"/>
      <c r="H743" s="1"/>
      <c r="I743" s="1"/>
      <c r="J743" s="27"/>
      <c r="K743" s="1"/>
      <c r="L743" s="1"/>
      <c r="M743" s="2"/>
      <c r="N743" s="2"/>
      <c r="O743" s="24"/>
      <c r="P743" s="2"/>
      <c r="Q743" s="2"/>
      <c r="R743" s="4"/>
      <c r="S743" s="1"/>
      <c r="T743" s="1"/>
      <c r="U743" s="1"/>
      <c r="V743" s="1"/>
      <c r="W743" s="1"/>
      <c r="X743" s="1"/>
      <c r="Y743" s="1"/>
      <c r="Z743" s="1"/>
      <c r="AA743" s="1"/>
    </row>
    <row r="744" spans="1:27" ht="15.75" customHeight="1" x14ac:dyDescent="0.25">
      <c r="A744" s="1"/>
      <c r="B744" s="1"/>
      <c r="C744" s="1"/>
      <c r="D744" s="1"/>
      <c r="E744" s="1"/>
      <c r="F744" s="4"/>
      <c r="G744" s="1"/>
      <c r="H744" s="1"/>
      <c r="I744" s="1"/>
      <c r="J744" s="27"/>
      <c r="K744" s="1"/>
      <c r="L744" s="1"/>
      <c r="M744" s="2"/>
      <c r="N744" s="2"/>
      <c r="O744" s="24"/>
      <c r="P744" s="2"/>
      <c r="Q744" s="2"/>
      <c r="R744" s="4"/>
      <c r="S744" s="1"/>
      <c r="T744" s="1"/>
      <c r="U744" s="1"/>
      <c r="V744" s="1"/>
      <c r="W744" s="1"/>
      <c r="X744" s="1"/>
      <c r="Y744" s="1"/>
      <c r="Z744" s="1"/>
      <c r="AA744" s="1"/>
    </row>
    <row r="745" spans="1:27" ht="15.75" customHeight="1" x14ac:dyDescent="0.25">
      <c r="A745" s="1"/>
      <c r="B745" s="1"/>
      <c r="C745" s="1"/>
      <c r="D745" s="1"/>
      <c r="E745" s="1"/>
      <c r="F745" s="4"/>
      <c r="G745" s="1"/>
      <c r="H745" s="1"/>
      <c r="I745" s="1"/>
      <c r="J745" s="27"/>
      <c r="K745" s="1"/>
      <c r="L745" s="1"/>
      <c r="M745" s="2"/>
      <c r="N745" s="2"/>
      <c r="O745" s="24"/>
      <c r="P745" s="2"/>
      <c r="Q745" s="2"/>
      <c r="R745" s="4"/>
      <c r="S745" s="1"/>
      <c r="T745" s="1"/>
      <c r="U745" s="1"/>
      <c r="V745" s="1"/>
      <c r="W745" s="1"/>
      <c r="X745" s="1"/>
      <c r="Y745" s="1"/>
      <c r="Z745" s="1"/>
      <c r="AA745" s="1"/>
    </row>
    <row r="746" spans="1:27" ht="15.75" customHeight="1" x14ac:dyDescent="0.25">
      <c r="A746" s="1"/>
      <c r="B746" s="1"/>
      <c r="C746" s="1"/>
      <c r="D746" s="1"/>
      <c r="E746" s="1"/>
      <c r="F746" s="4"/>
      <c r="G746" s="1"/>
      <c r="H746" s="1"/>
      <c r="I746" s="1"/>
      <c r="J746" s="27"/>
      <c r="K746" s="1"/>
      <c r="L746" s="1"/>
      <c r="M746" s="2"/>
      <c r="N746" s="2"/>
      <c r="O746" s="24"/>
      <c r="P746" s="2"/>
      <c r="Q746" s="2"/>
      <c r="R746" s="4"/>
      <c r="S746" s="1"/>
      <c r="T746" s="1"/>
      <c r="U746" s="1"/>
      <c r="V746" s="1"/>
      <c r="W746" s="1"/>
      <c r="X746" s="1"/>
      <c r="Y746" s="1"/>
      <c r="Z746" s="1"/>
      <c r="AA746" s="1"/>
    </row>
    <row r="747" spans="1:27" ht="15.75" customHeight="1" x14ac:dyDescent="0.25">
      <c r="A747" s="1"/>
      <c r="B747" s="1"/>
      <c r="C747" s="1"/>
      <c r="D747" s="1"/>
      <c r="E747" s="1"/>
      <c r="F747" s="4"/>
      <c r="G747" s="1"/>
      <c r="H747" s="1"/>
      <c r="I747" s="1"/>
      <c r="J747" s="27"/>
      <c r="K747" s="1"/>
      <c r="L747" s="1"/>
      <c r="M747" s="2"/>
      <c r="N747" s="2"/>
      <c r="O747" s="24"/>
      <c r="P747" s="2"/>
      <c r="Q747" s="2"/>
      <c r="R747" s="4"/>
      <c r="S747" s="1"/>
      <c r="T747" s="1"/>
      <c r="U747" s="1"/>
      <c r="V747" s="1"/>
      <c r="W747" s="1"/>
      <c r="X747" s="1"/>
      <c r="Y747" s="1"/>
      <c r="Z747" s="1"/>
      <c r="AA747" s="1"/>
    </row>
    <row r="748" spans="1:27" ht="15.75" customHeight="1" x14ac:dyDescent="0.25">
      <c r="A748" s="1"/>
      <c r="B748" s="1"/>
      <c r="C748" s="1"/>
      <c r="D748" s="1"/>
      <c r="E748" s="1"/>
      <c r="F748" s="4"/>
      <c r="G748" s="1"/>
      <c r="H748" s="1"/>
      <c r="I748" s="1"/>
      <c r="J748" s="27"/>
      <c r="K748" s="1"/>
      <c r="L748" s="1"/>
      <c r="M748" s="2"/>
      <c r="N748" s="2"/>
      <c r="O748" s="24"/>
      <c r="P748" s="2"/>
      <c r="Q748" s="2"/>
      <c r="R748" s="4"/>
      <c r="S748" s="1"/>
      <c r="T748" s="1"/>
      <c r="U748" s="1"/>
      <c r="V748" s="1"/>
      <c r="W748" s="1"/>
      <c r="X748" s="1"/>
      <c r="Y748" s="1"/>
      <c r="Z748" s="1"/>
      <c r="AA748" s="1"/>
    </row>
    <row r="749" spans="1:27" ht="15.75" customHeight="1" x14ac:dyDescent="0.25">
      <c r="A749" s="1"/>
      <c r="B749" s="1"/>
      <c r="C749" s="1"/>
      <c r="D749" s="1"/>
      <c r="E749" s="1"/>
      <c r="F749" s="4"/>
      <c r="G749" s="1"/>
      <c r="H749" s="1"/>
      <c r="I749" s="1"/>
      <c r="J749" s="27"/>
      <c r="K749" s="1"/>
      <c r="L749" s="1"/>
      <c r="M749" s="2"/>
      <c r="N749" s="2"/>
      <c r="O749" s="24"/>
      <c r="P749" s="2"/>
      <c r="Q749" s="2"/>
      <c r="R749" s="4"/>
      <c r="S749" s="1"/>
      <c r="T749" s="1"/>
      <c r="U749" s="1"/>
      <c r="V749" s="1"/>
      <c r="W749" s="1"/>
      <c r="X749" s="1"/>
      <c r="Y749" s="1"/>
      <c r="Z749" s="1"/>
      <c r="AA749" s="1"/>
    </row>
    <row r="750" spans="1:27" ht="15.75" customHeight="1" x14ac:dyDescent="0.25">
      <c r="A750" s="1"/>
      <c r="B750" s="1"/>
      <c r="C750" s="1"/>
      <c r="D750" s="1"/>
      <c r="E750" s="1"/>
      <c r="F750" s="4"/>
      <c r="G750" s="1"/>
      <c r="H750" s="1"/>
      <c r="I750" s="1"/>
      <c r="J750" s="27"/>
      <c r="K750" s="1"/>
      <c r="L750" s="1"/>
      <c r="M750" s="2"/>
      <c r="N750" s="2"/>
      <c r="O750" s="24"/>
      <c r="P750" s="2"/>
      <c r="Q750" s="2"/>
      <c r="R750" s="4"/>
      <c r="S750" s="1"/>
      <c r="T750" s="1"/>
      <c r="U750" s="1"/>
      <c r="V750" s="1"/>
      <c r="W750" s="1"/>
      <c r="X750" s="1"/>
      <c r="Y750" s="1"/>
      <c r="Z750" s="1"/>
      <c r="AA750" s="1"/>
    </row>
    <row r="751" spans="1:27" ht="15.75" customHeight="1" x14ac:dyDescent="0.25">
      <c r="A751" s="1"/>
      <c r="B751" s="1"/>
      <c r="C751" s="1"/>
      <c r="D751" s="1"/>
      <c r="E751" s="1"/>
      <c r="F751" s="4"/>
      <c r="G751" s="1"/>
      <c r="H751" s="1"/>
      <c r="I751" s="1"/>
      <c r="J751" s="27"/>
      <c r="K751" s="1"/>
      <c r="L751" s="1"/>
      <c r="M751" s="2"/>
      <c r="N751" s="2"/>
      <c r="O751" s="24"/>
      <c r="P751" s="2"/>
      <c r="Q751" s="2"/>
      <c r="R751" s="4"/>
      <c r="S751" s="1"/>
      <c r="T751" s="1"/>
      <c r="U751" s="1"/>
      <c r="V751" s="1"/>
      <c r="W751" s="1"/>
      <c r="X751" s="1"/>
      <c r="Y751" s="1"/>
      <c r="Z751" s="1"/>
      <c r="AA751" s="1"/>
    </row>
    <row r="752" spans="1:27" ht="15.75" customHeight="1" x14ac:dyDescent="0.25">
      <c r="A752" s="1"/>
      <c r="B752" s="1"/>
      <c r="C752" s="1"/>
      <c r="D752" s="1"/>
      <c r="E752" s="1"/>
      <c r="F752" s="4"/>
      <c r="G752" s="1"/>
      <c r="H752" s="1"/>
      <c r="I752" s="1"/>
      <c r="J752" s="27"/>
      <c r="K752" s="1"/>
      <c r="L752" s="1"/>
      <c r="M752" s="2"/>
      <c r="N752" s="2"/>
      <c r="O752" s="24"/>
      <c r="P752" s="2"/>
      <c r="Q752" s="2"/>
      <c r="R752" s="4"/>
      <c r="S752" s="1"/>
      <c r="T752" s="1"/>
      <c r="U752" s="1"/>
      <c r="V752" s="1"/>
      <c r="W752" s="1"/>
      <c r="X752" s="1"/>
      <c r="Y752" s="1"/>
      <c r="Z752" s="1"/>
      <c r="AA752" s="1"/>
    </row>
    <row r="753" spans="1:27" ht="15.75" customHeight="1" x14ac:dyDescent="0.25">
      <c r="A753" s="1"/>
      <c r="B753" s="1"/>
      <c r="C753" s="1"/>
      <c r="D753" s="1"/>
      <c r="E753" s="1"/>
      <c r="F753" s="4"/>
      <c r="G753" s="1"/>
      <c r="H753" s="1"/>
      <c r="I753" s="1"/>
      <c r="J753" s="27"/>
      <c r="K753" s="1"/>
      <c r="L753" s="1"/>
      <c r="M753" s="2"/>
      <c r="N753" s="2"/>
      <c r="O753" s="24"/>
      <c r="P753" s="2"/>
      <c r="Q753" s="2"/>
      <c r="R753" s="4"/>
      <c r="S753" s="1"/>
      <c r="T753" s="1"/>
      <c r="U753" s="1"/>
      <c r="V753" s="1"/>
      <c r="W753" s="1"/>
      <c r="X753" s="1"/>
      <c r="Y753" s="1"/>
      <c r="Z753" s="1"/>
      <c r="AA753" s="1"/>
    </row>
    <row r="754" spans="1:27" ht="15.75" customHeight="1" x14ac:dyDescent="0.25">
      <c r="A754" s="1"/>
      <c r="B754" s="1"/>
      <c r="C754" s="1"/>
      <c r="D754" s="1"/>
      <c r="E754" s="1"/>
      <c r="F754" s="4"/>
      <c r="G754" s="1"/>
      <c r="H754" s="1"/>
      <c r="I754" s="1"/>
      <c r="J754" s="27"/>
      <c r="K754" s="1"/>
      <c r="L754" s="1"/>
      <c r="M754" s="2"/>
      <c r="N754" s="2"/>
      <c r="O754" s="24"/>
      <c r="P754" s="2"/>
      <c r="Q754" s="2"/>
      <c r="R754" s="4"/>
      <c r="S754" s="1"/>
      <c r="T754" s="1"/>
      <c r="U754" s="1"/>
      <c r="V754" s="1"/>
      <c r="W754" s="1"/>
      <c r="X754" s="1"/>
      <c r="Y754" s="1"/>
      <c r="Z754" s="1"/>
      <c r="AA754" s="1"/>
    </row>
    <row r="755" spans="1:27" ht="15.75" customHeight="1" x14ac:dyDescent="0.25">
      <c r="A755" s="1"/>
      <c r="B755" s="1"/>
      <c r="C755" s="1"/>
      <c r="D755" s="1"/>
      <c r="E755" s="1"/>
      <c r="F755" s="4"/>
      <c r="G755" s="1"/>
      <c r="H755" s="1"/>
      <c r="I755" s="1"/>
      <c r="J755" s="27"/>
      <c r="K755" s="1"/>
      <c r="L755" s="1"/>
      <c r="M755" s="2"/>
      <c r="N755" s="2"/>
      <c r="O755" s="24"/>
      <c r="P755" s="2"/>
      <c r="Q755" s="2"/>
      <c r="R755" s="4"/>
      <c r="S755" s="1"/>
      <c r="T755" s="1"/>
      <c r="U755" s="1"/>
      <c r="V755" s="1"/>
      <c r="W755" s="1"/>
      <c r="X755" s="1"/>
      <c r="Y755" s="1"/>
      <c r="Z755" s="1"/>
      <c r="AA755" s="1"/>
    </row>
    <row r="756" spans="1:27" ht="15.75" customHeight="1" x14ac:dyDescent="0.25">
      <c r="A756" s="1"/>
      <c r="B756" s="1"/>
      <c r="C756" s="1"/>
      <c r="D756" s="1"/>
      <c r="E756" s="1"/>
      <c r="F756" s="4"/>
      <c r="G756" s="1"/>
      <c r="H756" s="1"/>
      <c r="I756" s="1"/>
      <c r="J756" s="27"/>
      <c r="K756" s="1"/>
      <c r="L756" s="1"/>
      <c r="M756" s="2"/>
      <c r="N756" s="2"/>
      <c r="O756" s="24"/>
      <c r="P756" s="2"/>
      <c r="Q756" s="2"/>
      <c r="R756" s="4"/>
      <c r="S756" s="1"/>
      <c r="T756" s="1"/>
      <c r="U756" s="1"/>
      <c r="V756" s="1"/>
      <c r="W756" s="1"/>
      <c r="X756" s="1"/>
      <c r="Y756" s="1"/>
      <c r="Z756" s="1"/>
      <c r="AA756" s="1"/>
    </row>
    <row r="757" spans="1:27" ht="15.75" customHeight="1" x14ac:dyDescent="0.25">
      <c r="A757" s="1"/>
      <c r="B757" s="1"/>
      <c r="C757" s="1"/>
      <c r="D757" s="1"/>
      <c r="E757" s="1"/>
      <c r="F757" s="4"/>
      <c r="G757" s="1"/>
      <c r="H757" s="1"/>
      <c r="I757" s="1"/>
      <c r="J757" s="27"/>
      <c r="K757" s="1"/>
      <c r="L757" s="1"/>
      <c r="M757" s="2"/>
      <c r="N757" s="2"/>
      <c r="O757" s="24"/>
      <c r="P757" s="2"/>
      <c r="Q757" s="2"/>
      <c r="R757" s="4"/>
      <c r="S757" s="1"/>
      <c r="T757" s="1"/>
      <c r="U757" s="1"/>
      <c r="V757" s="1"/>
      <c r="W757" s="1"/>
      <c r="X757" s="1"/>
      <c r="Y757" s="1"/>
      <c r="Z757" s="1"/>
      <c r="AA757" s="1"/>
    </row>
    <row r="758" spans="1:27" ht="15.75" customHeight="1" x14ac:dyDescent="0.25">
      <c r="A758" s="1"/>
      <c r="B758" s="1"/>
      <c r="C758" s="1"/>
      <c r="D758" s="1"/>
      <c r="E758" s="1"/>
      <c r="F758" s="4"/>
      <c r="G758" s="1"/>
      <c r="H758" s="1"/>
      <c r="I758" s="1"/>
      <c r="J758" s="27"/>
      <c r="K758" s="1"/>
      <c r="L758" s="1"/>
      <c r="M758" s="2"/>
      <c r="N758" s="2"/>
      <c r="O758" s="24"/>
      <c r="P758" s="2"/>
      <c r="Q758" s="2"/>
      <c r="R758" s="4"/>
      <c r="S758" s="1"/>
      <c r="T758" s="1"/>
      <c r="U758" s="1"/>
      <c r="V758" s="1"/>
      <c r="W758" s="1"/>
      <c r="X758" s="1"/>
      <c r="Y758" s="1"/>
      <c r="Z758" s="1"/>
      <c r="AA758" s="1"/>
    </row>
    <row r="759" spans="1:27" ht="15.75" customHeight="1" x14ac:dyDescent="0.25">
      <c r="A759" s="1"/>
      <c r="B759" s="1"/>
      <c r="C759" s="1"/>
      <c r="D759" s="1"/>
      <c r="E759" s="1"/>
      <c r="F759" s="4"/>
      <c r="G759" s="1"/>
      <c r="H759" s="1"/>
      <c r="I759" s="1"/>
      <c r="J759" s="27"/>
      <c r="K759" s="1"/>
      <c r="L759" s="1"/>
      <c r="M759" s="2"/>
      <c r="N759" s="2"/>
      <c r="O759" s="24"/>
      <c r="P759" s="2"/>
      <c r="Q759" s="2"/>
      <c r="R759" s="4"/>
      <c r="S759" s="1"/>
      <c r="T759" s="1"/>
      <c r="U759" s="1"/>
      <c r="V759" s="1"/>
      <c r="W759" s="1"/>
      <c r="X759" s="1"/>
      <c r="Y759" s="1"/>
      <c r="Z759" s="1"/>
      <c r="AA759" s="1"/>
    </row>
    <row r="760" spans="1:27" ht="15.75" customHeight="1" x14ac:dyDescent="0.25">
      <c r="A760" s="1"/>
      <c r="B760" s="1"/>
      <c r="C760" s="1"/>
      <c r="D760" s="1"/>
      <c r="E760" s="1"/>
      <c r="F760" s="4"/>
      <c r="G760" s="1"/>
      <c r="H760" s="1"/>
      <c r="I760" s="1"/>
      <c r="J760" s="27"/>
      <c r="K760" s="1"/>
      <c r="L760" s="1"/>
      <c r="M760" s="2"/>
      <c r="N760" s="2"/>
      <c r="O760" s="24"/>
      <c r="P760" s="2"/>
      <c r="Q760" s="2"/>
      <c r="R760" s="4"/>
      <c r="S760" s="1"/>
      <c r="T760" s="1"/>
      <c r="U760" s="1"/>
      <c r="V760" s="1"/>
      <c r="W760" s="1"/>
      <c r="X760" s="1"/>
      <c r="Y760" s="1"/>
      <c r="Z760" s="1"/>
      <c r="AA760" s="1"/>
    </row>
    <row r="761" spans="1:27" ht="15.75" customHeight="1" x14ac:dyDescent="0.25">
      <c r="A761" s="1"/>
      <c r="B761" s="1"/>
      <c r="C761" s="1"/>
      <c r="D761" s="1"/>
      <c r="E761" s="1"/>
      <c r="F761" s="4"/>
      <c r="G761" s="1"/>
      <c r="H761" s="1"/>
      <c r="I761" s="1"/>
      <c r="J761" s="27"/>
      <c r="K761" s="1"/>
      <c r="L761" s="1"/>
      <c r="M761" s="2"/>
      <c r="N761" s="2"/>
      <c r="O761" s="24"/>
      <c r="P761" s="2"/>
      <c r="Q761" s="2"/>
      <c r="R761" s="4"/>
      <c r="S761" s="1"/>
      <c r="T761" s="1"/>
      <c r="U761" s="1"/>
      <c r="V761" s="1"/>
      <c r="W761" s="1"/>
      <c r="X761" s="1"/>
      <c r="Y761" s="1"/>
      <c r="Z761" s="1"/>
      <c r="AA761" s="1"/>
    </row>
    <row r="762" spans="1:27" ht="15.75" customHeight="1" x14ac:dyDescent="0.25">
      <c r="A762" s="1"/>
      <c r="B762" s="1"/>
      <c r="C762" s="1"/>
      <c r="D762" s="1"/>
      <c r="E762" s="1"/>
      <c r="F762" s="4"/>
      <c r="G762" s="1"/>
      <c r="H762" s="1"/>
      <c r="I762" s="1"/>
      <c r="J762" s="27"/>
      <c r="K762" s="1"/>
      <c r="L762" s="1"/>
      <c r="M762" s="2"/>
      <c r="N762" s="2"/>
      <c r="O762" s="24"/>
      <c r="P762" s="2"/>
      <c r="Q762" s="2"/>
      <c r="R762" s="4"/>
      <c r="S762" s="1"/>
      <c r="T762" s="1"/>
      <c r="U762" s="1"/>
      <c r="V762" s="1"/>
      <c r="W762" s="1"/>
      <c r="X762" s="1"/>
      <c r="Y762" s="1"/>
      <c r="Z762" s="1"/>
      <c r="AA762" s="1"/>
    </row>
    <row r="763" spans="1:27" ht="15.75" customHeight="1" x14ac:dyDescent="0.25">
      <c r="A763" s="1"/>
      <c r="B763" s="1"/>
      <c r="C763" s="1"/>
      <c r="D763" s="1"/>
      <c r="E763" s="1"/>
      <c r="F763" s="4"/>
      <c r="G763" s="1"/>
      <c r="H763" s="1"/>
      <c r="I763" s="1"/>
      <c r="J763" s="27"/>
      <c r="K763" s="1"/>
      <c r="L763" s="1"/>
      <c r="M763" s="2"/>
      <c r="N763" s="2"/>
      <c r="O763" s="24"/>
      <c r="P763" s="2"/>
      <c r="Q763" s="2"/>
      <c r="R763" s="4"/>
      <c r="S763" s="1"/>
      <c r="T763" s="1"/>
      <c r="U763" s="1"/>
      <c r="V763" s="1"/>
      <c r="W763" s="1"/>
      <c r="X763" s="1"/>
      <c r="Y763" s="1"/>
      <c r="Z763" s="1"/>
      <c r="AA763" s="1"/>
    </row>
    <row r="764" spans="1:27" ht="15.75" customHeight="1" x14ac:dyDescent="0.25">
      <c r="A764" s="1"/>
      <c r="B764" s="1"/>
      <c r="C764" s="1"/>
      <c r="D764" s="1"/>
      <c r="E764" s="1"/>
      <c r="F764" s="4"/>
      <c r="G764" s="1"/>
      <c r="H764" s="1"/>
      <c r="I764" s="1"/>
      <c r="J764" s="27"/>
      <c r="K764" s="1"/>
      <c r="L764" s="1"/>
      <c r="M764" s="2"/>
      <c r="N764" s="2"/>
      <c r="O764" s="24"/>
      <c r="P764" s="2"/>
      <c r="Q764" s="2"/>
      <c r="R764" s="4"/>
      <c r="S764" s="1"/>
      <c r="T764" s="1"/>
      <c r="U764" s="1"/>
      <c r="V764" s="1"/>
      <c r="W764" s="1"/>
      <c r="X764" s="1"/>
      <c r="Y764" s="1"/>
      <c r="Z764" s="1"/>
      <c r="AA764" s="1"/>
    </row>
    <row r="765" spans="1:27" ht="15.75" customHeight="1" x14ac:dyDescent="0.25">
      <c r="A765" s="1"/>
      <c r="B765" s="1"/>
      <c r="C765" s="1"/>
      <c r="D765" s="1"/>
      <c r="E765" s="1"/>
      <c r="F765" s="4"/>
      <c r="G765" s="1"/>
      <c r="H765" s="1"/>
      <c r="I765" s="1"/>
      <c r="J765" s="27"/>
      <c r="K765" s="1"/>
      <c r="L765" s="1"/>
      <c r="M765" s="2"/>
      <c r="N765" s="2"/>
      <c r="O765" s="24"/>
      <c r="P765" s="2"/>
      <c r="Q765" s="2"/>
      <c r="R765" s="4"/>
      <c r="S765" s="1"/>
      <c r="T765" s="1"/>
      <c r="U765" s="1"/>
      <c r="V765" s="1"/>
      <c r="W765" s="1"/>
      <c r="X765" s="1"/>
      <c r="Y765" s="1"/>
      <c r="Z765" s="1"/>
      <c r="AA765" s="1"/>
    </row>
    <row r="766" spans="1:27" ht="15.75" customHeight="1" x14ac:dyDescent="0.25">
      <c r="A766" s="1"/>
      <c r="B766" s="1"/>
      <c r="C766" s="1"/>
      <c r="D766" s="1"/>
      <c r="E766" s="1"/>
      <c r="F766" s="4"/>
      <c r="G766" s="1"/>
      <c r="H766" s="1"/>
      <c r="I766" s="1"/>
      <c r="J766" s="27"/>
      <c r="K766" s="1"/>
      <c r="L766" s="1"/>
      <c r="M766" s="2"/>
      <c r="N766" s="2"/>
      <c r="O766" s="24"/>
      <c r="P766" s="2"/>
      <c r="Q766" s="2"/>
      <c r="R766" s="4"/>
      <c r="S766" s="1"/>
      <c r="T766" s="1"/>
      <c r="U766" s="1"/>
      <c r="V766" s="1"/>
      <c r="W766" s="1"/>
      <c r="X766" s="1"/>
      <c r="Y766" s="1"/>
      <c r="Z766" s="1"/>
      <c r="AA766" s="1"/>
    </row>
    <row r="767" spans="1:27" ht="15.75" customHeight="1" x14ac:dyDescent="0.25">
      <c r="A767" s="1"/>
      <c r="B767" s="1"/>
      <c r="C767" s="1"/>
      <c r="D767" s="1"/>
      <c r="E767" s="1"/>
      <c r="F767" s="4"/>
      <c r="G767" s="1"/>
      <c r="H767" s="1"/>
      <c r="I767" s="1"/>
      <c r="J767" s="27"/>
      <c r="K767" s="1"/>
      <c r="L767" s="1"/>
      <c r="M767" s="2"/>
      <c r="N767" s="2"/>
      <c r="O767" s="24"/>
      <c r="P767" s="2"/>
      <c r="Q767" s="2"/>
      <c r="R767" s="4"/>
      <c r="S767" s="1"/>
      <c r="T767" s="1"/>
      <c r="U767" s="1"/>
      <c r="V767" s="1"/>
      <c r="W767" s="1"/>
      <c r="X767" s="1"/>
      <c r="Y767" s="1"/>
      <c r="Z767" s="1"/>
      <c r="AA767" s="1"/>
    </row>
    <row r="768" spans="1:27" ht="15.75" customHeight="1" x14ac:dyDescent="0.25">
      <c r="A768" s="1"/>
      <c r="B768" s="1"/>
      <c r="C768" s="1"/>
      <c r="D768" s="1"/>
      <c r="E768" s="1"/>
      <c r="F768" s="4"/>
      <c r="G768" s="1"/>
      <c r="H768" s="1"/>
      <c r="I768" s="1"/>
      <c r="J768" s="27"/>
      <c r="K768" s="1"/>
      <c r="L768" s="1"/>
      <c r="M768" s="2"/>
      <c r="N768" s="2"/>
      <c r="O768" s="24"/>
      <c r="P768" s="2"/>
      <c r="Q768" s="2"/>
      <c r="R768" s="4"/>
      <c r="S768" s="1"/>
      <c r="T768" s="1"/>
      <c r="U768" s="1"/>
      <c r="V768" s="1"/>
      <c r="W768" s="1"/>
      <c r="X768" s="1"/>
      <c r="Y768" s="1"/>
      <c r="Z768" s="1"/>
      <c r="AA768" s="1"/>
    </row>
    <row r="769" spans="1:27" ht="15.75" customHeight="1" x14ac:dyDescent="0.25">
      <c r="A769" s="1"/>
      <c r="B769" s="1"/>
      <c r="C769" s="1"/>
      <c r="D769" s="1"/>
      <c r="E769" s="1"/>
      <c r="F769" s="4"/>
      <c r="G769" s="1"/>
      <c r="H769" s="1"/>
      <c r="I769" s="1"/>
      <c r="J769" s="27"/>
      <c r="K769" s="1"/>
      <c r="L769" s="1"/>
      <c r="M769" s="2"/>
      <c r="N769" s="2"/>
      <c r="O769" s="24"/>
      <c r="P769" s="2"/>
      <c r="Q769" s="2"/>
      <c r="R769" s="4"/>
      <c r="S769" s="1"/>
      <c r="T769" s="1"/>
      <c r="U769" s="1"/>
      <c r="V769" s="1"/>
      <c r="W769" s="1"/>
      <c r="X769" s="1"/>
      <c r="Y769" s="1"/>
      <c r="Z769" s="1"/>
      <c r="AA769" s="1"/>
    </row>
    <row r="770" spans="1:27" ht="15.75" customHeight="1" x14ac:dyDescent="0.25">
      <c r="A770" s="1"/>
      <c r="B770" s="1"/>
      <c r="C770" s="1"/>
      <c r="D770" s="1"/>
      <c r="E770" s="1"/>
      <c r="F770" s="4"/>
      <c r="G770" s="1"/>
      <c r="H770" s="1"/>
      <c r="I770" s="1"/>
      <c r="J770" s="27"/>
      <c r="K770" s="1"/>
      <c r="L770" s="1"/>
      <c r="M770" s="2"/>
      <c r="N770" s="2"/>
      <c r="O770" s="24"/>
      <c r="P770" s="2"/>
      <c r="Q770" s="2"/>
      <c r="R770" s="4"/>
      <c r="S770" s="1"/>
      <c r="T770" s="1"/>
      <c r="U770" s="1"/>
      <c r="V770" s="1"/>
      <c r="W770" s="1"/>
      <c r="X770" s="1"/>
      <c r="Y770" s="1"/>
      <c r="Z770" s="1"/>
      <c r="AA770" s="1"/>
    </row>
    <row r="771" spans="1:27" ht="15.75" customHeight="1" x14ac:dyDescent="0.25">
      <c r="A771" s="1"/>
      <c r="B771" s="1"/>
      <c r="C771" s="1"/>
      <c r="D771" s="1"/>
      <c r="E771" s="1"/>
      <c r="F771" s="4"/>
      <c r="G771" s="1"/>
      <c r="H771" s="1"/>
      <c r="I771" s="1"/>
      <c r="J771" s="27"/>
      <c r="K771" s="1"/>
      <c r="L771" s="1"/>
      <c r="M771" s="2"/>
      <c r="N771" s="2"/>
      <c r="O771" s="24"/>
      <c r="P771" s="2"/>
      <c r="Q771" s="2"/>
      <c r="R771" s="4"/>
      <c r="S771" s="1"/>
      <c r="T771" s="1"/>
      <c r="U771" s="1"/>
      <c r="V771" s="1"/>
      <c r="W771" s="1"/>
      <c r="X771" s="1"/>
      <c r="Y771" s="1"/>
      <c r="Z771" s="1"/>
      <c r="AA771" s="1"/>
    </row>
    <row r="772" spans="1:27" ht="15.75" customHeight="1" x14ac:dyDescent="0.25">
      <c r="A772" s="1"/>
      <c r="B772" s="1"/>
      <c r="C772" s="1"/>
      <c r="D772" s="1"/>
      <c r="E772" s="1"/>
      <c r="F772" s="4"/>
      <c r="G772" s="1"/>
      <c r="H772" s="1"/>
      <c r="I772" s="1"/>
      <c r="J772" s="27"/>
      <c r="K772" s="1"/>
      <c r="L772" s="1"/>
      <c r="M772" s="2"/>
      <c r="N772" s="2"/>
      <c r="O772" s="24"/>
      <c r="P772" s="2"/>
      <c r="Q772" s="2"/>
      <c r="R772" s="4"/>
      <c r="S772" s="1"/>
      <c r="T772" s="1"/>
      <c r="U772" s="1"/>
      <c r="V772" s="1"/>
      <c r="W772" s="1"/>
      <c r="X772" s="1"/>
      <c r="Y772" s="1"/>
      <c r="Z772" s="1"/>
      <c r="AA772" s="1"/>
    </row>
    <row r="773" spans="1:27" ht="15.75" customHeight="1" x14ac:dyDescent="0.25">
      <c r="A773" s="1"/>
      <c r="B773" s="1"/>
      <c r="C773" s="1"/>
      <c r="D773" s="1"/>
      <c r="E773" s="1"/>
      <c r="F773" s="4"/>
      <c r="G773" s="1"/>
      <c r="H773" s="1"/>
      <c r="I773" s="1"/>
      <c r="J773" s="27"/>
      <c r="K773" s="1"/>
      <c r="L773" s="1"/>
      <c r="M773" s="2"/>
      <c r="N773" s="2"/>
      <c r="O773" s="24"/>
      <c r="P773" s="2"/>
      <c r="Q773" s="2"/>
      <c r="R773" s="4"/>
      <c r="S773" s="1"/>
      <c r="T773" s="1"/>
      <c r="U773" s="1"/>
      <c r="V773" s="1"/>
      <c r="W773" s="1"/>
      <c r="X773" s="1"/>
      <c r="Y773" s="1"/>
      <c r="Z773" s="1"/>
      <c r="AA773" s="1"/>
    </row>
    <row r="774" spans="1:27" ht="15.75" customHeight="1" x14ac:dyDescent="0.25">
      <c r="A774" s="1"/>
      <c r="B774" s="1"/>
      <c r="C774" s="1"/>
      <c r="D774" s="1"/>
      <c r="E774" s="1"/>
      <c r="F774" s="4"/>
      <c r="G774" s="1"/>
      <c r="H774" s="1"/>
      <c r="I774" s="1"/>
      <c r="J774" s="27"/>
      <c r="K774" s="1"/>
      <c r="L774" s="1"/>
      <c r="M774" s="2"/>
      <c r="N774" s="2"/>
      <c r="O774" s="24"/>
      <c r="P774" s="2"/>
      <c r="Q774" s="2"/>
      <c r="R774" s="4"/>
      <c r="S774" s="1"/>
      <c r="T774" s="1"/>
      <c r="U774" s="1"/>
      <c r="V774" s="1"/>
      <c r="W774" s="1"/>
      <c r="X774" s="1"/>
      <c r="Y774" s="1"/>
      <c r="Z774" s="1"/>
      <c r="AA774" s="1"/>
    </row>
    <row r="775" spans="1:27" ht="15.75" customHeight="1" x14ac:dyDescent="0.25">
      <c r="A775" s="1"/>
      <c r="B775" s="1"/>
      <c r="C775" s="1"/>
      <c r="D775" s="1"/>
      <c r="E775" s="1"/>
      <c r="F775" s="4"/>
      <c r="G775" s="1"/>
      <c r="H775" s="1"/>
      <c r="I775" s="1"/>
      <c r="J775" s="27"/>
      <c r="K775" s="1"/>
      <c r="L775" s="1"/>
      <c r="M775" s="2"/>
      <c r="N775" s="2"/>
      <c r="O775" s="24"/>
      <c r="P775" s="2"/>
      <c r="Q775" s="2"/>
      <c r="R775" s="4"/>
      <c r="S775" s="1"/>
      <c r="T775" s="1"/>
      <c r="U775" s="1"/>
      <c r="V775" s="1"/>
      <c r="W775" s="1"/>
      <c r="X775" s="1"/>
      <c r="Y775" s="1"/>
      <c r="Z775" s="1"/>
      <c r="AA775" s="1"/>
    </row>
    <row r="776" spans="1:27" ht="15.75" customHeight="1" x14ac:dyDescent="0.25">
      <c r="A776" s="1"/>
      <c r="B776" s="1"/>
      <c r="C776" s="1"/>
      <c r="D776" s="1"/>
      <c r="E776" s="1"/>
      <c r="F776" s="4"/>
      <c r="G776" s="1"/>
      <c r="H776" s="1"/>
      <c r="I776" s="1"/>
      <c r="J776" s="27"/>
      <c r="K776" s="1"/>
      <c r="L776" s="1"/>
      <c r="M776" s="2"/>
      <c r="N776" s="2"/>
      <c r="O776" s="24"/>
      <c r="P776" s="2"/>
      <c r="Q776" s="2"/>
      <c r="R776" s="4"/>
      <c r="S776" s="1"/>
      <c r="T776" s="1"/>
      <c r="U776" s="1"/>
      <c r="V776" s="1"/>
      <c r="W776" s="1"/>
      <c r="X776" s="1"/>
      <c r="Y776" s="1"/>
      <c r="Z776" s="1"/>
      <c r="AA776" s="1"/>
    </row>
    <row r="777" spans="1:27" ht="15.75" customHeight="1" x14ac:dyDescent="0.25">
      <c r="A777" s="1"/>
      <c r="B777" s="1"/>
      <c r="C777" s="1"/>
      <c r="D777" s="1"/>
      <c r="E777" s="1"/>
      <c r="F777" s="4"/>
      <c r="G777" s="1"/>
      <c r="H777" s="1"/>
      <c r="I777" s="1"/>
      <c r="J777" s="27"/>
      <c r="K777" s="1"/>
      <c r="L777" s="1"/>
      <c r="M777" s="2"/>
      <c r="N777" s="2"/>
      <c r="O777" s="24"/>
      <c r="P777" s="2"/>
      <c r="Q777" s="2"/>
      <c r="R777" s="4"/>
      <c r="S777" s="1"/>
      <c r="T777" s="1"/>
      <c r="U777" s="1"/>
      <c r="V777" s="1"/>
      <c r="W777" s="1"/>
      <c r="X777" s="1"/>
      <c r="Y777" s="1"/>
      <c r="Z777" s="1"/>
      <c r="AA777" s="1"/>
    </row>
    <row r="778" spans="1:27" ht="15.75" customHeight="1" x14ac:dyDescent="0.25">
      <c r="A778" s="1"/>
      <c r="B778" s="1"/>
      <c r="C778" s="1"/>
      <c r="D778" s="1"/>
      <c r="E778" s="1"/>
      <c r="F778" s="4"/>
      <c r="G778" s="1"/>
      <c r="H778" s="1"/>
      <c r="I778" s="1"/>
      <c r="J778" s="27"/>
      <c r="K778" s="1"/>
      <c r="L778" s="1"/>
      <c r="M778" s="2"/>
      <c r="N778" s="2"/>
      <c r="O778" s="24"/>
      <c r="P778" s="2"/>
      <c r="Q778" s="2"/>
      <c r="R778" s="4"/>
      <c r="S778" s="1"/>
      <c r="T778" s="1"/>
      <c r="U778" s="1"/>
      <c r="V778" s="1"/>
      <c r="W778" s="1"/>
      <c r="X778" s="1"/>
      <c r="Y778" s="1"/>
      <c r="Z778" s="1"/>
      <c r="AA778" s="1"/>
    </row>
    <row r="779" spans="1:27" ht="15.75" customHeight="1" x14ac:dyDescent="0.25">
      <c r="A779" s="1"/>
      <c r="B779" s="1"/>
      <c r="C779" s="1"/>
      <c r="D779" s="1"/>
      <c r="E779" s="1"/>
      <c r="F779" s="4"/>
      <c r="G779" s="1"/>
      <c r="H779" s="1"/>
      <c r="I779" s="1"/>
      <c r="J779" s="27"/>
      <c r="K779" s="1"/>
      <c r="L779" s="1"/>
      <c r="M779" s="2"/>
      <c r="N779" s="2"/>
      <c r="O779" s="24"/>
      <c r="P779" s="2"/>
      <c r="Q779" s="2"/>
      <c r="R779" s="4"/>
      <c r="S779" s="1"/>
      <c r="T779" s="1"/>
      <c r="U779" s="1"/>
      <c r="V779" s="1"/>
      <c r="W779" s="1"/>
      <c r="X779" s="1"/>
      <c r="Y779" s="1"/>
      <c r="Z779" s="1"/>
      <c r="AA779" s="1"/>
    </row>
    <row r="780" spans="1:27" ht="15.75" customHeight="1" x14ac:dyDescent="0.25">
      <c r="A780" s="1"/>
      <c r="B780" s="1"/>
      <c r="C780" s="1"/>
      <c r="D780" s="1"/>
      <c r="E780" s="1"/>
      <c r="F780" s="4"/>
      <c r="G780" s="1"/>
      <c r="H780" s="1"/>
      <c r="I780" s="1"/>
      <c r="J780" s="27"/>
      <c r="K780" s="1"/>
      <c r="L780" s="1"/>
      <c r="M780" s="2"/>
      <c r="N780" s="2"/>
      <c r="O780" s="24"/>
      <c r="P780" s="2"/>
      <c r="Q780" s="2"/>
      <c r="R780" s="4"/>
      <c r="S780" s="1"/>
      <c r="T780" s="1"/>
      <c r="U780" s="1"/>
      <c r="V780" s="1"/>
      <c r="W780" s="1"/>
      <c r="X780" s="1"/>
      <c r="Y780" s="1"/>
      <c r="Z780" s="1"/>
      <c r="AA780" s="1"/>
    </row>
    <row r="781" spans="1:27" ht="15.75" customHeight="1" x14ac:dyDescent="0.25">
      <c r="A781" s="1"/>
      <c r="B781" s="1"/>
      <c r="C781" s="1"/>
      <c r="D781" s="1"/>
      <c r="E781" s="1"/>
      <c r="F781" s="4"/>
      <c r="G781" s="1"/>
      <c r="H781" s="1"/>
      <c r="I781" s="1"/>
      <c r="J781" s="27"/>
      <c r="K781" s="1"/>
      <c r="L781" s="1"/>
      <c r="M781" s="2"/>
      <c r="N781" s="2"/>
      <c r="O781" s="24"/>
      <c r="P781" s="2"/>
      <c r="Q781" s="2"/>
      <c r="R781" s="4"/>
      <c r="S781" s="1"/>
      <c r="T781" s="1"/>
      <c r="U781" s="1"/>
      <c r="V781" s="1"/>
      <c r="W781" s="1"/>
      <c r="X781" s="1"/>
      <c r="Y781" s="1"/>
      <c r="Z781" s="1"/>
      <c r="AA781" s="1"/>
    </row>
    <row r="782" spans="1:27" ht="15.75" customHeight="1" x14ac:dyDescent="0.25">
      <c r="A782" s="1"/>
      <c r="B782" s="1"/>
      <c r="C782" s="1"/>
      <c r="D782" s="1"/>
      <c r="E782" s="1"/>
      <c r="F782" s="4"/>
      <c r="G782" s="1"/>
      <c r="H782" s="1"/>
      <c r="I782" s="1"/>
      <c r="J782" s="27"/>
      <c r="K782" s="1"/>
      <c r="L782" s="1"/>
      <c r="M782" s="2"/>
      <c r="N782" s="2"/>
      <c r="O782" s="24"/>
      <c r="P782" s="2"/>
      <c r="Q782" s="2"/>
      <c r="R782" s="4"/>
      <c r="S782" s="1"/>
      <c r="T782" s="1"/>
      <c r="U782" s="1"/>
      <c r="V782" s="1"/>
      <c r="W782" s="1"/>
      <c r="X782" s="1"/>
      <c r="Y782" s="1"/>
      <c r="Z782" s="1"/>
      <c r="AA782" s="1"/>
    </row>
    <row r="783" spans="1:27" ht="15.75" customHeight="1" x14ac:dyDescent="0.25">
      <c r="A783" s="1"/>
      <c r="B783" s="1"/>
      <c r="C783" s="1"/>
      <c r="D783" s="1"/>
      <c r="E783" s="1"/>
      <c r="F783" s="4"/>
      <c r="G783" s="1"/>
      <c r="H783" s="1"/>
      <c r="I783" s="1"/>
      <c r="J783" s="27"/>
      <c r="K783" s="1"/>
      <c r="L783" s="1"/>
      <c r="M783" s="2"/>
      <c r="N783" s="2"/>
      <c r="O783" s="24"/>
      <c r="P783" s="2"/>
      <c r="Q783" s="2"/>
      <c r="R783" s="4"/>
      <c r="S783" s="1"/>
      <c r="T783" s="1"/>
      <c r="U783" s="1"/>
      <c r="V783" s="1"/>
      <c r="W783" s="1"/>
      <c r="X783" s="1"/>
      <c r="Y783" s="1"/>
      <c r="Z783" s="1"/>
      <c r="AA783" s="1"/>
    </row>
    <row r="784" spans="1:27" ht="15.75" customHeight="1" x14ac:dyDescent="0.25">
      <c r="A784" s="1"/>
      <c r="B784" s="1"/>
      <c r="C784" s="1"/>
      <c r="D784" s="1"/>
      <c r="E784" s="1"/>
      <c r="F784" s="4"/>
      <c r="G784" s="1"/>
      <c r="H784" s="1"/>
      <c r="I784" s="1"/>
      <c r="J784" s="27"/>
      <c r="K784" s="1"/>
      <c r="L784" s="1"/>
      <c r="M784" s="2"/>
      <c r="N784" s="2"/>
      <c r="O784" s="24"/>
      <c r="P784" s="2"/>
      <c r="Q784" s="2"/>
      <c r="R784" s="4"/>
      <c r="S784" s="1"/>
      <c r="T784" s="1"/>
      <c r="U784" s="1"/>
      <c r="V784" s="1"/>
      <c r="W784" s="1"/>
      <c r="X784" s="1"/>
      <c r="Y784" s="1"/>
      <c r="Z784" s="1"/>
      <c r="AA784" s="1"/>
    </row>
    <row r="785" spans="1:27" ht="15.75" customHeight="1" x14ac:dyDescent="0.25">
      <c r="A785" s="1"/>
      <c r="B785" s="1"/>
      <c r="C785" s="1"/>
      <c r="D785" s="1"/>
      <c r="E785" s="1"/>
      <c r="F785" s="4"/>
      <c r="G785" s="1"/>
      <c r="H785" s="1"/>
      <c r="I785" s="1"/>
      <c r="J785" s="27"/>
      <c r="K785" s="1"/>
      <c r="L785" s="1"/>
      <c r="M785" s="2"/>
      <c r="N785" s="2"/>
      <c r="O785" s="24"/>
      <c r="P785" s="2"/>
      <c r="Q785" s="2"/>
      <c r="R785" s="4"/>
      <c r="S785" s="1"/>
      <c r="T785" s="1"/>
      <c r="U785" s="1"/>
      <c r="V785" s="1"/>
      <c r="W785" s="1"/>
      <c r="X785" s="1"/>
      <c r="Y785" s="1"/>
      <c r="Z785" s="1"/>
      <c r="AA785" s="1"/>
    </row>
    <row r="786" spans="1:27" ht="15.75" customHeight="1" x14ac:dyDescent="0.25">
      <c r="A786" s="1"/>
      <c r="B786" s="1"/>
      <c r="C786" s="1"/>
      <c r="D786" s="1"/>
      <c r="E786" s="1"/>
      <c r="F786" s="4"/>
      <c r="G786" s="1"/>
      <c r="H786" s="1"/>
      <c r="I786" s="1"/>
      <c r="J786" s="27"/>
      <c r="K786" s="1"/>
      <c r="L786" s="1"/>
      <c r="M786" s="2"/>
      <c r="N786" s="2"/>
      <c r="O786" s="24"/>
      <c r="P786" s="2"/>
      <c r="Q786" s="2"/>
      <c r="R786" s="4"/>
      <c r="S786" s="1"/>
      <c r="T786" s="1"/>
      <c r="U786" s="1"/>
      <c r="V786" s="1"/>
      <c r="W786" s="1"/>
      <c r="X786" s="1"/>
      <c r="Y786" s="1"/>
      <c r="Z786" s="1"/>
      <c r="AA786" s="1"/>
    </row>
    <row r="787" spans="1:27" ht="15.75" customHeight="1" x14ac:dyDescent="0.25">
      <c r="A787" s="1"/>
      <c r="B787" s="1"/>
      <c r="C787" s="1"/>
      <c r="D787" s="1"/>
      <c r="E787" s="1"/>
      <c r="F787" s="4"/>
      <c r="G787" s="1"/>
      <c r="H787" s="1"/>
      <c r="I787" s="1"/>
      <c r="J787" s="27"/>
      <c r="K787" s="1"/>
      <c r="L787" s="1"/>
      <c r="M787" s="2"/>
      <c r="N787" s="2"/>
      <c r="O787" s="24"/>
      <c r="P787" s="2"/>
      <c r="Q787" s="2"/>
      <c r="R787" s="4"/>
      <c r="S787" s="1"/>
      <c r="T787" s="1"/>
      <c r="U787" s="1"/>
      <c r="V787" s="1"/>
      <c r="W787" s="1"/>
      <c r="X787" s="1"/>
      <c r="Y787" s="1"/>
      <c r="Z787" s="1"/>
      <c r="AA787" s="1"/>
    </row>
    <row r="788" spans="1:27" ht="15.75" customHeight="1" x14ac:dyDescent="0.25">
      <c r="A788" s="1"/>
      <c r="B788" s="1"/>
      <c r="C788" s="1"/>
      <c r="D788" s="1"/>
      <c r="E788" s="1"/>
      <c r="F788" s="4"/>
      <c r="G788" s="1"/>
      <c r="H788" s="1"/>
      <c r="I788" s="1"/>
      <c r="J788" s="27"/>
      <c r="K788" s="1"/>
      <c r="L788" s="1"/>
      <c r="M788" s="2"/>
      <c r="N788" s="2"/>
      <c r="O788" s="24"/>
      <c r="P788" s="2"/>
      <c r="Q788" s="2"/>
      <c r="R788" s="4"/>
      <c r="S788" s="1"/>
      <c r="T788" s="1"/>
      <c r="U788" s="1"/>
      <c r="V788" s="1"/>
      <c r="W788" s="1"/>
      <c r="X788" s="1"/>
      <c r="Y788" s="1"/>
      <c r="Z788" s="1"/>
      <c r="AA788" s="1"/>
    </row>
    <row r="789" spans="1:27" ht="15.75" customHeight="1" x14ac:dyDescent="0.25">
      <c r="A789" s="1"/>
      <c r="B789" s="1"/>
      <c r="C789" s="1"/>
      <c r="D789" s="1"/>
      <c r="E789" s="1"/>
      <c r="F789" s="4"/>
      <c r="G789" s="1"/>
      <c r="H789" s="1"/>
      <c r="I789" s="1"/>
      <c r="J789" s="27"/>
      <c r="K789" s="1"/>
      <c r="L789" s="1"/>
      <c r="M789" s="2"/>
      <c r="N789" s="2"/>
      <c r="O789" s="24"/>
      <c r="P789" s="2"/>
      <c r="Q789" s="2"/>
      <c r="R789" s="4"/>
      <c r="S789" s="1"/>
      <c r="T789" s="1"/>
      <c r="U789" s="1"/>
      <c r="V789" s="1"/>
      <c r="W789" s="1"/>
      <c r="X789" s="1"/>
      <c r="Y789" s="1"/>
      <c r="Z789" s="1"/>
      <c r="AA789" s="1"/>
    </row>
    <row r="790" spans="1:27" ht="15.75" customHeight="1" x14ac:dyDescent="0.25">
      <c r="A790" s="1"/>
      <c r="B790" s="1"/>
      <c r="C790" s="1"/>
      <c r="D790" s="1"/>
      <c r="E790" s="1"/>
      <c r="F790" s="4"/>
      <c r="G790" s="1"/>
      <c r="H790" s="1"/>
      <c r="I790" s="1"/>
      <c r="J790" s="27"/>
      <c r="K790" s="1"/>
      <c r="L790" s="1"/>
      <c r="M790" s="2"/>
      <c r="N790" s="2"/>
      <c r="O790" s="24"/>
      <c r="P790" s="2"/>
      <c r="Q790" s="2"/>
      <c r="R790" s="4"/>
      <c r="S790" s="1"/>
      <c r="T790" s="1"/>
      <c r="U790" s="1"/>
      <c r="V790" s="1"/>
      <c r="W790" s="1"/>
      <c r="X790" s="1"/>
      <c r="Y790" s="1"/>
      <c r="Z790" s="1"/>
      <c r="AA790" s="1"/>
    </row>
    <row r="791" spans="1:27" ht="15.75" customHeight="1" x14ac:dyDescent="0.25">
      <c r="A791" s="1"/>
      <c r="B791" s="1"/>
      <c r="C791" s="1"/>
      <c r="D791" s="1"/>
      <c r="E791" s="1"/>
      <c r="F791" s="4"/>
      <c r="G791" s="1"/>
      <c r="H791" s="1"/>
      <c r="I791" s="1"/>
      <c r="J791" s="27"/>
      <c r="K791" s="1"/>
      <c r="L791" s="1"/>
      <c r="M791" s="2"/>
      <c r="N791" s="2"/>
      <c r="O791" s="24"/>
      <c r="P791" s="2"/>
      <c r="Q791" s="2"/>
      <c r="R791" s="4"/>
      <c r="S791" s="1"/>
      <c r="T791" s="1"/>
      <c r="U791" s="1"/>
      <c r="V791" s="1"/>
      <c r="W791" s="1"/>
      <c r="X791" s="1"/>
      <c r="Y791" s="1"/>
      <c r="Z791" s="1"/>
      <c r="AA791" s="1"/>
    </row>
    <row r="792" spans="1:27" ht="15.75" customHeight="1" x14ac:dyDescent="0.25">
      <c r="A792" s="1"/>
      <c r="B792" s="1"/>
      <c r="C792" s="1"/>
      <c r="D792" s="1"/>
      <c r="E792" s="1"/>
      <c r="F792" s="4"/>
      <c r="G792" s="1"/>
      <c r="H792" s="1"/>
      <c r="I792" s="1"/>
      <c r="J792" s="27"/>
      <c r="K792" s="1"/>
      <c r="L792" s="1"/>
      <c r="M792" s="2"/>
      <c r="N792" s="2"/>
      <c r="O792" s="24"/>
      <c r="P792" s="2"/>
      <c r="Q792" s="2"/>
      <c r="R792" s="4"/>
      <c r="S792" s="1"/>
      <c r="T792" s="1"/>
      <c r="U792" s="1"/>
      <c r="V792" s="1"/>
      <c r="W792" s="1"/>
      <c r="X792" s="1"/>
      <c r="Y792" s="1"/>
      <c r="Z792" s="1"/>
      <c r="AA792" s="1"/>
    </row>
    <row r="793" spans="1:27" ht="15.75" customHeight="1" x14ac:dyDescent="0.25">
      <c r="A793" s="1"/>
      <c r="B793" s="1"/>
      <c r="C793" s="1"/>
      <c r="D793" s="1"/>
      <c r="E793" s="1"/>
      <c r="F793" s="4"/>
      <c r="G793" s="1"/>
      <c r="H793" s="1"/>
      <c r="I793" s="1"/>
      <c r="J793" s="27"/>
      <c r="K793" s="1"/>
      <c r="L793" s="1"/>
      <c r="M793" s="2"/>
      <c r="N793" s="2"/>
      <c r="O793" s="24"/>
      <c r="P793" s="2"/>
      <c r="Q793" s="2"/>
      <c r="R793" s="4"/>
      <c r="S793" s="1"/>
      <c r="T793" s="1"/>
      <c r="U793" s="1"/>
      <c r="V793" s="1"/>
      <c r="W793" s="1"/>
      <c r="X793" s="1"/>
      <c r="Y793" s="1"/>
      <c r="Z793" s="1"/>
      <c r="AA793" s="1"/>
    </row>
    <row r="794" spans="1:27" ht="15.75" customHeight="1" x14ac:dyDescent="0.25">
      <c r="A794" s="1"/>
      <c r="B794" s="1"/>
      <c r="C794" s="1"/>
      <c r="D794" s="1"/>
      <c r="E794" s="1"/>
      <c r="F794" s="4"/>
      <c r="G794" s="1"/>
      <c r="H794" s="1"/>
      <c r="I794" s="1"/>
      <c r="J794" s="27"/>
      <c r="K794" s="1"/>
      <c r="L794" s="1"/>
      <c r="M794" s="2"/>
      <c r="N794" s="2"/>
      <c r="O794" s="24"/>
      <c r="P794" s="2"/>
      <c r="Q794" s="2"/>
      <c r="R794" s="4"/>
      <c r="S794" s="1"/>
      <c r="T794" s="1"/>
      <c r="U794" s="1"/>
      <c r="V794" s="1"/>
      <c r="W794" s="1"/>
      <c r="X794" s="1"/>
      <c r="Y794" s="1"/>
      <c r="Z794" s="1"/>
      <c r="AA794" s="1"/>
    </row>
    <row r="795" spans="1:27" ht="15.75" customHeight="1" x14ac:dyDescent="0.25">
      <c r="A795" s="1"/>
      <c r="B795" s="1"/>
      <c r="C795" s="1"/>
      <c r="D795" s="1"/>
      <c r="E795" s="1"/>
      <c r="F795" s="4"/>
      <c r="G795" s="1"/>
      <c r="H795" s="1"/>
      <c r="I795" s="1"/>
      <c r="J795" s="27"/>
      <c r="K795" s="1"/>
      <c r="L795" s="1"/>
      <c r="M795" s="2"/>
      <c r="N795" s="2"/>
      <c r="O795" s="24"/>
      <c r="P795" s="2"/>
      <c r="Q795" s="2"/>
      <c r="R795" s="4"/>
      <c r="S795" s="1"/>
      <c r="T795" s="1"/>
      <c r="U795" s="1"/>
      <c r="V795" s="1"/>
      <c r="W795" s="1"/>
      <c r="X795" s="1"/>
      <c r="Y795" s="1"/>
      <c r="Z795" s="1"/>
      <c r="AA795" s="1"/>
    </row>
    <row r="796" spans="1:27" ht="15.75" customHeight="1" x14ac:dyDescent="0.25">
      <c r="A796" s="1"/>
      <c r="B796" s="1"/>
      <c r="C796" s="1"/>
      <c r="D796" s="1"/>
      <c r="E796" s="1"/>
      <c r="F796" s="4"/>
      <c r="G796" s="1"/>
      <c r="H796" s="1"/>
      <c r="I796" s="1"/>
      <c r="J796" s="27"/>
      <c r="K796" s="1"/>
      <c r="L796" s="1"/>
      <c r="M796" s="2"/>
      <c r="N796" s="2"/>
      <c r="O796" s="24"/>
      <c r="P796" s="2"/>
      <c r="Q796" s="2"/>
      <c r="R796" s="4"/>
      <c r="S796" s="1"/>
      <c r="T796" s="1"/>
      <c r="U796" s="1"/>
      <c r="V796" s="1"/>
      <c r="W796" s="1"/>
      <c r="X796" s="1"/>
      <c r="Y796" s="1"/>
      <c r="Z796" s="1"/>
      <c r="AA796" s="1"/>
    </row>
    <row r="797" spans="1:27" ht="15.75" customHeight="1" x14ac:dyDescent="0.25">
      <c r="A797" s="1"/>
      <c r="B797" s="1"/>
      <c r="C797" s="1"/>
      <c r="D797" s="1"/>
      <c r="E797" s="1"/>
      <c r="F797" s="4"/>
      <c r="G797" s="1"/>
      <c r="H797" s="1"/>
      <c r="I797" s="1"/>
      <c r="J797" s="27"/>
      <c r="K797" s="1"/>
      <c r="L797" s="1"/>
      <c r="M797" s="2"/>
      <c r="N797" s="2"/>
      <c r="O797" s="24"/>
      <c r="P797" s="2"/>
      <c r="Q797" s="2"/>
      <c r="R797" s="4"/>
      <c r="S797" s="1"/>
      <c r="T797" s="1"/>
      <c r="U797" s="1"/>
      <c r="V797" s="1"/>
      <c r="W797" s="1"/>
      <c r="X797" s="1"/>
      <c r="Y797" s="1"/>
      <c r="Z797" s="1"/>
      <c r="AA797" s="1"/>
    </row>
    <row r="798" spans="1:27" ht="15.75" customHeight="1" x14ac:dyDescent="0.25">
      <c r="A798" s="1"/>
      <c r="B798" s="1"/>
      <c r="C798" s="1"/>
      <c r="D798" s="1"/>
      <c r="E798" s="1"/>
      <c r="F798" s="4"/>
      <c r="G798" s="1"/>
      <c r="H798" s="1"/>
      <c r="I798" s="1"/>
      <c r="J798" s="27"/>
      <c r="K798" s="1"/>
      <c r="L798" s="1"/>
      <c r="M798" s="2"/>
      <c r="N798" s="2"/>
      <c r="O798" s="24"/>
      <c r="P798" s="2"/>
      <c r="Q798" s="2"/>
      <c r="R798" s="4"/>
      <c r="S798" s="1"/>
      <c r="T798" s="1"/>
      <c r="U798" s="1"/>
      <c r="V798" s="1"/>
      <c r="W798" s="1"/>
      <c r="X798" s="1"/>
      <c r="Y798" s="1"/>
      <c r="Z798" s="1"/>
      <c r="AA798" s="1"/>
    </row>
    <row r="799" spans="1:27" ht="15.75" customHeight="1" x14ac:dyDescent="0.25">
      <c r="A799" s="1"/>
      <c r="B799" s="1"/>
      <c r="C799" s="1"/>
      <c r="D799" s="1"/>
      <c r="E799" s="1"/>
      <c r="F799" s="4"/>
      <c r="G799" s="1"/>
      <c r="H799" s="1"/>
      <c r="I799" s="1"/>
      <c r="J799" s="27"/>
      <c r="K799" s="1"/>
      <c r="L799" s="1"/>
      <c r="M799" s="2"/>
      <c r="N799" s="2"/>
      <c r="O799" s="24"/>
      <c r="P799" s="2"/>
      <c r="Q799" s="2"/>
      <c r="R799" s="4"/>
      <c r="S799" s="1"/>
      <c r="T799" s="1"/>
      <c r="U799" s="1"/>
      <c r="V799" s="1"/>
      <c r="W799" s="1"/>
      <c r="X799" s="1"/>
      <c r="Y799" s="1"/>
      <c r="Z799" s="1"/>
      <c r="AA799" s="1"/>
    </row>
    <row r="800" spans="1:27" ht="15.75" customHeight="1" x14ac:dyDescent="0.25">
      <c r="A800" s="1"/>
      <c r="B800" s="1"/>
      <c r="C800" s="1"/>
      <c r="D800" s="1"/>
      <c r="E800" s="1"/>
      <c r="F800" s="4"/>
      <c r="G800" s="1"/>
      <c r="H800" s="1"/>
      <c r="I800" s="1"/>
      <c r="J800" s="27"/>
      <c r="K800" s="1"/>
      <c r="L800" s="1"/>
      <c r="M800" s="2"/>
      <c r="N800" s="2"/>
      <c r="O800" s="24"/>
      <c r="P800" s="2"/>
      <c r="Q800" s="2"/>
      <c r="R800" s="4"/>
      <c r="S800" s="1"/>
      <c r="T800" s="1"/>
      <c r="U800" s="1"/>
      <c r="V800" s="1"/>
      <c r="W800" s="1"/>
      <c r="X800" s="1"/>
      <c r="Y800" s="1"/>
      <c r="Z800" s="1"/>
      <c r="AA800" s="1"/>
    </row>
    <row r="801" spans="1:27" ht="15.75" customHeight="1" x14ac:dyDescent="0.25">
      <c r="A801" s="1"/>
      <c r="B801" s="1"/>
      <c r="C801" s="1"/>
      <c r="D801" s="1"/>
      <c r="E801" s="1"/>
      <c r="F801" s="4"/>
      <c r="G801" s="1"/>
      <c r="H801" s="1"/>
      <c r="I801" s="1"/>
      <c r="J801" s="27"/>
      <c r="K801" s="1"/>
      <c r="L801" s="1"/>
      <c r="M801" s="2"/>
      <c r="N801" s="2"/>
      <c r="O801" s="24"/>
      <c r="P801" s="2"/>
      <c r="Q801" s="2"/>
      <c r="R801" s="4"/>
      <c r="S801" s="1"/>
      <c r="T801" s="1"/>
      <c r="U801" s="1"/>
      <c r="V801" s="1"/>
      <c r="W801" s="1"/>
      <c r="X801" s="1"/>
      <c r="Y801" s="1"/>
      <c r="Z801" s="1"/>
      <c r="AA801" s="1"/>
    </row>
    <row r="802" spans="1:27" ht="15.75" customHeight="1" x14ac:dyDescent="0.25">
      <c r="A802" s="1"/>
      <c r="B802" s="1"/>
      <c r="C802" s="1"/>
      <c r="D802" s="1"/>
      <c r="E802" s="1"/>
      <c r="F802" s="4"/>
      <c r="G802" s="1"/>
      <c r="H802" s="1"/>
      <c r="I802" s="1"/>
      <c r="J802" s="27"/>
      <c r="K802" s="1"/>
      <c r="L802" s="1"/>
      <c r="M802" s="2"/>
      <c r="N802" s="2"/>
      <c r="O802" s="24"/>
      <c r="P802" s="2"/>
      <c r="Q802" s="2"/>
      <c r="R802" s="4"/>
      <c r="S802" s="1"/>
      <c r="T802" s="1"/>
      <c r="U802" s="1"/>
      <c r="V802" s="1"/>
      <c r="W802" s="1"/>
      <c r="X802" s="1"/>
      <c r="Y802" s="1"/>
      <c r="Z802" s="1"/>
      <c r="AA802" s="1"/>
    </row>
    <row r="803" spans="1:27" ht="15.75" customHeight="1" x14ac:dyDescent="0.25">
      <c r="A803" s="1"/>
      <c r="B803" s="1"/>
      <c r="C803" s="1"/>
      <c r="D803" s="1"/>
      <c r="E803" s="1"/>
      <c r="F803" s="4"/>
      <c r="G803" s="1"/>
      <c r="H803" s="1"/>
      <c r="I803" s="1"/>
      <c r="J803" s="27"/>
      <c r="K803" s="1"/>
      <c r="L803" s="1"/>
      <c r="M803" s="2"/>
      <c r="N803" s="2"/>
      <c r="O803" s="24"/>
      <c r="P803" s="2"/>
      <c r="Q803" s="2"/>
      <c r="R803" s="4"/>
      <c r="S803" s="1"/>
      <c r="T803" s="1"/>
      <c r="U803" s="1"/>
      <c r="V803" s="1"/>
      <c r="W803" s="1"/>
      <c r="X803" s="1"/>
      <c r="Y803" s="1"/>
      <c r="Z803" s="1"/>
      <c r="AA803" s="1"/>
    </row>
    <row r="804" spans="1:27" ht="15.75" customHeight="1" x14ac:dyDescent="0.25">
      <c r="A804" s="1"/>
      <c r="B804" s="1"/>
      <c r="C804" s="1"/>
      <c r="D804" s="1"/>
      <c r="E804" s="1"/>
      <c r="F804" s="4"/>
      <c r="G804" s="1"/>
      <c r="H804" s="1"/>
      <c r="I804" s="1"/>
      <c r="J804" s="27"/>
      <c r="K804" s="1"/>
      <c r="L804" s="1"/>
      <c r="M804" s="2"/>
      <c r="N804" s="2"/>
      <c r="O804" s="24"/>
      <c r="P804" s="2"/>
      <c r="Q804" s="2"/>
      <c r="R804" s="4"/>
      <c r="S804" s="1"/>
      <c r="T804" s="1"/>
      <c r="U804" s="1"/>
      <c r="V804" s="1"/>
      <c r="W804" s="1"/>
      <c r="X804" s="1"/>
      <c r="Y804" s="1"/>
      <c r="Z804" s="1"/>
      <c r="AA804" s="1"/>
    </row>
    <row r="805" spans="1:27" ht="15.75" customHeight="1" x14ac:dyDescent="0.25">
      <c r="A805" s="1"/>
      <c r="B805" s="1"/>
      <c r="C805" s="1"/>
      <c r="D805" s="1"/>
      <c r="E805" s="1"/>
      <c r="F805" s="4"/>
      <c r="G805" s="1"/>
      <c r="H805" s="1"/>
      <c r="I805" s="1"/>
      <c r="J805" s="27"/>
      <c r="K805" s="1"/>
      <c r="L805" s="1"/>
      <c r="M805" s="2"/>
      <c r="N805" s="2"/>
      <c r="O805" s="24"/>
      <c r="P805" s="2"/>
      <c r="Q805" s="2"/>
      <c r="R805" s="4"/>
      <c r="S805" s="1"/>
      <c r="T805" s="1"/>
      <c r="U805" s="1"/>
      <c r="V805" s="1"/>
      <c r="W805" s="1"/>
      <c r="X805" s="1"/>
      <c r="Y805" s="1"/>
      <c r="Z805" s="1"/>
      <c r="AA805" s="1"/>
    </row>
    <row r="806" spans="1:27" ht="15.75" customHeight="1" x14ac:dyDescent="0.25">
      <c r="A806" s="1"/>
      <c r="B806" s="1"/>
      <c r="C806" s="1"/>
      <c r="D806" s="1"/>
      <c r="E806" s="1"/>
      <c r="F806" s="4"/>
      <c r="G806" s="1"/>
      <c r="H806" s="1"/>
      <c r="I806" s="1"/>
      <c r="J806" s="27"/>
      <c r="K806" s="1"/>
      <c r="L806" s="1"/>
      <c r="M806" s="2"/>
      <c r="N806" s="2"/>
      <c r="O806" s="24"/>
      <c r="P806" s="2"/>
      <c r="Q806" s="2"/>
      <c r="R806" s="4"/>
      <c r="S806" s="1"/>
      <c r="T806" s="1"/>
      <c r="U806" s="1"/>
      <c r="V806" s="1"/>
      <c r="W806" s="1"/>
      <c r="X806" s="1"/>
      <c r="Y806" s="1"/>
      <c r="Z806" s="1"/>
      <c r="AA806" s="1"/>
    </row>
    <row r="807" spans="1:27" ht="15.75" customHeight="1" x14ac:dyDescent="0.25">
      <c r="A807" s="1"/>
      <c r="B807" s="1"/>
      <c r="C807" s="1"/>
      <c r="D807" s="1"/>
      <c r="E807" s="1"/>
      <c r="F807" s="4"/>
      <c r="G807" s="1"/>
      <c r="H807" s="1"/>
      <c r="I807" s="1"/>
      <c r="J807" s="27"/>
      <c r="K807" s="1"/>
      <c r="L807" s="1"/>
      <c r="M807" s="2"/>
      <c r="N807" s="2"/>
      <c r="O807" s="24"/>
      <c r="P807" s="2"/>
      <c r="Q807" s="2"/>
      <c r="R807" s="4"/>
      <c r="S807" s="1"/>
      <c r="T807" s="1"/>
      <c r="U807" s="1"/>
      <c r="V807" s="1"/>
      <c r="W807" s="1"/>
      <c r="X807" s="1"/>
      <c r="Y807" s="1"/>
      <c r="Z807" s="1"/>
      <c r="AA807" s="1"/>
    </row>
    <row r="808" spans="1:27" ht="15.75" customHeight="1" x14ac:dyDescent="0.25">
      <c r="A808" s="1"/>
      <c r="B808" s="1"/>
      <c r="C808" s="1"/>
      <c r="D808" s="1"/>
      <c r="E808" s="1"/>
      <c r="F808" s="4"/>
      <c r="G808" s="1"/>
      <c r="H808" s="1"/>
      <c r="I808" s="1"/>
      <c r="J808" s="27"/>
      <c r="K808" s="1"/>
      <c r="L808" s="1"/>
      <c r="M808" s="2"/>
      <c r="N808" s="2"/>
      <c r="O808" s="24"/>
      <c r="P808" s="2"/>
      <c r="Q808" s="2"/>
      <c r="R808" s="4"/>
      <c r="S808" s="1"/>
      <c r="T808" s="1"/>
      <c r="U808" s="1"/>
      <c r="V808" s="1"/>
      <c r="W808" s="1"/>
      <c r="X808" s="1"/>
      <c r="Y808" s="1"/>
      <c r="Z808" s="1"/>
      <c r="AA808" s="1"/>
    </row>
    <row r="809" spans="1:27" ht="15.75" customHeight="1" x14ac:dyDescent="0.25">
      <c r="A809" s="1"/>
      <c r="B809" s="1"/>
      <c r="C809" s="1"/>
      <c r="D809" s="1"/>
      <c r="E809" s="1"/>
      <c r="F809" s="4"/>
      <c r="G809" s="1"/>
      <c r="H809" s="1"/>
      <c r="I809" s="1"/>
      <c r="J809" s="27"/>
      <c r="K809" s="1"/>
      <c r="L809" s="1"/>
      <c r="M809" s="2"/>
      <c r="N809" s="2"/>
      <c r="O809" s="24"/>
      <c r="P809" s="2"/>
      <c r="Q809" s="2"/>
      <c r="R809" s="4"/>
      <c r="S809" s="1"/>
      <c r="T809" s="1"/>
      <c r="U809" s="1"/>
      <c r="V809" s="1"/>
      <c r="W809" s="1"/>
      <c r="X809" s="1"/>
      <c r="Y809" s="1"/>
      <c r="Z809" s="1"/>
      <c r="AA809" s="1"/>
    </row>
    <row r="810" spans="1:27" ht="15.75" customHeight="1" x14ac:dyDescent="0.25">
      <c r="A810" s="1"/>
      <c r="B810" s="1"/>
      <c r="C810" s="1"/>
      <c r="D810" s="1"/>
      <c r="E810" s="1"/>
      <c r="F810" s="4"/>
      <c r="G810" s="1"/>
      <c r="H810" s="1"/>
      <c r="I810" s="1"/>
      <c r="J810" s="27"/>
      <c r="K810" s="1"/>
      <c r="L810" s="1"/>
      <c r="M810" s="2"/>
      <c r="N810" s="2"/>
      <c r="O810" s="24"/>
      <c r="P810" s="2"/>
      <c r="Q810" s="2"/>
      <c r="R810" s="4"/>
      <c r="S810" s="1"/>
      <c r="T810" s="1"/>
      <c r="U810" s="1"/>
      <c r="V810" s="1"/>
      <c r="W810" s="1"/>
      <c r="X810" s="1"/>
      <c r="Y810" s="1"/>
      <c r="Z810" s="1"/>
      <c r="AA810" s="1"/>
    </row>
    <row r="811" spans="1:27" ht="15.75" customHeight="1" x14ac:dyDescent="0.25">
      <c r="A811" s="1"/>
      <c r="B811" s="1"/>
      <c r="C811" s="1"/>
      <c r="D811" s="1"/>
      <c r="E811" s="1"/>
      <c r="F811" s="4"/>
      <c r="G811" s="1"/>
      <c r="H811" s="1"/>
      <c r="I811" s="1"/>
      <c r="J811" s="27"/>
      <c r="K811" s="1"/>
      <c r="L811" s="1"/>
      <c r="M811" s="2"/>
      <c r="N811" s="2"/>
      <c r="O811" s="24"/>
      <c r="P811" s="2"/>
      <c r="Q811" s="2"/>
      <c r="R811" s="4"/>
      <c r="S811" s="1"/>
      <c r="T811" s="1"/>
      <c r="U811" s="1"/>
      <c r="V811" s="1"/>
      <c r="W811" s="1"/>
      <c r="X811" s="1"/>
      <c r="Y811" s="1"/>
      <c r="Z811" s="1"/>
      <c r="AA811" s="1"/>
    </row>
    <row r="812" spans="1:27" ht="15.75" customHeight="1" x14ac:dyDescent="0.25">
      <c r="A812" s="1"/>
      <c r="B812" s="1"/>
      <c r="C812" s="1"/>
      <c r="D812" s="1"/>
      <c r="E812" s="1"/>
      <c r="F812" s="4"/>
      <c r="G812" s="1"/>
      <c r="H812" s="1"/>
      <c r="I812" s="1"/>
      <c r="J812" s="27"/>
      <c r="K812" s="1"/>
      <c r="L812" s="1"/>
      <c r="M812" s="2"/>
      <c r="N812" s="2"/>
      <c r="O812" s="24"/>
      <c r="P812" s="2"/>
      <c r="Q812" s="2"/>
      <c r="R812" s="4"/>
      <c r="S812" s="1"/>
      <c r="T812" s="1"/>
      <c r="U812" s="1"/>
      <c r="V812" s="1"/>
      <c r="W812" s="1"/>
      <c r="X812" s="1"/>
      <c r="Y812" s="1"/>
      <c r="Z812" s="1"/>
      <c r="AA812" s="1"/>
    </row>
    <row r="813" spans="1:27" ht="15.75" customHeight="1" x14ac:dyDescent="0.25">
      <c r="A813" s="1"/>
      <c r="B813" s="1"/>
      <c r="C813" s="1"/>
      <c r="D813" s="1"/>
      <c r="E813" s="1"/>
      <c r="F813" s="4"/>
      <c r="G813" s="1"/>
      <c r="H813" s="1"/>
      <c r="I813" s="1"/>
      <c r="J813" s="27"/>
      <c r="K813" s="1"/>
      <c r="L813" s="1"/>
      <c r="M813" s="2"/>
      <c r="N813" s="2"/>
      <c r="O813" s="24"/>
      <c r="P813" s="2"/>
      <c r="Q813" s="2"/>
      <c r="R813" s="4"/>
      <c r="S813" s="1"/>
      <c r="T813" s="1"/>
      <c r="U813" s="1"/>
      <c r="V813" s="1"/>
      <c r="W813" s="1"/>
      <c r="X813" s="1"/>
      <c r="Y813" s="1"/>
      <c r="Z813" s="1"/>
      <c r="AA813" s="1"/>
    </row>
    <row r="814" spans="1:27" ht="15.75" customHeight="1" x14ac:dyDescent="0.25">
      <c r="A814" s="1"/>
      <c r="B814" s="1"/>
      <c r="C814" s="1"/>
      <c r="D814" s="1"/>
      <c r="E814" s="1"/>
      <c r="F814" s="4"/>
      <c r="G814" s="1"/>
      <c r="H814" s="1"/>
      <c r="I814" s="1"/>
      <c r="J814" s="27"/>
      <c r="K814" s="1"/>
      <c r="L814" s="1"/>
      <c r="M814" s="2"/>
      <c r="N814" s="2"/>
      <c r="O814" s="24"/>
      <c r="P814" s="2"/>
      <c r="Q814" s="2"/>
      <c r="R814" s="4"/>
      <c r="S814" s="1"/>
      <c r="T814" s="1"/>
      <c r="U814" s="1"/>
      <c r="V814" s="1"/>
      <c r="W814" s="1"/>
      <c r="X814" s="1"/>
      <c r="Y814" s="1"/>
      <c r="Z814" s="1"/>
      <c r="AA814" s="1"/>
    </row>
    <row r="815" spans="1:27" ht="15.75" customHeight="1" x14ac:dyDescent="0.25">
      <c r="A815" s="1"/>
      <c r="B815" s="1"/>
      <c r="C815" s="1"/>
      <c r="D815" s="1"/>
      <c r="E815" s="1"/>
      <c r="F815" s="4"/>
      <c r="G815" s="1"/>
      <c r="H815" s="1"/>
      <c r="I815" s="1"/>
      <c r="J815" s="27"/>
      <c r="K815" s="1"/>
      <c r="L815" s="1"/>
      <c r="M815" s="2"/>
      <c r="N815" s="2"/>
      <c r="O815" s="24"/>
      <c r="P815" s="2"/>
      <c r="Q815" s="2"/>
      <c r="R815" s="4"/>
      <c r="S815" s="1"/>
      <c r="T815" s="1"/>
      <c r="U815" s="1"/>
      <c r="V815" s="1"/>
      <c r="W815" s="1"/>
      <c r="X815" s="1"/>
      <c r="Y815" s="1"/>
      <c r="Z815" s="1"/>
      <c r="AA815" s="1"/>
    </row>
    <row r="816" spans="1:27" ht="15.75" customHeight="1" x14ac:dyDescent="0.25">
      <c r="A816" s="1"/>
      <c r="B816" s="1"/>
      <c r="C816" s="1"/>
      <c r="D816" s="1"/>
      <c r="E816" s="1"/>
      <c r="F816" s="4"/>
      <c r="G816" s="1"/>
      <c r="H816" s="1"/>
      <c r="I816" s="1"/>
      <c r="J816" s="27"/>
      <c r="K816" s="1"/>
      <c r="L816" s="1"/>
      <c r="M816" s="2"/>
      <c r="N816" s="2"/>
      <c r="O816" s="24"/>
      <c r="P816" s="2"/>
      <c r="Q816" s="2"/>
      <c r="R816" s="4"/>
      <c r="S816" s="1"/>
      <c r="T816" s="1"/>
      <c r="U816" s="1"/>
      <c r="V816" s="1"/>
      <c r="W816" s="1"/>
      <c r="X816" s="1"/>
      <c r="Y816" s="1"/>
      <c r="Z816" s="1"/>
      <c r="AA816" s="1"/>
    </row>
    <row r="817" spans="1:27" ht="15.75" customHeight="1" x14ac:dyDescent="0.25">
      <c r="A817" s="1"/>
      <c r="B817" s="1"/>
      <c r="C817" s="1"/>
      <c r="D817" s="1"/>
      <c r="E817" s="1"/>
      <c r="F817" s="4"/>
      <c r="G817" s="1"/>
      <c r="H817" s="1"/>
      <c r="I817" s="1"/>
      <c r="J817" s="27"/>
      <c r="K817" s="1"/>
      <c r="L817" s="1"/>
      <c r="M817" s="2"/>
      <c r="N817" s="2"/>
      <c r="O817" s="24"/>
      <c r="P817" s="2"/>
      <c r="Q817" s="2"/>
      <c r="R817" s="4"/>
      <c r="S817" s="1"/>
      <c r="T817" s="1"/>
      <c r="U817" s="1"/>
      <c r="V817" s="1"/>
      <c r="W817" s="1"/>
      <c r="X817" s="1"/>
      <c r="Y817" s="1"/>
      <c r="Z817" s="1"/>
      <c r="AA817" s="1"/>
    </row>
    <row r="818" spans="1:27" ht="15.75" customHeight="1" x14ac:dyDescent="0.25">
      <c r="A818" s="1"/>
      <c r="B818" s="1"/>
      <c r="C818" s="1"/>
      <c r="D818" s="1"/>
      <c r="E818" s="1"/>
      <c r="F818" s="4"/>
      <c r="G818" s="1"/>
      <c r="H818" s="1"/>
      <c r="I818" s="1"/>
      <c r="J818" s="27"/>
      <c r="K818" s="1"/>
      <c r="L818" s="1"/>
      <c r="M818" s="2"/>
      <c r="N818" s="2"/>
      <c r="O818" s="24"/>
      <c r="P818" s="2"/>
      <c r="Q818" s="2"/>
      <c r="R818" s="4"/>
      <c r="S818" s="1"/>
      <c r="T818" s="1"/>
      <c r="U818" s="1"/>
      <c r="V818" s="1"/>
      <c r="W818" s="1"/>
      <c r="X818" s="1"/>
      <c r="Y818" s="1"/>
      <c r="Z818" s="1"/>
      <c r="AA818" s="1"/>
    </row>
    <row r="819" spans="1:27" ht="15.75" customHeight="1" x14ac:dyDescent="0.25">
      <c r="A819" s="1"/>
      <c r="B819" s="1"/>
      <c r="C819" s="1"/>
      <c r="D819" s="1"/>
      <c r="E819" s="1"/>
      <c r="F819" s="4"/>
      <c r="G819" s="1"/>
      <c r="H819" s="1"/>
      <c r="I819" s="1"/>
      <c r="J819" s="27"/>
      <c r="K819" s="1"/>
      <c r="L819" s="1"/>
      <c r="M819" s="2"/>
      <c r="N819" s="2"/>
      <c r="O819" s="24"/>
      <c r="P819" s="2"/>
      <c r="Q819" s="2"/>
      <c r="R819" s="4"/>
      <c r="S819" s="1"/>
      <c r="T819" s="1"/>
      <c r="U819" s="1"/>
      <c r="V819" s="1"/>
      <c r="W819" s="1"/>
      <c r="X819" s="1"/>
      <c r="Y819" s="1"/>
      <c r="Z819" s="1"/>
      <c r="AA819" s="1"/>
    </row>
    <row r="820" spans="1:27" ht="15.75" customHeight="1" x14ac:dyDescent="0.25">
      <c r="A820" s="1"/>
      <c r="B820" s="1"/>
      <c r="C820" s="1"/>
      <c r="D820" s="1"/>
      <c r="E820" s="1"/>
      <c r="F820" s="4"/>
      <c r="G820" s="1"/>
      <c r="H820" s="1"/>
      <c r="I820" s="1"/>
      <c r="J820" s="27"/>
      <c r="K820" s="1"/>
      <c r="L820" s="1"/>
      <c r="M820" s="2"/>
      <c r="N820" s="2"/>
      <c r="O820" s="24"/>
      <c r="P820" s="2"/>
      <c r="Q820" s="2"/>
      <c r="R820" s="4"/>
      <c r="S820" s="1"/>
      <c r="T820" s="1"/>
      <c r="U820" s="1"/>
      <c r="V820" s="1"/>
      <c r="W820" s="1"/>
      <c r="X820" s="1"/>
      <c r="Y820" s="1"/>
      <c r="Z820" s="1"/>
      <c r="AA820" s="1"/>
    </row>
    <row r="821" spans="1:27" ht="15.75" customHeight="1" x14ac:dyDescent="0.25">
      <c r="A821" s="1"/>
      <c r="B821" s="1"/>
      <c r="C821" s="1"/>
      <c r="D821" s="1"/>
      <c r="E821" s="1"/>
      <c r="F821" s="4"/>
      <c r="G821" s="1"/>
      <c r="H821" s="1"/>
      <c r="I821" s="1"/>
      <c r="J821" s="27"/>
      <c r="K821" s="1"/>
      <c r="L821" s="1"/>
      <c r="M821" s="2"/>
      <c r="N821" s="2"/>
      <c r="O821" s="24"/>
      <c r="P821" s="2"/>
      <c r="Q821" s="2"/>
      <c r="R821" s="4"/>
      <c r="S821" s="1"/>
      <c r="T821" s="1"/>
      <c r="U821" s="1"/>
      <c r="V821" s="1"/>
      <c r="W821" s="1"/>
      <c r="X821" s="1"/>
      <c r="Y821" s="1"/>
      <c r="Z821" s="1"/>
      <c r="AA821" s="1"/>
    </row>
    <row r="822" spans="1:27" ht="15.75" customHeight="1" x14ac:dyDescent="0.25">
      <c r="A822" s="1"/>
      <c r="B822" s="1"/>
      <c r="C822" s="1"/>
      <c r="D822" s="1"/>
      <c r="E822" s="1"/>
      <c r="F822" s="4"/>
      <c r="G822" s="1"/>
      <c r="H822" s="1"/>
      <c r="I822" s="1"/>
      <c r="J822" s="27"/>
      <c r="K822" s="1"/>
      <c r="L822" s="1"/>
      <c r="M822" s="2"/>
      <c r="N822" s="2"/>
      <c r="O822" s="24"/>
      <c r="P822" s="2"/>
      <c r="Q822" s="2"/>
      <c r="R822" s="4"/>
      <c r="S822" s="1"/>
      <c r="T822" s="1"/>
      <c r="U822" s="1"/>
      <c r="V822" s="1"/>
      <c r="W822" s="1"/>
      <c r="X822" s="1"/>
      <c r="Y822" s="1"/>
      <c r="Z822" s="1"/>
      <c r="AA822" s="1"/>
    </row>
    <row r="823" spans="1:27" ht="15.75" customHeight="1" x14ac:dyDescent="0.25">
      <c r="A823" s="1"/>
      <c r="B823" s="1"/>
      <c r="C823" s="1"/>
      <c r="D823" s="1"/>
      <c r="E823" s="1"/>
      <c r="F823" s="4"/>
      <c r="G823" s="1"/>
      <c r="H823" s="1"/>
      <c r="I823" s="1"/>
      <c r="J823" s="27"/>
      <c r="K823" s="1"/>
      <c r="L823" s="1"/>
      <c r="M823" s="2"/>
      <c r="N823" s="2"/>
      <c r="O823" s="24"/>
      <c r="P823" s="2"/>
      <c r="Q823" s="2"/>
      <c r="R823" s="4"/>
      <c r="S823" s="1"/>
      <c r="T823" s="1"/>
      <c r="U823" s="1"/>
      <c r="V823" s="1"/>
      <c r="W823" s="1"/>
      <c r="X823" s="1"/>
      <c r="Y823" s="1"/>
      <c r="Z823" s="1"/>
      <c r="AA823" s="1"/>
    </row>
    <row r="824" spans="1:27" ht="15.75" customHeight="1" x14ac:dyDescent="0.25">
      <c r="A824" s="1"/>
      <c r="B824" s="1"/>
      <c r="C824" s="1"/>
      <c r="D824" s="1"/>
      <c r="E824" s="1"/>
      <c r="F824" s="4"/>
      <c r="G824" s="1"/>
      <c r="H824" s="1"/>
      <c r="I824" s="1"/>
      <c r="J824" s="27"/>
      <c r="K824" s="1"/>
      <c r="L824" s="1"/>
      <c r="M824" s="2"/>
      <c r="N824" s="2"/>
      <c r="O824" s="24"/>
      <c r="P824" s="2"/>
      <c r="Q824" s="2"/>
      <c r="R824" s="4"/>
      <c r="S824" s="1"/>
      <c r="T824" s="1"/>
      <c r="U824" s="1"/>
      <c r="V824" s="1"/>
      <c r="W824" s="1"/>
      <c r="X824" s="1"/>
      <c r="Y824" s="1"/>
      <c r="Z824" s="1"/>
      <c r="AA824" s="1"/>
    </row>
    <row r="825" spans="1:27" ht="15.75" customHeight="1" x14ac:dyDescent="0.25">
      <c r="A825" s="1"/>
      <c r="B825" s="1"/>
      <c r="C825" s="1"/>
      <c r="D825" s="1"/>
      <c r="E825" s="1"/>
      <c r="F825" s="4"/>
      <c r="G825" s="1"/>
      <c r="H825" s="1"/>
      <c r="I825" s="1"/>
      <c r="J825" s="27"/>
      <c r="K825" s="1"/>
      <c r="L825" s="1"/>
      <c r="M825" s="2"/>
      <c r="N825" s="2"/>
      <c r="O825" s="24"/>
      <c r="P825" s="2"/>
      <c r="Q825" s="2"/>
      <c r="R825" s="4"/>
      <c r="S825" s="1"/>
      <c r="T825" s="1"/>
      <c r="U825" s="1"/>
      <c r="V825" s="1"/>
      <c r="W825" s="1"/>
      <c r="X825" s="1"/>
      <c r="Y825" s="1"/>
      <c r="Z825" s="1"/>
      <c r="AA825" s="1"/>
    </row>
    <row r="826" spans="1:27" ht="15.75" customHeight="1" x14ac:dyDescent="0.25">
      <c r="A826" s="1"/>
      <c r="B826" s="1"/>
      <c r="C826" s="1"/>
      <c r="D826" s="1"/>
      <c r="E826" s="1"/>
      <c r="F826" s="4"/>
      <c r="G826" s="1"/>
      <c r="H826" s="1"/>
      <c r="I826" s="1"/>
      <c r="J826" s="27"/>
      <c r="K826" s="1"/>
      <c r="L826" s="1"/>
      <c r="M826" s="2"/>
      <c r="N826" s="2"/>
      <c r="O826" s="24"/>
      <c r="P826" s="2"/>
      <c r="Q826" s="2"/>
      <c r="R826" s="4"/>
      <c r="S826" s="1"/>
      <c r="T826" s="1"/>
      <c r="U826" s="1"/>
      <c r="V826" s="1"/>
      <c r="W826" s="1"/>
      <c r="X826" s="1"/>
      <c r="Y826" s="1"/>
      <c r="Z826" s="1"/>
      <c r="AA826" s="1"/>
    </row>
    <row r="827" spans="1:27" ht="15.75" customHeight="1" x14ac:dyDescent="0.25">
      <c r="A827" s="1"/>
      <c r="B827" s="1"/>
      <c r="C827" s="1"/>
      <c r="D827" s="1"/>
      <c r="E827" s="1"/>
      <c r="F827" s="4"/>
      <c r="G827" s="1"/>
      <c r="H827" s="1"/>
      <c r="I827" s="1"/>
      <c r="J827" s="27"/>
      <c r="K827" s="1"/>
      <c r="L827" s="1"/>
      <c r="M827" s="2"/>
      <c r="N827" s="2"/>
      <c r="O827" s="24"/>
      <c r="P827" s="2"/>
      <c r="Q827" s="2"/>
      <c r="R827" s="4"/>
      <c r="S827" s="1"/>
      <c r="T827" s="1"/>
      <c r="U827" s="1"/>
      <c r="V827" s="1"/>
      <c r="W827" s="1"/>
      <c r="X827" s="1"/>
      <c r="Y827" s="1"/>
      <c r="Z827" s="1"/>
      <c r="AA827" s="1"/>
    </row>
    <row r="828" spans="1:27" ht="15.75" customHeight="1" x14ac:dyDescent="0.25">
      <c r="A828" s="1"/>
      <c r="B828" s="1"/>
      <c r="C828" s="1"/>
      <c r="D828" s="1"/>
      <c r="E828" s="1"/>
      <c r="F828" s="4"/>
      <c r="G828" s="1"/>
      <c r="H828" s="1"/>
      <c r="I828" s="1"/>
      <c r="J828" s="27"/>
      <c r="K828" s="1"/>
      <c r="L828" s="1"/>
      <c r="M828" s="2"/>
      <c r="N828" s="2"/>
      <c r="O828" s="24"/>
      <c r="P828" s="2"/>
      <c r="Q828" s="2"/>
      <c r="R828" s="4"/>
      <c r="S828" s="1"/>
      <c r="T828" s="1"/>
      <c r="U828" s="1"/>
      <c r="V828" s="1"/>
      <c r="W828" s="1"/>
      <c r="X828" s="1"/>
      <c r="Y828" s="1"/>
      <c r="Z828" s="1"/>
      <c r="AA828" s="1"/>
    </row>
    <row r="829" spans="1:27" ht="15.75" customHeight="1" x14ac:dyDescent="0.25">
      <c r="A829" s="1"/>
      <c r="B829" s="1"/>
      <c r="C829" s="1"/>
      <c r="D829" s="1"/>
      <c r="E829" s="1"/>
      <c r="F829" s="4"/>
      <c r="G829" s="1"/>
      <c r="H829" s="1"/>
      <c r="I829" s="1"/>
      <c r="J829" s="27"/>
      <c r="K829" s="1"/>
      <c r="L829" s="1"/>
      <c r="M829" s="2"/>
      <c r="N829" s="2"/>
      <c r="O829" s="24"/>
      <c r="P829" s="2"/>
      <c r="Q829" s="2"/>
      <c r="R829" s="4"/>
      <c r="S829" s="1"/>
      <c r="T829" s="1"/>
      <c r="U829" s="1"/>
      <c r="V829" s="1"/>
      <c r="W829" s="1"/>
      <c r="X829" s="1"/>
      <c r="Y829" s="1"/>
      <c r="Z829" s="1"/>
      <c r="AA829" s="1"/>
    </row>
    <row r="830" spans="1:27" ht="15.75" customHeight="1" x14ac:dyDescent="0.25">
      <c r="A830" s="1"/>
      <c r="B830" s="1"/>
      <c r="C830" s="1"/>
      <c r="D830" s="1"/>
      <c r="E830" s="1"/>
      <c r="F830" s="4"/>
      <c r="G830" s="1"/>
      <c r="H830" s="1"/>
      <c r="I830" s="1"/>
      <c r="J830" s="27"/>
      <c r="K830" s="1"/>
      <c r="L830" s="1"/>
      <c r="M830" s="2"/>
      <c r="N830" s="2"/>
      <c r="O830" s="24"/>
      <c r="P830" s="2"/>
      <c r="Q830" s="2"/>
      <c r="R830" s="4"/>
      <c r="S830" s="1"/>
      <c r="T830" s="1"/>
      <c r="U830" s="1"/>
      <c r="V830" s="1"/>
      <c r="W830" s="1"/>
      <c r="X830" s="1"/>
      <c r="Y830" s="1"/>
      <c r="Z830" s="1"/>
      <c r="AA830" s="1"/>
    </row>
    <row r="831" spans="1:27" ht="15.75" customHeight="1" x14ac:dyDescent="0.25">
      <c r="A831" s="1"/>
      <c r="B831" s="1"/>
      <c r="C831" s="1"/>
      <c r="D831" s="1"/>
      <c r="E831" s="1"/>
      <c r="F831" s="4"/>
      <c r="G831" s="1"/>
      <c r="H831" s="1"/>
      <c r="I831" s="1"/>
      <c r="J831" s="27"/>
      <c r="K831" s="1"/>
      <c r="L831" s="1"/>
      <c r="M831" s="2"/>
      <c r="N831" s="2"/>
      <c r="O831" s="24"/>
      <c r="P831" s="2"/>
      <c r="Q831" s="2"/>
      <c r="R831" s="4"/>
      <c r="S831" s="1"/>
      <c r="T831" s="1"/>
      <c r="U831" s="1"/>
      <c r="V831" s="1"/>
      <c r="W831" s="1"/>
      <c r="X831" s="1"/>
      <c r="Y831" s="1"/>
      <c r="Z831" s="1"/>
      <c r="AA831" s="1"/>
    </row>
    <row r="832" spans="1:27" ht="15.75" customHeight="1" x14ac:dyDescent="0.25">
      <c r="A832" s="1"/>
      <c r="B832" s="1"/>
      <c r="C832" s="1"/>
      <c r="D832" s="1"/>
      <c r="E832" s="1"/>
      <c r="F832" s="4"/>
      <c r="G832" s="1"/>
      <c r="H832" s="1"/>
      <c r="I832" s="1"/>
      <c r="J832" s="27"/>
      <c r="K832" s="1"/>
      <c r="L832" s="1"/>
      <c r="M832" s="2"/>
      <c r="N832" s="2"/>
      <c r="O832" s="24"/>
      <c r="P832" s="2"/>
      <c r="Q832" s="2"/>
      <c r="R832" s="4"/>
      <c r="S832" s="1"/>
      <c r="T832" s="1"/>
      <c r="U832" s="1"/>
      <c r="V832" s="1"/>
      <c r="W832" s="1"/>
      <c r="X832" s="1"/>
      <c r="Y832" s="1"/>
      <c r="Z832" s="1"/>
      <c r="AA832" s="1"/>
    </row>
    <row r="833" spans="1:27" ht="15.75" customHeight="1" x14ac:dyDescent="0.25">
      <c r="A833" s="1"/>
      <c r="B833" s="1"/>
      <c r="C833" s="1"/>
      <c r="D833" s="1"/>
      <c r="E833" s="1"/>
      <c r="F833" s="4"/>
      <c r="G833" s="1"/>
      <c r="H833" s="1"/>
      <c r="I833" s="1"/>
      <c r="J833" s="27"/>
      <c r="K833" s="1"/>
      <c r="L833" s="1"/>
      <c r="M833" s="2"/>
      <c r="N833" s="2"/>
      <c r="O833" s="24"/>
      <c r="P833" s="2"/>
      <c r="Q833" s="2"/>
      <c r="R833" s="4"/>
      <c r="S833" s="1"/>
      <c r="T833" s="1"/>
      <c r="U833" s="1"/>
      <c r="V833" s="1"/>
      <c r="W833" s="1"/>
      <c r="X833" s="1"/>
      <c r="Y833" s="1"/>
      <c r="Z833" s="1"/>
      <c r="AA833" s="1"/>
    </row>
    <row r="834" spans="1:27" ht="15.75" customHeight="1" x14ac:dyDescent="0.25">
      <c r="A834" s="1"/>
      <c r="B834" s="1"/>
      <c r="C834" s="1"/>
      <c r="D834" s="1"/>
      <c r="E834" s="1"/>
      <c r="F834" s="4"/>
      <c r="G834" s="1"/>
      <c r="H834" s="1"/>
      <c r="I834" s="1"/>
      <c r="J834" s="27"/>
      <c r="K834" s="1"/>
      <c r="L834" s="1"/>
      <c r="M834" s="2"/>
      <c r="N834" s="2"/>
      <c r="O834" s="24"/>
      <c r="P834" s="2"/>
      <c r="Q834" s="2"/>
      <c r="R834" s="4"/>
      <c r="S834" s="1"/>
      <c r="T834" s="1"/>
      <c r="U834" s="1"/>
      <c r="V834" s="1"/>
      <c r="W834" s="1"/>
      <c r="X834" s="1"/>
      <c r="Y834" s="1"/>
      <c r="Z834" s="1"/>
      <c r="AA834" s="1"/>
    </row>
    <row r="835" spans="1:27" ht="15.75" customHeight="1" x14ac:dyDescent="0.25">
      <c r="A835" s="1"/>
      <c r="B835" s="1"/>
      <c r="C835" s="1"/>
      <c r="D835" s="1"/>
      <c r="E835" s="1"/>
      <c r="F835" s="4"/>
      <c r="G835" s="1"/>
      <c r="H835" s="1"/>
      <c r="I835" s="1"/>
      <c r="J835" s="27"/>
      <c r="K835" s="1"/>
      <c r="L835" s="1"/>
      <c r="M835" s="2"/>
      <c r="N835" s="2"/>
      <c r="O835" s="24"/>
      <c r="P835" s="2"/>
      <c r="Q835" s="2"/>
      <c r="R835" s="4"/>
      <c r="S835" s="1"/>
      <c r="T835" s="1"/>
      <c r="U835" s="1"/>
      <c r="V835" s="1"/>
      <c r="W835" s="1"/>
      <c r="X835" s="1"/>
      <c r="Y835" s="1"/>
      <c r="Z835" s="1"/>
      <c r="AA835" s="1"/>
    </row>
    <row r="836" spans="1:27" ht="15.75" customHeight="1" x14ac:dyDescent="0.25">
      <c r="A836" s="1"/>
      <c r="B836" s="1"/>
      <c r="C836" s="1"/>
      <c r="D836" s="1"/>
      <c r="E836" s="1"/>
      <c r="F836" s="4"/>
      <c r="G836" s="1"/>
      <c r="H836" s="1"/>
      <c r="I836" s="1"/>
      <c r="J836" s="27"/>
      <c r="K836" s="1"/>
      <c r="L836" s="1"/>
      <c r="M836" s="2"/>
      <c r="N836" s="2"/>
      <c r="O836" s="24"/>
      <c r="P836" s="2"/>
      <c r="Q836" s="2"/>
      <c r="R836" s="4"/>
      <c r="S836" s="1"/>
      <c r="T836" s="1"/>
      <c r="U836" s="1"/>
      <c r="V836" s="1"/>
      <c r="W836" s="1"/>
      <c r="X836" s="1"/>
      <c r="Y836" s="1"/>
      <c r="Z836" s="1"/>
      <c r="AA836" s="1"/>
    </row>
    <row r="837" spans="1:27" ht="15.75" customHeight="1" x14ac:dyDescent="0.25">
      <c r="A837" s="1"/>
      <c r="B837" s="1"/>
      <c r="C837" s="1"/>
      <c r="D837" s="1"/>
      <c r="E837" s="1"/>
      <c r="F837" s="4"/>
      <c r="G837" s="1"/>
      <c r="H837" s="1"/>
      <c r="I837" s="1"/>
      <c r="J837" s="27"/>
      <c r="K837" s="1"/>
      <c r="L837" s="1"/>
      <c r="M837" s="2"/>
      <c r="N837" s="2"/>
      <c r="O837" s="24"/>
      <c r="P837" s="2"/>
      <c r="Q837" s="2"/>
      <c r="R837" s="4"/>
      <c r="S837" s="1"/>
      <c r="T837" s="1"/>
      <c r="U837" s="1"/>
      <c r="V837" s="1"/>
      <c r="W837" s="1"/>
      <c r="X837" s="1"/>
      <c r="Y837" s="1"/>
      <c r="Z837" s="1"/>
      <c r="AA837" s="1"/>
    </row>
    <row r="838" spans="1:27" ht="15.75" customHeight="1" x14ac:dyDescent="0.25">
      <c r="A838" s="1"/>
      <c r="B838" s="1"/>
      <c r="C838" s="1"/>
      <c r="D838" s="1"/>
      <c r="E838" s="1"/>
      <c r="F838" s="4"/>
      <c r="G838" s="1"/>
      <c r="H838" s="1"/>
      <c r="I838" s="1"/>
      <c r="J838" s="27"/>
      <c r="K838" s="1"/>
      <c r="L838" s="1"/>
      <c r="M838" s="2"/>
      <c r="N838" s="2"/>
      <c r="O838" s="24"/>
      <c r="P838" s="2"/>
      <c r="Q838" s="2"/>
      <c r="R838" s="4"/>
      <c r="S838" s="1"/>
      <c r="T838" s="1"/>
      <c r="U838" s="1"/>
      <c r="V838" s="1"/>
      <c r="W838" s="1"/>
      <c r="X838" s="1"/>
      <c r="Y838" s="1"/>
      <c r="Z838" s="1"/>
      <c r="AA838" s="1"/>
    </row>
    <row r="839" spans="1:27" ht="15.75" customHeight="1" x14ac:dyDescent="0.25">
      <c r="A839" s="1"/>
      <c r="B839" s="1"/>
      <c r="C839" s="1"/>
      <c r="D839" s="1"/>
      <c r="E839" s="1"/>
      <c r="F839" s="4"/>
      <c r="G839" s="1"/>
      <c r="H839" s="1"/>
      <c r="I839" s="1"/>
      <c r="J839" s="27"/>
      <c r="K839" s="1"/>
      <c r="L839" s="1"/>
      <c r="M839" s="2"/>
      <c r="N839" s="2"/>
      <c r="O839" s="24"/>
      <c r="P839" s="2"/>
      <c r="Q839" s="2"/>
      <c r="R839" s="4"/>
      <c r="S839" s="1"/>
      <c r="T839" s="1"/>
      <c r="U839" s="1"/>
      <c r="V839" s="1"/>
      <c r="W839" s="1"/>
      <c r="X839" s="1"/>
      <c r="Y839" s="1"/>
      <c r="Z839" s="1"/>
      <c r="AA839" s="1"/>
    </row>
    <row r="840" spans="1:27" ht="15.75" customHeight="1" x14ac:dyDescent="0.25">
      <c r="A840" s="1"/>
      <c r="B840" s="1"/>
      <c r="C840" s="1"/>
      <c r="D840" s="1"/>
      <c r="E840" s="1"/>
      <c r="F840" s="4"/>
      <c r="G840" s="1"/>
      <c r="H840" s="1"/>
      <c r="I840" s="1"/>
      <c r="J840" s="27"/>
      <c r="K840" s="1"/>
      <c r="L840" s="1"/>
      <c r="M840" s="2"/>
      <c r="N840" s="2"/>
      <c r="O840" s="24"/>
      <c r="P840" s="2"/>
      <c r="Q840" s="2"/>
      <c r="R840" s="4"/>
      <c r="S840" s="1"/>
      <c r="T840" s="1"/>
      <c r="U840" s="1"/>
      <c r="V840" s="1"/>
      <c r="W840" s="1"/>
      <c r="X840" s="1"/>
      <c r="Y840" s="1"/>
      <c r="Z840" s="1"/>
      <c r="AA840" s="1"/>
    </row>
    <row r="841" spans="1:27" ht="15.75" customHeight="1" x14ac:dyDescent="0.25">
      <c r="A841" s="1"/>
      <c r="B841" s="1"/>
      <c r="C841" s="1"/>
      <c r="D841" s="1"/>
      <c r="E841" s="1"/>
      <c r="F841" s="4"/>
      <c r="G841" s="1"/>
      <c r="H841" s="1"/>
      <c r="I841" s="1"/>
      <c r="J841" s="27"/>
      <c r="K841" s="1"/>
      <c r="L841" s="1"/>
      <c r="M841" s="2"/>
      <c r="N841" s="2"/>
      <c r="O841" s="24"/>
      <c r="P841" s="2"/>
      <c r="Q841" s="2"/>
      <c r="R841" s="4"/>
      <c r="S841" s="1"/>
      <c r="T841" s="1"/>
      <c r="U841" s="1"/>
      <c r="V841" s="1"/>
      <c r="W841" s="1"/>
      <c r="X841" s="1"/>
      <c r="Y841" s="1"/>
      <c r="Z841" s="1"/>
      <c r="AA841" s="1"/>
    </row>
    <row r="842" spans="1:27" ht="15.75" customHeight="1" x14ac:dyDescent="0.25">
      <c r="A842" s="1"/>
      <c r="B842" s="1"/>
      <c r="C842" s="1"/>
      <c r="D842" s="1"/>
      <c r="E842" s="1"/>
      <c r="F842" s="4"/>
      <c r="G842" s="1"/>
      <c r="H842" s="1"/>
      <c r="I842" s="1"/>
      <c r="J842" s="27"/>
      <c r="K842" s="1"/>
      <c r="L842" s="1"/>
      <c r="M842" s="2"/>
      <c r="N842" s="2"/>
      <c r="O842" s="24"/>
      <c r="P842" s="2"/>
      <c r="Q842" s="2"/>
      <c r="R842" s="4"/>
      <c r="S842" s="1"/>
      <c r="T842" s="1"/>
      <c r="U842" s="1"/>
      <c r="V842" s="1"/>
      <c r="W842" s="1"/>
      <c r="X842" s="1"/>
      <c r="Y842" s="1"/>
      <c r="Z842" s="1"/>
      <c r="AA842" s="1"/>
    </row>
    <row r="843" spans="1:27" ht="15.75" customHeight="1" x14ac:dyDescent="0.25">
      <c r="A843" s="1"/>
      <c r="B843" s="1"/>
      <c r="C843" s="1"/>
      <c r="D843" s="1"/>
      <c r="E843" s="1"/>
      <c r="F843" s="4"/>
      <c r="G843" s="1"/>
      <c r="H843" s="1"/>
      <c r="I843" s="1"/>
      <c r="J843" s="27"/>
      <c r="K843" s="1"/>
      <c r="L843" s="1"/>
      <c r="M843" s="2"/>
      <c r="N843" s="2"/>
      <c r="O843" s="24"/>
      <c r="P843" s="2"/>
      <c r="Q843" s="2"/>
      <c r="R843" s="4"/>
      <c r="S843" s="1"/>
      <c r="T843" s="1"/>
      <c r="U843" s="1"/>
      <c r="V843" s="1"/>
      <c r="W843" s="1"/>
      <c r="X843" s="1"/>
      <c r="Y843" s="1"/>
      <c r="Z843" s="1"/>
      <c r="AA843" s="1"/>
    </row>
    <row r="844" spans="1:27" ht="15.75" customHeight="1" x14ac:dyDescent="0.25">
      <c r="A844" s="1"/>
      <c r="B844" s="1"/>
      <c r="C844" s="1"/>
      <c r="D844" s="1"/>
      <c r="E844" s="1"/>
      <c r="F844" s="4"/>
      <c r="G844" s="1"/>
      <c r="H844" s="1"/>
      <c r="I844" s="1"/>
      <c r="J844" s="27"/>
      <c r="K844" s="1"/>
      <c r="L844" s="1"/>
      <c r="M844" s="2"/>
      <c r="N844" s="2"/>
      <c r="O844" s="24"/>
      <c r="P844" s="2"/>
      <c r="Q844" s="2"/>
      <c r="R844" s="4"/>
      <c r="S844" s="1"/>
      <c r="T844" s="1"/>
      <c r="U844" s="1"/>
      <c r="V844" s="1"/>
      <c r="W844" s="1"/>
      <c r="X844" s="1"/>
      <c r="Y844" s="1"/>
      <c r="Z844" s="1"/>
      <c r="AA844" s="1"/>
    </row>
    <row r="845" spans="1:27" ht="15.75" customHeight="1" x14ac:dyDescent="0.25">
      <c r="A845" s="1"/>
      <c r="B845" s="1"/>
      <c r="C845" s="1"/>
      <c r="D845" s="1"/>
      <c r="E845" s="1"/>
      <c r="F845" s="4"/>
      <c r="G845" s="1"/>
      <c r="H845" s="1"/>
      <c r="I845" s="1"/>
      <c r="J845" s="27"/>
      <c r="K845" s="1"/>
      <c r="L845" s="1"/>
      <c r="M845" s="2"/>
      <c r="N845" s="2"/>
      <c r="O845" s="24"/>
      <c r="P845" s="2"/>
      <c r="Q845" s="2"/>
      <c r="R845" s="4"/>
      <c r="S845" s="1"/>
      <c r="T845" s="1"/>
      <c r="U845" s="1"/>
      <c r="V845" s="1"/>
      <c r="W845" s="1"/>
      <c r="X845" s="1"/>
      <c r="Y845" s="1"/>
      <c r="Z845" s="1"/>
      <c r="AA845" s="1"/>
    </row>
    <row r="846" spans="1:27" ht="15.75" customHeight="1" x14ac:dyDescent="0.25">
      <c r="A846" s="1"/>
      <c r="B846" s="1"/>
      <c r="C846" s="1"/>
      <c r="D846" s="1"/>
      <c r="E846" s="1"/>
      <c r="F846" s="4"/>
      <c r="G846" s="1"/>
      <c r="H846" s="1"/>
      <c r="I846" s="1"/>
      <c r="J846" s="27"/>
      <c r="K846" s="1"/>
      <c r="L846" s="1"/>
      <c r="M846" s="2"/>
      <c r="N846" s="2"/>
      <c r="O846" s="24"/>
      <c r="P846" s="2"/>
      <c r="Q846" s="2"/>
      <c r="R846" s="4"/>
      <c r="S846" s="1"/>
      <c r="T846" s="1"/>
      <c r="U846" s="1"/>
      <c r="V846" s="1"/>
      <c r="W846" s="1"/>
      <c r="X846" s="1"/>
      <c r="Y846" s="1"/>
      <c r="Z846" s="1"/>
      <c r="AA846" s="1"/>
    </row>
    <row r="847" spans="1:27" ht="15.75" customHeight="1" x14ac:dyDescent="0.25">
      <c r="A847" s="1"/>
      <c r="B847" s="1"/>
      <c r="C847" s="1"/>
      <c r="D847" s="1"/>
      <c r="E847" s="1"/>
      <c r="F847" s="4"/>
      <c r="G847" s="1"/>
      <c r="H847" s="1"/>
      <c r="I847" s="1"/>
      <c r="J847" s="27"/>
      <c r="K847" s="1"/>
      <c r="L847" s="1"/>
      <c r="M847" s="2"/>
      <c r="N847" s="2"/>
      <c r="O847" s="24"/>
      <c r="P847" s="2"/>
      <c r="Q847" s="2"/>
      <c r="R847" s="4"/>
      <c r="S847" s="1"/>
      <c r="T847" s="1"/>
      <c r="U847" s="1"/>
      <c r="V847" s="1"/>
      <c r="W847" s="1"/>
      <c r="X847" s="1"/>
      <c r="Y847" s="1"/>
      <c r="Z847" s="1"/>
      <c r="AA847" s="1"/>
    </row>
    <row r="848" spans="1:27" ht="15.75" customHeight="1" x14ac:dyDescent="0.25">
      <c r="A848" s="1"/>
      <c r="B848" s="1"/>
      <c r="C848" s="1"/>
      <c r="D848" s="1"/>
      <c r="E848" s="1"/>
      <c r="F848" s="4"/>
      <c r="G848" s="1"/>
      <c r="H848" s="1"/>
      <c r="I848" s="1"/>
      <c r="J848" s="27"/>
      <c r="K848" s="1"/>
      <c r="L848" s="1"/>
      <c r="M848" s="2"/>
      <c r="N848" s="2"/>
      <c r="O848" s="24"/>
      <c r="P848" s="2"/>
      <c r="Q848" s="2"/>
      <c r="R848" s="4"/>
      <c r="S848" s="1"/>
      <c r="T848" s="1"/>
      <c r="U848" s="1"/>
      <c r="V848" s="1"/>
      <c r="W848" s="1"/>
      <c r="X848" s="1"/>
      <c r="Y848" s="1"/>
      <c r="Z848" s="1"/>
      <c r="AA848" s="1"/>
    </row>
    <row r="849" spans="1:27" ht="15.75" customHeight="1" x14ac:dyDescent="0.25">
      <c r="A849" s="1"/>
      <c r="B849" s="1"/>
      <c r="C849" s="1"/>
      <c r="D849" s="1"/>
      <c r="E849" s="1"/>
      <c r="F849" s="4"/>
      <c r="G849" s="1"/>
      <c r="H849" s="1"/>
      <c r="I849" s="1"/>
      <c r="J849" s="27"/>
      <c r="K849" s="1"/>
      <c r="L849" s="1"/>
      <c r="M849" s="2"/>
      <c r="N849" s="2"/>
      <c r="O849" s="24"/>
      <c r="P849" s="2"/>
      <c r="Q849" s="2"/>
      <c r="R849" s="4"/>
      <c r="S849" s="1"/>
      <c r="T849" s="1"/>
      <c r="U849" s="1"/>
      <c r="V849" s="1"/>
      <c r="W849" s="1"/>
      <c r="X849" s="1"/>
      <c r="Y849" s="1"/>
      <c r="Z849" s="1"/>
      <c r="AA849" s="1"/>
    </row>
    <row r="850" spans="1:27" ht="15.75" customHeight="1" x14ac:dyDescent="0.25">
      <c r="A850" s="1"/>
      <c r="B850" s="1"/>
      <c r="C850" s="1"/>
      <c r="D850" s="1"/>
      <c r="E850" s="1"/>
      <c r="F850" s="4"/>
      <c r="G850" s="1"/>
      <c r="H850" s="1"/>
      <c r="I850" s="1"/>
      <c r="J850" s="27"/>
      <c r="K850" s="1"/>
      <c r="L850" s="1"/>
      <c r="M850" s="2"/>
      <c r="N850" s="2"/>
      <c r="O850" s="24"/>
      <c r="P850" s="2"/>
      <c r="Q850" s="2"/>
      <c r="R850" s="4"/>
      <c r="S850" s="1"/>
      <c r="T850" s="1"/>
      <c r="U850" s="1"/>
      <c r="V850" s="1"/>
      <c r="W850" s="1"/>
      <c r="X850" s="1"/>
      <c r="Y850" s="1"/>
      <c r="Z850" s="1"/>
      <c r="AA850" s="1"/>
    </row>
    <row r="851" spans="1:27" ht="15.75" customHeight="1" x14ac:dyDescent="0.25">
      <c r="A851" s="1"/>
      <c r="B851" s="1"/>
      <c r="C851" s="1"/>
      <c r="D851" s="1"/>
      <c r="E851" s="1"/>
      <c r="F851" s="4"/>
      <c r="G851" s="1"/>
      <c r="H851" s="1"/>
      <c r="I851" s="1"/>
      <c r="J851" s="27"/>
      <c r="K851" s="1"/>
      <c r="L851" s="1"/>
      <c r="M851" s="2"/>
      <c r="N851" s="2"/>
      <c r="O851" s="24"/>
      <c r="P851" s="2"/>
      <c r="Q851" s="2"/>
      <c r="R851" s="4"/>
      <c r="S851" s="1"/>
      <c r="T851" s="1"/>
      <c r="U851" s="1"/>
      <c r="V851" s="1"/>
      <c r="W851" s="1"/>
      <c r="X851" s="1"/>
      <c r="Y851" s="1"/>
      <c r="Z851" s="1"/>
      <c r="AA851" s="1"/>
    </row>
    <row r="852" spans="1:27" ht="15.75" customHeight="1" x14ac:dyDescent="0.25">
      <c r="A852" s="1"/>
      <c r="B852" s="1"/>
      <c r="C852" s="1"/>
      <c r="D852" s="1"/>
      <c r="E852" s="1"/>
      <c r="F852" s="4"/>
      <c r="G852" s="1"/>
      <c r="H852" s="1"/>
      <c r="I852" s="1"/>
      <c r="J852" s="27"/>
      <c r="K852" s="1"/>
      <c r="L852" s="1"/>
      <c r="M852" s="2"/>
      <c r="N852" s="2"/>
      <c r="O852" s="24"/>
      <c r="P852" s="2"/>
      <c r="Q852" s="2"/>
      <c r="R852" s="4"/>
      <c r="S852" s="1"/>
      <c r="T852" s="1"/>
      <c r="U852" s="1"/>
      <c r="V852" s="1"/>
      <c r="W852" s="1"/>
      <c r="X852" s="1"/>
      <c r="Y852" s="1"/>
      <c r="Z852" s="1"/>
      <c r="AA852" s="1"/>
    </row>
    <row r="853" spans="1:27" ht="15.75" customHeight="1" x14ac:dyDescent="0.25">
      <c r="A853" s="1"/>
      <c r="B853" s="1"/>
      <c r="C853" s="1"/>
      <c r="D853" s="1"/>
      <c r="E853" s="1"/>
      <c r="F853" s="4"/>
      <c r="G853" s="1"/>
      <c r="H853" s="1"/>
      <c r="I853" s="1"/>
      <c r="J853" s="27"/>
      <c r="K853" s="1"/>
      <c r="L853" s="1"/>
      <c r="M853" s="2"/>
      <c r="N853" s="2"/>
      <c r="O853" s="24"/>
      <c r="P853" s="2"/>
      <c r="Q853" s="2"/>
      <c r="R853" s="4"/>
      <c r="S853" s="1"/>
      <c r="T853" s="1"/>
      <c r="U853" s="1"/>
      <c r="V853" s="1"/>
      <c r="W853" s="1"/>
      <c r="X853" s="1"/>
      <c r="Y853" s="1"/>
      <c r="Z853" s="1"/>
      <c r="AA853" s="1"/>
    </row>
    <row r="854" spans="1:27" ht="15.75" customHeight="1" x14ac:dyDescent="0.25">
      <c r="A854" s="1"/>
      <c r="B854" s="1"/>
      <c r="C854" s="1"/>
      <c r="D854" s="1"/>
      <c r="E854" s="1"/>
      <c r="F854" s="4"/>
      <c r="G854" s="1"/>
      <c r="H854" s="1"/>
      <c r="I854" s="1"/>
      <c r="J854" s="27"/>
      <c r="K854" s="1"/>
      <c r="L854" s="1"/>
      <c r="M854" s="2"/>
      <c r="N854" s="2"/>
      <c r="O854" s="24"/>
      <c r="P854" s="2"/>
      <c r="Q854" s="2"/>
      <c r="R854" s="4"/>
      <c r="S854" s="1"/>
      <c r="T854" s="1"/>
      <c r="U854" s="1"/>
      <c r="V854" s="1"/>
      <c r="W854" s="1"/>
      <c r="X854" s="1"/>
      <c r="Y854" s="1"/>
      <c r="Z854" s="1"/>
      <c r="AA854" s="1"/>
    </row>
    <row r="855" spans="1:27" ht="15.75" customHeight="1" x14ac:dyDescent="0.25">
      <c r="A855" s="1"/>
      <c r="B855" s="1"/>
      <c r="C855" s="1"/>
      <c r="D855" s="1"/>
      <c r="E855" s="1"/>
      <c r="F855" s="4"/>
      <c r="G855" s="1"/>
      <c r="H855" s="1"/>
      <c r="I855" s="1"/>
      <c r="J855" s="27"/>
      <c r="K855" s="1"/>
      <c r="L855" s="1"/>
      <c r="M855" s="2"/>
      <c r="N855" s="2"/>
      <c r="O855" s="24"/>
      <c r="P855" s="2"/>
      <c r="Q855" s="2"/>
      <c r="R855" s="4"/>
      <c r="S855" s="1"/>
      <c r="T855" s="1"/>
      <c r="U855" s="1"/>
      <c r="V855" s="1"/>
      <c r="W855" s="1"/>
      <c r="X855" s="1"/>
      <c r="Y855" s="1"/>
      <c r="Z855" s="1"/>
      <c r="AA855" s="1"/>
    </row>
    <row r="856" spans="1:27" ht="15.75" customHeight="1" x14ac:dyDescent="0.25">
      <c r="A856" s="1"/>
      <c r="B856" s="1"/>
      <c r="C856" s="1"/>
      <c r="D856" s="1"/>
      <c r="E856" s="1"/>
      <c r="F856" s="4"/>
      <c r="G856" s="1"/>
      <c r="H856" s="1"/>
      <c r="I856" s="1"/>
      <c r="J856" s="27"/>
      <c r="K856" s="1"/>
      <c r="L856" s="1"/>
      <c r="M856" s="2"/>
      <c r="N856" s="2"/>
      <c r="O856" s="24"/>
      <c r="P856" s="2"/>
      <c r="Q856" s="2"/>
      <c r="R856" s="4"/>
      <c r="S856" s="1"/>
      <c r="T856" s="1"/>
      <c r="U856" s="1"/>
      <c r="V856" s="1"/>
      <c r="W856" s="1"/>
      <c r="X856" s="1"/>
      <c r="Y856" s="1"/>
      <c r="Z856" s="1"/>
      <c r="AA856" s="1"/>
    </row>
    <row r="857" spans="1:27" ht="15.75" customHeight="1" x14ac:dyDescent="0.25">
      <c r="A857" s="1"/>
      <c r="B857" s="1"/>
      <c r="C857" s="1"/>
      <c r="D857" s="1"/>
      <c r="E857" s="1"/>
      <c r="F857" s="4"/>
      <c r="G857" s="1"/>
      <c r="H857" s="1"/>
      <c r="I857" s="1"/>
      <c r="J857" s="27"/>
      <c r="K857" s="1"/>
      <c r="L857" s="1"/>
      <c r="M857" s="2"/>
      <c r="N857" s="2"/>
      <c r="O857" s="24"/>
      <c r="P857" s="2"/>
      <c r="Q857" s="2"/>
      <c r="R857" s="4"/>
      <c r="S857" s="1"/>
      <c r="T857" s="1"/>
      <c r="U857" s="1"/>
      <c r="V857" s="1"/>
      <c r="W857" s="1"/>
      <c r="X857" s="1"/>
      <c r="Y857" s="1"/>
      <c r="Z857" s="1"/>
      <c r="AA857" s="1"/>
    </row>
    <row r="858" spans="1:27" ht="15.75" customHeight="1" x14ac:dyDescent="0.25">
      <c r="A858" s="1"/>
      <c r="B858" s="1"/>
      <c r="C858" s="1"/>
      <c r="D858" s="1"/>
      <c r="E858" s="1"/>
      <c r="F858" s="4"/>
      <c r="G858" s="1"/>
      <c r="H858" s="1"/>
      <c r="I858" s="1"/>
      <c r="J858" s="27"/>
      <c r="K858" s="1"/>
      <c r="L858" s="1"/>
      <c r="M858" s="2"/>
      <c r="N858" s="2"/>
      <c r="O858" s="24"/>
      <c r="P858" s="2"/>
      <c r="Q858" s="2"/>
      <c r="R858" s="4"/>
      <c r="S858" s="1"/>
      <c r="T858" s="1"/>
      <c r="U858" s="1"/>
      <c r="V858" s="1"/>
      <c r="W858" s="1"/>
      <c r="X858" s="1"/>
      <c r="Y858" s="1"/>
      <c r="Z858" s="1"/>
      <c r="AA858" s="1"/>
    </row>
    <row r="859" spans="1:27" ht="15.75" customHeight="1" x14ac:dyDescent="0.25">
      <c r="A859" s="1"/>
      <c r="B859" s="1"/>
      <c r="C859" s="1"/>
      <c r="D859" s="1"/>
      <c r="E859" s="1"/>
      <c r="F859" s="4"/>
      <c r="G859" s="1"/>
      <c r="H859" s="1"/>
      <c r="I859" s="1"/>
      <c r="J859" s="27"/>
      <c r="K859" s="1"/>
      <c r="L859" s="1"/>
      <c r="M859" s="2"/>
      <c r="N859" s="2"/>
      <c r="O859" s="24"/>
      <c r="P859" s="2"/>
      <c r="Q859" s="2"/>
      <c r="R859" s="4"/>
      <c r="S859" s="1"/>
      <c r="T859" s="1"/>
      <c r="U859" s="1"/>
      <c r="V859" s="1"/>
      <c r="W859" s="1"/>
      <c r="X859" s="1"/>
      <c r="Y859" s="1"/>
      <c r="Z859" s="1"/>
      <c r="AA859" s="1"/>
    </row>
    <row r="860" spans="1:27" ht="15.75" customHeight="1" x14ac:dyDescent="0.25">
      <c r="A860" s="1"/>
      <c r="B860" s="1"/>
      <c r="C860" s="1"/>
      <c r="D860" s="1"/>
      <c r="E860" s="1"/>
      <c r="F860" s="4"/>
      <c r="G860" s="1"/>
      <c r="H860" s="1"/>
      <c r="I860" s="1"/>
      <c r="J860" s="27"/>
      <c r="K860" s="1"/>
      <c r="L860" s="1"/>
      <c r="M860" s="2"/>
      <c r="N860" s="2"/>
      <c r="O860" s="24"/>
      <c r="P860" s="2"/>
      <c r="Q860" s="2"/>
      <c r="R860" s="4"/>
      <c r="S860" s="1"/>
      <c r="T860" s="1"/>
      <c r="U860" s="1"/>
      <c r="V860" s="1"/>
      <c r="W860" s="1"/>
      <c r="X860" s="1"/>
      <c r="Y860" s="1"/>
      <c r="Z860" s="1"/>
      <c r="AA860" s="1"/>
    </row>
    <row r="861" spans="1:27" ht="15.75" customHeight="1" x14ac:dyDescent="0.25">
      <c r="A861" s="1"/>
      <c r="B861" s="1"/>
      <c r="C861" s="1"/>
      <c r="D861" s="1"/>
      <c r="E861" s="1"/>
      <c r="F861" s="4"/>
      <c r="G861" s="1"/>
      <c r="H861" s="1"/>
      <c r="I861" s="1"/>
      <c r="J861" s="27"/>
      <c r="K861" s="1"/>
      <c r="L861" s="1"/>
      <c r="M861" s="2"/>
      <c r="N861" s="2"/>
      <c r="O861" s="24"/>
      <c r="P861" s="2"/>
      <c r="Q861" s="2"/>
      <c r="R861" s="4"/>
      <c r="S861" s="1"/>
      <c r="T861" s="1"/>
      <c r="U861" s="1"/>
      <c r="V861" s="1"/>
      <c r="W861" s="1"/>
      <c r="X861" s="1"/>
      <c r="Y861" s="1"/>
      <c r="Z861" s="1"/>
      <c r="AA861" s="1"/>
    </row>
    <row r="862" spans="1:27" ht="15.75" customHeight="1" x14ac:dyDescent="0.25">
      <c r="A862" s="1"/>
      <c r="B862" s="1"/>
      <c r="C862" s="1"/>
      <c r="D862" s="1"/>
      <c r="E862" s="1"/>
      <c r="F862" s="4"/>
      <c r="G862" s="1"/>
      <c r="H862" s="1"/>
      <c r="I862" s="1"/>
      <c r="J862" s="27"/>
      <c r="K862" s="1"/>
      <c r="L862" s="1"/>
      <c r="M862" s="2"/>
      <c r="N862" s="2"/>
      <c r="O862" s="24"/>
      <c r="P862" s="2"/>
      <c r="Q862" s="2"/>
      <c r="R862" s="4"/>
      <c r="S862" s="1"/>
      <c r="T862" s="1"/>
      <c r="U862" s="1"/>
      <c r="V862" s="1"/>
      <c r="W862" s="1"/>
      <c r="X862" s="1"/>
      <c r="Y862" s="1"/>
      <c r="Z862" s="1"/>
      <c r="AA862" s="1"/>
    </row>
    <row r="863" spans="1:27" ht="15.75" customHeight="1" x14ac:dyDescent="0.25">
      <c r="A863" s="1"/>
      <c r="B863" s="1"/>
      <c r="C863" s="1"/>
      <c r="D863" s="1"/>
      <c r="E863" s="1"/>
      <c r="F863" s="4"/>
      <c r="G863" s="1"/>
      <c r="H863" s="1"/>
      <c r="I863" s="1"/>
      <c r="J863" s="27"/>
      <c r="K863" s="1"/>
      <c r="L863" s="1"/>
      <c r="M863" s="2"/>
      <c r="N863" s="2"/>
      <c r="O863" s="24"/>
      <c r="P863" s="2"/>
      <c r="Q863" s="2"/>
      <c r="R863" s="4"/>
      <c r="S863" s="1"/>
      <c r="T863" s="1"/>
      <c r="U863" s="1"/>
      <c r="V863" s="1"/>
      <c r="W863" s="1"/>
      <c r="X863" s="1"/>
      <c r="Y863" s="1"/>
      <c r="Z863" s="1"/>
      <c r="AA863" s="1"/>
    </row>
    <row r="864" spans="1:27" ht="15.75" customHeight="1" x14ac:dyDescent="0.25">
      <c r="A864" s="1"/>
      <c r="B864" s="1"/>
      <c r="C864" s="1"/>
      <c r="D864" s="1"/>
      <c r="E864" s="1"/>
      <c r="F864" s="4"/>
      <c r="G864" s="1"/>
      <c r="H864" s="1"/>
      <c r="I864" s="1"/>
      <c r="J864" s="27"/>
      <c r="K864" s="1"/>
      <c r="L864" s="1"/>
      <c r="M864" s="2"/>
      <c r="N864" s="2"/>
      <c r="O864" s="24"/>
      <c r="P864" s="2"/>
      <c r="Q864" s="2"/>
      <c r="R864" s="4"/>
      <c r="S864" s="1"/>
      <c r="T864" s="1"/>
      <c r="U864" s="1"/>
      <c r="V864" s="1"/>
      <c r="W864" s="1"/>
      <c r="X864" s="1"/>
      <c r="Y864" s="1"/>
      <c r="Z864" s="1"/>
      <c r="AA864" s="1"/>
    </row>
    <row r="865" spans="1:27" ht="15.75" customHeight="1" x14ac:dyDescent="0.25">
      <c r="A865" s="1"/>
      <c r="B865" s="1"/>
      <c r="C865" s="1"/>
      <c r="D865" s="1"/>
      <c r="E865" s="1"/>
      <c r="F865" s="4"/>
      <c r="G865" s="1"/>
      <c r="H865" s="1"/>
      <c r="I865" s="1"/>
      <c r="J865" s="27"/>
      <c r="K865" s="1"/>
      <c r="L865" s="1"/>
      <c r="M865" s="2"/>
      <c r="N865" s="2"/>
      <c r="O865" s="24"/>
      <c r="P865" s="2"/>
      <c r="Q865" s="2"/>
      <c r="R865" s="4"/>
      <c r="S865" s="1"/>
      <c r="T865" s="1"/>
      <c r="U865" s="1"/>
      <c r="V865" s="1"/>
      <c r="W865" s="1"/>
      <c r="X865" s="1"/>
      <c r="Y865" s="1"/>
      <c r="Z865" s="1"/>
      <c r="AA865" s="1"/>
    </row>
    <row r="866" spans="1:27" ht="15.75" customHeight="1" x14ac:dyDescent="0.25">
      <c r="A866" s="1"/>
      <c r="B866" s="1"/>
      <c r="C866" s="1"/>
      <c r="D866" s="1"/>
      <c r="E866" s="1"/>
      <c r="F866" s="4"/>
      <c r="G866" s="1"/>
      <c r="H866" s="1"/>
      <c r="I866" s="1"/>
      <c r="J866" s="27"/>
      <c r="K866" s="1"/>
      <c r="L866" s="1"/>
      <c r="M866" s="2"/>
      <c r="N866" s="2"/>
      <c r="O866" s="24"/>
      <c r="P866" s="2"/>
      <c r="Q866" s="2"/>
      <c r="R866" s="4"/>
      <c r="S866" s="1"/>
      <c r="T866" s="1"/>
      <c r="U866" s="1"/>
      <c r="V866" s="1"/>
      <c r="W866" s="1"/>
      <c r="X866" s="1"/>
      <c r="Y866" s="1"/>
      <c r="Z866" s="1"/>
      <c r="AA866" s="1"/>
    </row>
    <row r="867" spans="1:27" ht="15.75" customHeight="1" x14ac:dyDescent="0.25">
      <c r="A867" s="1"/>
      <c r="B867" s="1"/>
      <c r="C867" s="1"/>
      <c r="D867" s="1"/>
      <c r="E867" s="1"/>
      <c r="F867" s="4"/>
      <c r="G867" s="1"/>
      <c r="H867" s="1"/>
      <c r="I867" s="1"/>
      <c r="J867" s="27"/>
      <c r="K867" s="1"/>
      <c r="L867" s="1"/>
      <c r="M867" s="2"/>
      <c r="N867" s="2"/>
      <c r="O867" s="24"/>
      <c r="P867" s="2"/>
      <c r="Q867" s="2"/>
      <c r="R867" s="4"/>
      <c r="S867" s="1"/>
      <c r="T867" s="1"/>
      <c r="U867" s="1"/>
      <c r="V867" s="1"/>
      <c r="W867" s="1"/>
      <c r="X867" s="1"/>
      <c r="Y867" s="1"/>
      <c r="Z867" s="1"/>
      <c r="AA867" s="1"/>
    </row>
    <row r="868" spans="1:27" ht="15.75" customHeight="1" x14ac:dyDescent="0.25">
      <c r="A868" s="1"/>
      <c r="B868" s="1"/>
      <c r="C868" s="1"/>
      <c r="D868" s="1"/>
      <c r="E868" s="1"/>
      <c r="F868" s="4"/>
      <c r="G868" s="1"/>
      <c r="H868" s="1"/>
      <c r="I868" s="1"/>
      <c r="J868" s="27"/>
      <c r="K868" s="1"/>
      <c r="L868" s="1"/>
      <c r="M868" s="2"/>
      <c r="N868" s="2"/>
      <c r="O868" s="24"/>
      <c r="P868" s="2"/>
      <c r="Q868" s="2"/>
      <c r="R868" s="4"/>
      <c r="S868" s="1"/>
      <c r="T868" s="1"/>
      <c r="U868" s="1"/>
      <c r="V868" s="1"/>
      <c r="W868" s="1"/>
      <c r="X868" s="1"/>
      <c r="Y868" s="1"/>
      <c r="Z868" s="1"/>
      <c r="AA868" s="1"/>
    </row>
    <row r="869" spans="1:27" ht="15.75" customHeight="1" x14ac:dyDescent="0.25">
      <c r="A869" s="1"/>
      <c r="B869" s="1"/>
      <c r="C869" s="1"/>
      <c r="D869" s="1"/>
      <c r="E869" s="1"/>
      <c r="F869" s="4"/>
      <c r="G869" s="1"/>
      <c r="H869" s="1"/>
      <c r="I869" s="1"/>
      <c r="J869" s="27"/>
      <c r="K869" s="1"/>
      <c r="L869" s="1"/>
      <c r="M869" s="2"/>
      <c r="N869" s="2"/>
      <c r="O869" s="24"/>
      <c r="P869" s="2"/>
      <c r="Q869" s="2"/>
      <c r="R869" s="4"/>
      <c r="S869" s="1"/>
      <c r="T869" s="1"/>
      <c r="U869" s="1"/>
      <c r="V869" s="1"/>
      <c r="W869" s="1"/>
      <c r="X869" s="1"/>
      <c r="Y869" s="1"/>
      <c r="Z869" s="1"/>
      <c r="AA869" s="1"/>
    </row>
    <row r="870" spans="1:27" ht="15.75" customHeight="1" x14ac:dyDescent="0.25">
      <c r="A870" s="1"/>
      <c r="B870" s="1"/>
      <c r="C870" s="1"/>
      <c r="D870" s="1"/>
      <c r="E870" s="1"/>
      <c r="F870" s="4"/>
      <c r="G870" s="1"/>
      <c r="H870" s="1"/>
      <c r="I870" s="1"/>
      <c r="J870" s="27"/>
      <c r="K870" s="1"/>
      <c r="L870" s="1"/>
      <c r="M870" s="2"/>
      <c r="N870" s="2"/>
      <c r="O870" s="24"/>
      <c r="P870" s="2"/>
      <c r="Q870" s="2"/>
      <c r="R870" s="4"/>
      <c r="S870" s="1"/>
      <c r="T870" s="1"/>
      <c r="U870" s="1"/>
      <c r="V870" s="1"/>
      <c r="W870" s="1"/>
      <c r="X870" s="1"/>
      <c r="Y870" s="1"/>
      <c r="Z870" s="1"/>
      <c r="AA870" s="1"/>
    </row>
    <row r="871" spans="1:27" ht="15.75" customHeight="1" x14ac:dyDescent="0.25">
      <c r="A871" s="1"/>
      <c r="B871" s="1"/>
      <c r="C871" s="1"/>
      <c r="D871" s="1"/>
      <c r="E871" s="1"/>
      <c r="F871" s="4"/>
      <c r="G871" s="1"/>
      <c r="H871" s="1"/>
      <c r="I871" s="1"/>
      <c r="J871" s="27"/>
      <c r="K871" s="1"/>
      <c r="L871" s="1"/>
      <c r="M871" s="2"/>
      <c r="N871" s="2"/>
      <c r="O871" s="24"/>
      <c r="P871" s="2"/>
      <c r="Q871" s="2"/>
      <c r="R871" s="4"/>
      <c r="S871" s="1"/>
      <c r="T871" s="1"/>
      <c r="U871" s="1"/>
      <c r="V871" s="1"/>
      <c r="W871" s="1"/>
      <c r="X871" s="1"/>
      <c r="Y871" s="1"/>
      <c r="Z871" s="1"/>
      <c r="AA871" s="1"/>
    </row>
    <row r="872" spans="1:27" ht="15.75" customHeight="1" x14ac:dyDescent="0.25">
      <c r="A872" s="1"/>
      <c r="B872" s="1"/>
      <c r="C872" s="1"/>
      <c r="D872" s="1"/>
      <c r="E872" s="1"/>
      <c r="F872" s="4"/>
      <c r="G872" s="1"/>
      <c r="H872" s="1"/>
      <c r="I872" s="1"/>
      <c r="J872" s="27"/>
      <c r="K872" s="1"/>
      <c r="L872" s="1"/>
      <c r="M872" s="2"/>
      <c r="N872" s="2"/>
      <c r="O872" s="24"/>
      <c r="P872" s="2"/>
      <c r="Q872" s="2"/>
      <c r="R872" s="4"/>
      <c r="S872" s="1"/>
      <c r="T872" s="1"/>
      <c r="U872" s="1"/>
      <c r="V872" s="1"/>
      <c r="W872" s="1"/>
      <c r="X872" s="1"/>
      <c r="Y872" s="1"/>
      <c r="Z872" s="1"/>
      <c r="AA872" s="1"/>
    </row>
    <row r="873" spans="1:27" ht="15.75" customHeight="1" x14ac:dyDescent="0.25">
      <c r="A873" s="1"/>
      <c r="B873" s="1"/>
      <c r="C873" s="1"/>
      <c r="D873" s="1"/>
      <c r="E873" s="1"/>
      <c r="F873" s="4"/>
      <c r="G873" s="1"/>
      <c r="H873" s="1"/>
      <c r="I873" s="1"/>
      <c r="J873" s="27"/>
      <c r="K873" s="1"/>
      <c r="L873" s="1"/>
      <c r="M873" s="2"/>
      <c r="N873" s="2"/>
      <c r="O873" s="24"/>
      <c r="P873" s="2"/>
      <c r="Q873" s="2"/>
      <c r="R873" s="4"/>
      <c r="S873" s="1"/>
      <c r="T873" s="1"/>
      <c r="U873" s="1"/>
      <c r="V873" s="1"/>
      <c r="W873" s="1"/>
      <c r="X873" s="1"/>
      <c r="Y873" s="1"/>
      <c r="Z873" s="1"/>
      <c r="AA873" s="1"/>
    </row>
    <row r="874" spans="1:27" ht="15.75" customHeight="1" x14ac:dyDescent="0.25">
      <c r="A874" s="1"/>
      <c r="B874" s="1"/>
      <c r="C874" s="1"/>
      <c r="D874" s="1"/>
      <c r="E874" s="1"/>
      <c r="F874" s="4"/>
      <c r="G874" s="1"/>
      <c r="H874" s="1"/>
      <c r="I874" s="1"/>
      <c r="J874" s="27"/>
      <c r="K874" s="1"/>
      <c r="L874" s="1"/>
      <c r="M874" s="2"/>
      <c r="N874" s="2"/>
      <c r="O874" s="24"/>
      <c r="P874" s="2"/>
      <c r="Q874" s="2"/>
      <c r="R874" s="4"/>
      <c r="S874" s="1"/>
      <c r="T874" s="1"/>
      <c r="U874" s="1"/>
      <c r="V874" s="1"/>
      <c r="W874" s="1"/>
      <c r="X874" s="1"/>
      <c r="Y874" s="1"/>
      <c r="Z874" s="1"/>
      <c r="AA874" s="1"/>
    </row>
    <row r="875" spans="1:27" ht="15.75" customHeight="1" x14ac:dyDescent="0.25">
      <c r="A875" s="1"/>
      <c r="B875" s="1"/>
      <c r="C875" s="1"/>
      <c r="D875" s="1"/>
      <c r="E875" s="1"/>
      <c r="F875" s="4"/>
      <c r="G875" s="1"/>
      <c r="H875" s="1"/>
      <c r="I875" s="1"/>
      <c r="J875" s="27"/>
      <c r="K875" s="1"/>
      <c r="L875" s="1"/>
      <c r="M875" s="2"/>
      <c r="N875" s="2"/>
      <c r="O875" s="24"/>
      <c r="P875" s="2"/>
      <c r="Q875" s="2"/>
      <c r="R875" s="4"/>
      <c r="S875" s="1"/>
      <c r="T875" s="1"/>
      <c r="U875" s="1"/>
      <c r="V875" s="1"/>
      <c r="W875" s="1"/>
      <c r="X875" s="1"/>
      <c r="Y875" s="1"/>
      <c r="Z875" s="1"/>
      <c r="AA875" s="1"/>
    </row>
    <row r="876" spans="1:27" ht="15.75" customHeight="1" x14ac:dyDescent="0.25">
      <c r="A876" s="1"/>
      <c r="B876" s="1"/>
      <c r="C876" s="1"/>
      <c r="D876" s="1"/>
      <c r="E876" s="1"/>
      <c r="F876" s="4"/>
      <c r="G876" s="1"/>
      <c r="H876" s="1"/>
      <c r="I876" s="1"/>
      <c r="J876" s="27"/>
      <c r="K876" s="1"/>
      <c r="L876" s="1"/>
      <c r="M876" s="2"/>
      <c r="N876" s="2"/>
      <c r="O876" s="24"/>
      <c r="P876" s="2"/>
      <c r="Q876" s="2"/>
      <c r="R876" s="4"/>
      <c r="S876" s="1"/>
      <c r="T876" s="1"/>
      <c r="U876" s="1"/>
      <c r="V876" s="1"/>
      <c r="W876" s="1"/>
      <c r="X876" s="1"/>
      <c r="Y876" s="1"/>
      <c r="Z876" s="1"/>
      <c r="AA876" s="1"/>
    </row>
    <row r="877" spans="1:27" ht="15.75" customHeight="1" x14ac:dyDescent="0.25">
      <c r="A877" s="1"/>
      <c r="B877" s="1"/>
      <c r="C877" s="1"/>
      <c r="D877" s="1"/>
      <c r="E877" s="1"/>
      <c r="F877" s="4"/>
      <c r="G877" s="1"/>
      <c r="H877" s="1"/>
      <c r="I877" s="1"/>
      <c r="J877" s="27"/>
      <c r="K877" s="1"/>
      <c r="L877" s="1"/>
      <c r="M877" s="2"/>
      <c r="N877" s="2"/>
      <c r="O877" s="24"/>
      <c r="P877" s="2"/>
      <c r="Q877" s="2"/>
      <c r="R877" s="4"/>
      <c r="S877" s="1"/>
      <c r="T877" s="1"/>
      <c r="U877" s="1"/>
      <c r="V877" s="1"/>
      <c r="W877" s="1"/>
      <c r="X877" s="1"/>
      <c r="Y877" s="1"/>
      <c r="Z877" s="1"/>
      <c r="AA877" s="1"/>
    </row>
    <row r="878" spans="1:27" ht="15.75" customHeight="1" x14ac:dyDescent="0.25">
      <c r="A878" s="1"/>
      <c r="B878" s="1"/>
      <c r="C878" s="1"/>
      <c r="D878" s="1"/>
      <c r="E878" s="1"/>
      <c r="F878" s="4"/>
      <c r="G878" s="1"/>
      <c r="H878" s="1"/>
      <c r="I878" s="1"/>
      <c r="J878" s="27"/>
      <c r="K878" s="1"/>
      <c r="L878" s="1"/>
      <c r="M878" s="2"/>
      <c r="N878" s="2"/>
      <c r="O878" s="24"/>
      <c r="P878" s="2"/>
      <c r="Q878" s="2"/>
      <c r="R878" s="4"/>
      <c r="S878" s="1"/>
      <c r="T878" s="1"/>
      <c r="U878" s="1"/>
      <c r="V878" s="1"/>
      <c r="W878" s="1"/>
      <c r="X878" s="1"/>
      <c r="Y878" s="1"/>
      <c r="Z878" s="1"/>
      <c r="AA878" s="1"/>
    </row>
    <row r="879" spans="1:27" ht="15.75" customHeight="1" x14ac:dyDescent="0.25">
      <c r="A879" s="1"/>
      <c r="B879" s="1"/>
      <c r="C879" s="1"/>
      <c r="D879" s="1"/>
      <c r="E879" s="1"/>
      <c r="F879" s="4"/>
      <c r="G879" s="1"/>
      <c r="H879" s="1"/>
      <c r="I879" s="1"/>
      <c r="J879" s="27"/>
      <c r="K879" s="1"/>
      <c r="L879" s="1"/>
      <c r="M879" s="2"/>
      <c r="N879" s="2"/>
      <c r="O879" s="24"/>
      <c r="P879" s="2"/>
      <c r="Q879" s="2"/>
      <c r="R879" s="4"/>
      <c r="S879" s="1"/>
      <c r="T879" s="1"/>
      <c r="U879" s="1"/>
      <c r="V879" s="1"/>
      <c r="W879" s="1"/>
      <c r="X879" s="1"/>
      <c r="Y879" s="1"/>
      <c r="Z879" s="1"/>
      <c r="AA879" s="1"/>
    </row>
    <row r="880" spans="1:27" ht="15.75" customHeight="1" x14ac:dyDescent="0.25">
      <c r="A880" s="1"/>
      <c r="B880" s="1"/>
      <c r="C880" s="1"/>
      <c r="D880" s="1"/>
      <c r="E880" s="1"/>
      <c r="F880" s="4"/>
      <c r="G880" s="1"/>
      <c r="H880" s="1"/>
      <c r="I880" s="1"/>
      <c r="J880" s="27"/>
      <c r="K880" s="1"/>
      <c r="L880" s="1"/>
      <c r="M880" s="2"/>
      <c r="N880" s="2"/>
      <c r="O880" s="24"/>
      <c r="P880" s="2"/>
      <c r="Q880" s="2"/>
      <c r="R880" s="4"/>
      <c r="S880" s="1"/>
      <c r="T880" s="1"/>
      <c r="U880" s="1"/>
      <c r="V880" s="1"/>
      <c r="W880" s="1"/>
      <c r="X880" s="1"/>
      <c r="Y880" s="1"/>
      <c r="Z880" s="1"/>
      <c r="AA880" s="1"/>
    </row>
    <row r="881" spans="1:27" ht="15.75" customHeight="1" x14ac:dyDescent="0.25">
      <c r="A881" s="1"/>
      <c r="B881" s="1"/>
      <c r="C881" s="1"/>
      <c r="D881" s="1"/>
      <c r="E881" s="1"/>
      <c r="F881" s="4"/>
      <c r="G881" s="1"/>
      <c r="H881" s="1"/>
      <c r="I881" s="1"/>
      <c r="J881" s="27"/>
      <c r="K881" s="1"/>
      <c r="L881" s="1"/>
      <c r="M881" s="2"/>
      <c r="N881" s="2"/>
      <c r="O881" s="24"/>
      <c r="P881" s="2"/>
      <c r="Q881" s="2"/>
      <c r="R881" s="4"/>
      <c r="S881" s="1"/>
      <c r="T881" s="1"/>
      <c r="U881" s="1"/>
      <c r="V881" s="1"/>
      <c r="W881" s="1"/>
      <c r="X881" s="1"/>
      <c r="Y881" s="1"/>
      <c r="Z881" s="1"/>
      <c r="AA881" s="1"/>
    </row>
    <row r="882" spans="1:27" ht="15.75" customHeight="1" x14ac:dyDescent="0.25">
      <c r="A882" s="1"/>
      <c r="B882" s="1"/>
      <c r="C882" s="1"/>
      <c r="D882" s="1"/>
      <c r="E882" s="1"/>
      <c r="F882" s="4"/>
      <c r="G882" s="1"/>
      <c r="H882" s="1"/>
      <c r="I882" s="1"/>
      <c r="J882" s="27"/>
      <c r="K882" s="1"/>
      <c r="L882" s="1"/>
      <c r="M882" s="2"/>
      <c r="N882" s="2"/>
      <c r="O882" s="24"/>
      <c r="P882" s="2"/>
      <c r="Q882" s="2"/>
      <c r="R882" s="4"/>
      <c r="S882" s="1"/>
      <c r="T882" s="1"/>
      <c r="U882" s="1"/>
      <c r="V882" s="1"/>
      <c r="W882" s="1"/>
      <c r="X882" s="1"/>
      <c r="Y882" s="1"/>
      <c r="Z882" s="1"/>
      <c r="AA882" s="1"/>
    </row>
    <row r="883" spans="1:27" ht="15.75" customHeight="1" x14ac:dyDescent="0.25">
      <c r="A883" s="1"/>
      <c r="B883" s="1"/>
      <c r="C883" s="1"/>
      <c r="D883" s="1"/>
      <c r="E883" s="1"/>
      <c r="F883" s="4"/>
      <c r="G883" s="1"/>
      <c r="H883" s="1"/>
      <c r="I883" s="1"/>
      <c r="J883" s="27"/>
      <c r="K883" s="1"/>
      <c r="L883" s="1"/>
      <c r="M883" s="2"/>
      <c r="N883" s="2"/>
      <c r="O883" s="24"/>
      <c r="P883" s="2"/>
      <c r="Q883" s="2"/>
      <c r="R883" s="4"/>
      <c r="S883" s="1"/>
      <c r="T883" s="1"/>
      <c r="U883" s="1"/>
      <c r="V883" s="1"/>
      <c r="W883" s="1"/>
      <c r="X883" s="1"/>
      <c r="Y883" s="1"/>
      <c r="Z883" s="1"/>
      <c r="AA883" s="1"/>
    </row>
    <row r="884" spans="1:27" ht="15.75" customHeight="1" x14ac:dyDescent="0.25">
      <c r="A884" s="1"/>
      <c r="B884" s="1"/>
      <c r="C884" s="1"/>
      <c r="D884" s="1"/>
      <c r="E884" s="1"/>
      <c r="F884" s="4"/>
      <c r="G884" s="1"/>
      <c r="H884" s="1"/>
      <c r="I884" s="1"/>
      <c r="J884" s="27"/>
      <c r="K884" s="1"/>
      <c r="L884" s="1"/>
      <c r="M884" s="2"/>
      <c r="N884" s="2"/>
      <c r="O884" s="24"/>
      <c r="P884" s="2"/>
      <c r="Q884" s="2"/>
      <c r="R884" s="4"/>
      <c r="S884" s="1"/>
      <c r="T884" s="1"/>
      <c r="U884" s="1"/>
      <c r="V884" s="1"/>
      <c r="W884" s="1"/>
      <c r="X884" s="1"/>
      <c r="Y884" s="1"/>
      <c r="Z884" s="1"/>
      <c r="AA884" s="1"/>
    </row>
    <row r="885" spans="1:27" ht="15.75" customHeight="1" x14ac:dyDescent="0.25">
      <c r="A885" s="1"/>
      <c r="B885" s="1"/>
      <c r="C885" s="1"/>
      <c r="D885" s="1"/>
      <c r="E885" s="1"/>
      <c r="F885" s="4"/>
      <c r="G885" s="1"/>
      <c r="H885" s="1"/>
      <c r="I885" s="1"/>
      <c r="J885" s="27"/>
      <c r="K885" s="1"/>
      <c r="L885" s="1"/>
      <c r="M885" s="2"/>
      <c r="N885" s="2"/>
      <c r="O885" s="24"/>
      <c r="P885" s="2"/>
      <c r="Q885" s="2"/>
      <c r="R885" s="4"/>
      <c r="S885" s="1"/>
      <c r="T885" s="1"/>
      <c r="U885" s="1"/>
      <c r="V885" s="1"/>
      <c r="W885" s="1"/>
      <c r="X885" s="1"/>
      <c r="Y885" s="1"/>
      <c r="Z885" s="1"/>
      <c r="AA885" s="1"/>
    </row>
    <row r="886" spans="1:27" ht="15.75" customHeight="1" x14ac:dyDescent="0.25">
      <c r="A886" s="1"/>
      <c r="B886" s="1"/>
      <c r="C886" s="1"/>
      <c r="D886" s="1"/>
      <c r="E886" s="1"/>
      <c r="F886" s="4"/>
      <c r="G886" s="1"/>
      <c r="H886" s="1"/>
      <c r="I886" s="1"/>
      <c r="J886" s="27"/>
      <c r="K886" s="1"/>
      <c r="L886" s="1"/>
      <c r="M886" s="2"/>
      <c r="N886" s="2"/>
      <c r="O886" s="24"/>
      <c r="P886" s="2"/>
      <c r="Q886" s="2"/>
      <c r="R886" s="4"/>
      <c r="S886" s="1"/>
      <c r="T886" s="1"/>
      <c r="U886" s="1"/>
      <c r="V886" s="1"/>
      <c r="W886" s="1"/>
      <c r="X886" s="1"/>
      <c r="Y886" s="1"/>
      <c r="Z886" s="1"/>
      <c r="AA886" s="1"/>
    </row>
    <row r="887" spans="1:27" ht="15.75" customHeight="1" x14ac:dyDescent="0.25">
      <c r="A887" s="1"/>
      <c r="B887" s="1"/>
      <c r="C887" s="1"/>
      <c r="D887" s="1"/>
      <c r="E887" s="1"/>
      <c r="F887" s="4"/>
      <c r="G887" s="1"/>
      <c r="H887" s="1"/>
      <c r="I887" s="1"/>
      <c r="J887" s="27"/>
      <c r="K887" s="1"/>
      <c r="L887" s="1"/>
      <c r="M887" s="2"/>
      <c r="N887" s="2"/>
      <c r="O887" s="24"/>
      <c r="P887" s="2"/>
      <c r="Q887" s="2"/>
      <c r="R887" s="4"/>
      <c r="S887" s="1"/>
      <c r="T887" s="1"/>
      <c r="U887" s="1"/>
      <c r="V887" s="1"/>
      <c r="W887" s="1"/>
      <c r="X887" s="1"/>
      <c r="Y887" s="1"/>
      <c r="Z887" s="1"/>
      <c r="AA887" s="1"/>
    </row>
    <row r="888" spans="1:27" ht="15.75" customHeight="1" x14ac:dyDescent="0.25">
      <c r="A888" s="1"/>
      <c r="B888" s="1"/>
      <c r="C888" s="1"/>
      <c r="D888" s="1"/>
      <c r="E888" s="1"/>
      <c r="F888" s="4"/>
      <c r="G888" s="1"/>
      <c r="H888" s="1"/>
      <c r="I888" s="1"/>
      <c r="J888" s="27"/>
      <c r="K888" s="1"/>
      <c r="L888" s="1"/>
      <c r="M888" s="2"/>
      <c r="N888" s="2"/>
      <c r="O888" s="24"/>
      <c r="P888" s="2"/>
      <c r="Q888" s="2"/>
      <c r="R888" s="4"/>
      <c r="S888" s="1"/>
      <c r="T888" s="1"/>
      <c r="U888" s="1"/>
      <c r="V888" s="1"/>
      <c r="W888" s="1"/>
      <c r="X888" s="1"/>
      <c r="Y888" s="1"/>
      <c r="Z888" s="1"/>
      <c r="AA888" s="1"/>
    </row>
    <row r="889" spans="1:27" ht="15.75" customHeight="1" x14ac:dyDescent="0.25">
      <c r="A889" s="1"/>
      <c r="B889" s="1"/>
      <c r="C889" s="1"/>
      <c r="D889" s="1"/>
      <c r="E889" s="1"/>
      <c r="F889" s="4"/>
      <c r="G889" s="1"/>
      <c r="H889" s="1"/>
      <c r="I889" s="1"/>
      <c r="J889" s="27"/>
      <c r="K889" s="1"/>
      <c r="L889" s="1"/>
      <c r="M889" s="2"/>
      <c r="N889" s="2"/>
      <c r="O889" s="24"/>
      <c r="P889" s="2"/>
      <c r="Q889" s="2"/>
      <c r="R889" s="4"/>
      <c r="S889" s="1"/>
      <c r="T889" s="1"/>
      <c r="U889" s="1"/>
      <c r="V889" s="1"/>
      <c r="W889" s="1"/>
      <c r="X889" s="1"/>
      <c r="Y889" s="1"/>
      <c r="Z889" s="1"/>
      <c r="AA889" s="1"/>
    </row>
    <row r="890" spans="1:27" ht="15.75" customHeight="1" x14ac:dyDescent="0.25">
      <c r="A890" s="1"/>
      <c r="B890" s="1"/>
      <c r="C890" s="1"/>
      <c r="D890" s="1"/>
      <c r="E890" s="1"/>
      <c r="F890" s="4"/>
      <c r="G890" s="1"/>
      <c r="H890" s="1"/>
      <c r="I890" s="1"/>
      <c r="J890" s="27"/>
      <c r="K890" s="1"/>
      <c r="L890" s="1"/>
      <c r="M890" s="2"/>
      <c r="N890" s="2"/>
      <c r="O890" s="24"/>
      <c r="P890" s="2"/>
      <c r="Q890" s="2"/>
      <c r="R890" s="4"/>
      <c r="S890" s="1"/>
      <c r="T890" s="1"/>
      <c r="U890" s="1"/>
      <c r="V890" s="1"/>
      <c r="W890" s="1"/>
      <c r="X890" s="1"/>
      <c r="Y890" s="1"/>
      <c r="Z890" s="1"/>
      <c r="AA890" s="1"/>
    </row>
    <row r="891" spans="1:27" ht="15.75" customHeight="1" x14ac:dyDescent="0.25">
      <c r="A891" s="1"/>
      <c r="B891" s="1"/>
      <c r="C891" s="1"/>
      <c r="D891" s="1"/>
      <c r="E891" s="1"/>
      <c r="F891" s="4"/>
      <c r="G891" s="1"/>
      <c r="H891" s="1"/>
      <c r="I891" s="1"/>
      <c r="J891" s="27"/>
      <c r="K891" s="1"/>
      <c r="L891" s="1"/>
      <c r="M891" s="2"/>
      <c r="N891" s="2"/>
      <c r="O891" s="24"/>
      <c r="P891" s="2"/>
      <c r="Q891" s="2"/>
      <c r="R891" s="4"/>
      <c r="S891" s="1"/>
      <c r="T891" s="1"/>
      <c r="U891" s="1"/>
      <c r="V891" s="1"/>
      <c r="W891" s="1"/>
      <c r="X891" s="1"/>
      <c r="Y891" s="1"/>
      <c r="Z891" s="1"/>
      <c r="AA891" s="1"/>
    </row>
    <row r="892" spans="1:27" ht="15.75" customHeight="1" x14ac:dyDescent="0.25">
      <c r="A892" s="1"/>
      <c r="B892" s="1"/>
      <c r="C892" s="1"/>
      <c r="D892" s="1"/>
      <c r="E892" s="1"/>
      <c r="F892" s="4"/>
      <c r="G892" s="1"/>
      <c r="H892" s="1"/>
      <c r="I892" s="1"/>
      <c r="J892" s="27"/>
      <c r="K892" s="1"/>
      <c r="L892" s="1"/>
      <c r="M892" s="2"/>
      <c r="N892" s="2"/>
      <c r="O892" s="24"/>
      <c r="P892" s="2"/>
      <c r="Q892" s="2"/>
      <c r="R892" s="4"/>
      <c r="S892" s="1"/>
      <c r="T892" s="1"/>
      <c r="U892" s="1"/>
      <c r="V892" s="1"/>
      <c r="W892" s="1"/>
      <c r="X892" s="1"/>
      <c r="Y892" s="1"/>
      <c r="Z892" s="1"/>
      <c r="AA892" s="1"/>
    </row>
    <row r="893" spans="1:27" ht="15.75" customHeight="1" x14ac:dyDescent="0.25">
      <c r="A893" s="1"/>
      <c r="B893" s="1"/>
      <c r="C893" s="1"/>
      <c r="D893" s="1"/>
      <c r="E893" s="1"/>
      <c r="F893" s="4"/>
      <c r="G893" s="1"/>
      <c r="H893" s="1"/>
      <c r="I893" s="1"/>
      <c r="J893" s="27"/>
      <c r="K893" s="1"/>
      <c r="L893" s="1"/>
      <c r="M893" s="2"/>
      <c r="N893" s="2"/>
      <c r="O893" s="24"/>
      <c r="P893" s="2"/>
      <c r="Q893" s="2"/>
      <c r="R893" s="4"/>
      <c r="S893" s="1"/>
      <c r="T893" s="1"/>
      <c r="U893" s="1"/>
      <c r="V893" s="1"/>
      <c r="W893" s="1"/>
      <c r="X893" s="1"/>
      <c r="Y893" s="1"/>
      <c r="Z893" s="1"/>
      <c r="AA893" s="1"/>
    </row>
    <row r="894" spans="1:27" ht="15.75" customHeight="1" x14ac:dyDescent="0.25">
      <c r="A894" s="1"/>
      <c r="B894" s="1"/>
      <c r="C894" s="1"/>
      <c r="D894" s="1"/>
      <c r="E894" s="1"/>
      <c r="F894" s="4"/>
      <c r="G894" s="1"/>
      <c r="H894" s="1"/>
      <c r="I894" s="1"/>
      <c r="J894" s="27"/>
      <c r="K894" s="1"/>
      <c r="L894" s="1"/>
      <c r="M894" s="2"/>
      <c r="N894" s="2"/>
      <c r="O894" s="24"/>
      <c r="P894" s="2"/>
      <c r="Q894" s="2"/>
      <c r="R894" s="4"/>
      <c r="S894" s="1"/>
      <c r="T894" s="1"/>
      <c r="U894" s="1"/>
      <c r="V894" s="1"/>
      <c r="W894" s="1"/>
      <c r="X894" s="1"/>
      <c r="Y894" s="1"/>
      <c r="Z894" s="1"/>
      <c r="AA894" s="1"/>
    </row>
    <row r="895" spans="1:27" ht="15.75" customHeight="1" x14ac:dyDescent="0.25">
      <c r="A895" s="1"/>
      <c r="B895" s="1"/>
      <c r="C895" s="1"/>
      <c r="D895" s="1"/>
      <c r="E895" s="1"/>
      <c r="F895" s="4"/>
      <c r="G895" s="1"/>
      <c r="H895" s="1"/>
      <c r="I895" s="1"/>
      <c r="J895" s="27"/>
      <c r="K895" s="1"/>
      <c r="L895" s="1"/>
      <c r="M895" s="2"/>
      <c r="N895" s="2"/>
      <c r="O895" s="24"/>
      <c r="P895" s="2"/>
      <c r="Q895" s="2"/>
      <c r="R895" s="4"/>
      <c r="S895" s="1"/>
      <c r="T895" s="1"/>
      <c r="U895" s="1"/>
      <c r="V895" s="1"/>
      <c r="W895" s="1"/>
      <c r="X895" s="1"/>
      <c r="Y895" s="1"/>
      <c r="Z895" s="1"/>
      <c r="AA895" s="1"/>
    </row>
    <row r="896" spans="1:27" ht="15.75" customHeight="1" x14ac:dyDescent="0.25">
      <c r="A896" s="1"/>
      <c r="B896" s="1"/>
      <c r="C896" s="1"/>
      <c r="D896" s="1"/>
      <c r="E896" s="1"/>
      <c r="F896" s="4"/>
      <c r="G896" s="1"/>
      <c r="H896" s="1"/>
      <c r="I896" s="1"/>
      <c r="J896" s="27"/>
      <c r="K896" s="1"/>
      <c r="L896" s="1"/>
      <c r="M896" s="2"/>
      <c r="N896" s="2"/>
      <c r="O896" s="24"/>
      <c r="P896" s="2"/>
      <c r="Q896" s="2"/>
      <c r="R896" s="4"/>
      <c r="S896" s="1"/>
      <c r="T896" s="1"/>
      <c r="U896" s="1"/>
      <c r="V896" s="1"/>
      <c r="W896" s="1"/>
      <c r="X896" s="1"/>
      <c r="Y896" s="1"/>
      <c r="Z896" s="1"/>
      <c r="AA896" s="1"/>
    </row>
    <row r="897" spans="1:27" ht="15.75" customHeight="1" x14ac:dyDescent="0.25">
      <c r="A897" s="1"/>
      <c r="B897" s="1"/>
      <c r="C897" s="1"/>
      <c r="D897" s="1"/>
      <c r="E897" s="1"/>
      <c r="F897" s="4"/>
      <c r="G897" s="1"/>
      <c r="H897" s="1"/>
      <c r="I897" s="1"/>
      <c r="J897" s="27"/>
      <c r="K897" s="1"/>
      <c r="L897" s="1"/>
      <c r="M897" s="2"/>
      <c r="N897" s="2"/>
      <c r="O897" s="24"/>
      <c r="P897" s="2"/>
      <c r="Q897" s="2"/>
      <c r="R897" s="4"/>
      <c r="S897" s="1"/>
      <c r="T897" s="1"/>
      <c r="U897" s="1"/>
      <c r="V897" s="1"/>
      <c r="W897" s="1"/>
      <c r="X897" s="1"/>
      <c r="Y897" s="1"/>
      <c r="Z897" s="1"/>
      <c r="AA897" s="1"/>
    </row>
    <row r="898" spans="1:27" ht="15.75" customHeight="1" x14ac:dyDescent="0.25">
      <c r="A898" s="1"/>
      <c r="B898" s="1"/>
      <c r="C898" s="1"/>
      <c r="D898" s="1"/>
      <c r="E898" s="1"/>
      <c r="F898" s="4"/>
      <c r="G898" s="1"/>
      <c r="H898" s="1"/>
      <c r="I898" s="1"/>
      <c r="J898" s="27"/>
      <c r="K898" s="1"/>
      <c r="L898" s="1"/>
      <c r="M898" s="2"/>
      <c r="N898" s="2"/>
      <c r="O898" s="24"/>
      <c r="P898" s="2"/>
      <c r="Q898" s="2"/>
      <c r="R898" s="4"/>
      <c r="S898" s="1"/>
      <c r="T898" s="1"/>
      <c r="U898" s="1"/>
      <c r="V898" s="1"/>
      <c r="W898" s="1"/>
      <c r="X898" s="1"/>
      <c r="Y898" s="1"/>
      <c r="Z898" s="1"/>
      <c r="AA898" s="1"/>
    </row>
    <row r="899" spans="1:27" ht="15.75" customHeight="1" x14ac:dyDescent="0.25">
      <c r="A899" s="1"/>
      <c r="B899" s="1"/>
      <c r="C899" s="1"/>
      <c r="D899" s="1"/>
      <c r="E899" s="1"/>
      <c r="F899" s="4"/>
      <c r="G899" s="1"/>
      <c r="H899" s="1"/>
      <c r="I899" s="1"/>
      <c r="J899" s="27"/>
      <c r="K899" s="1"/>
      <c r="L899" s="1"/>
      <c r="M899" s="2"/>
      <c r="N899" s="2"/>
      <c r="O899" s="24"/>
      <c r="P899" s="2"/>
      <c r="Q899" s="2"/>
      <c r="R899" s="4"/>
      <c r="S899" s="1"/>
      <c r="T899" s="1"/>
      <c r="U899" s="1"/>
      <c r="V899" s="1"/>
      <c r="W899" s="1"/>
      <c r="X899" s="1"/>
      <c r="Y899" s="1"/>
      <c r="Z899" s="1"/>
      <c r="AA899" s="1"/>
    </row>
    <row r="900" spans="1:27" ht="15.75" customHeight="1" x14ac:dyDescent="0.25">
      <c r="A900" s="1"/>
      <c r="B900" s="1"/>
      <c r="C900" s="1"/>
      <c r="D900" s="1"/>
      <c r="E900" s="1"/>
      <c r="F900" s="4"/>
      <c r="G900" s="1"/>
      <c r="H900" s="1"/>
      <c r="I900" s="1"/>
      <c r="J900" s="27"/>
      <c r="K900" s="1"/>
      <c r="L900" s="1"/>
      <c r="M900" s="2"/>
      <c r="N900" s="2"/>
      <c r="O900" s="24"/>
      <c r="P900" s="2"/>
      <c r="Q900" s="2"/>
      <c r="R900" s="4"/>
      <c r="S900" s="1"/>
      <c r="T900" s="1"/>
      <c r="U900" s="1"/>
      <c r="V900" s="1"/>
      <c r="W900" s="1"/>
      <c r="X900" s="1"/>
      <c r="Y900" s="1"/>
      <c r="Z900" s="1"/>
      <c r="AA900" s="1"/>
    </row>
    <row r="901" spans="1:27" ht="15.75" customHeight="1" x14ac:dyDescent="0.25">
      <c r="A901" s="1"/>
      <c r="B901" s="1"/>
      <c r="C901" s="1"/>
      <c r="D901" s="1"/>
      <c r="E901" s="1"/>
      <c r="F901" s="4"/>
      <c r="G901" s="1"/>
      <c r="H901" s="1"/>
      <c r="I901" s="1"/>
      <c r="J901" s="27"/>
      <c r="K901" s="1"/>
      <c r="L901" s="1"/>
      <c r="M901" s="2"/>
      <c r="N901" s="2"/>
      <c r="O901" s="24"/>
      <c r="P901" s="2"/>
      <c r="Q901" s="2"/>
      <c r="R901" s="4"/>
      <c r="S901" s="1"/>
      <c r="T901" s="1"/>
      <c r="U901" s="1"/>
      <c r="V901" s="1"/>
      <c r="W901" s="1"/>
      <c r="X901" s="1"/>
      <c r="Y901" s="1"/>
      <c r="Z901" s="1"/>
      <c r="AA901" s="1"/>
    </row>
    <row r="902" spans="1:27" ht="15.75" customHeight="1" x14ac:dyDescent="0.25">
      <c r="A902" s="1"/>
      <c r="B902" s="1"/>
      <c r="C902" s="1"/>
      <c r="D902" s="1"/>
      <c r="E902" s="1"/>
      <c r="F902" s="4"/>
      <c r="G902" s="1"/>
      <c r="H902" s="1"/>
      <c r="I902" s="1"/>
      <c r="J902" s="27"/>
      <c r="K902" s="1"/>
      <c r="L902" s="1"/>
      <c r="M902" s="2"/>
      <c r="N902" s="2"/>
      <c r="O902" s="24"/>
      <c r="P902" s="2"/>
      <c r="Q902" s="2"/>
      <c r="R902" s="4"/>
      <c r="S902" s="1"/>
      <c r="T902" s="1"/>
      <c r="U902" s="1"/>
      <c r="V902" s="1"/>
      <c r="W902" s="1"/>
      <c r="X902" s="1"/>
      <c r="Y902" s="1"/>
      <c r="Z902" s="1"/>
      <c r="AA902" s="1"/>
    </row>
    <row r="903" spans="1:27" ht="15.75" customHeight="1" x14ac:dyDescent="0.25">
      <c r="A903" s="1"/>
      <c r="B903" s="1"/>
      <c r="C903" s="1"/>
      <c r="D903" s="1"/>
      <c r="E903" s="1"/>
      <c r="F903" s="4"/>
      <c r="G903" s="1"/>
      <c r="H903" s="1"/>
      <c r="I903" s="1"/>
      <c r="J903" s="27"/>
      <c r="K903" s="1"/>
      <c r="L903" s="1"/>
      <c r="M903" s="2"/>
      <c r="N903" s="2"/>
      <c r="O903" s="24"/>
      <c r="P903" s="2"/>
      <c r="Q903" s="2"/>
      <c r="R903" s="4"/>
      <c r="S903" s="1"/>
      <c r="T903" s="1"/>
      <c r="U903" s="1"/>
      <c r="V903" s="1"/>
      <c r="W903" s="1"/>
      <c r="X903" s="1"/>
      <c r="Y903" s="1"/>
      <c r="Z903" s="1"/>
      <c r="AA903" s="1"/>
    </row>
    <row r="904" spans="1:27" ht="15.75" customHeight="1" x14ac:dyDescent="0.25">
      <c r="A904" s="1"/>
      <c r="B904" s="1"/>
      <c r="C904" s="1"/>
      <c r="D904" s="1"/>
      <c r="E904" s="1"/>
      <c r="F904" s="4"/>
      <c r="G904" s="1"/>
      <c r="H904" s="1"/>
      <c r="I904" s="1"/>
      <c r="J904" s="27"/>
      <c r="K904" s="1"/>
      <c r="L904" s="1"/>
      <c r="M904" s="2"/>
      <c r="N904" s="2"/>
      <c r="O904" s="24"/>
      <c r="P904" s="2"/>
      <c r="Q904" s="2"/>
      <c r="R904" s="4"/>
      <c r="S904" s="1"/>
      <c r="T904" s="1"/>
      <c r="U904" s="1"/>
      <c r="V904" s="1"/>
      <c r="W904" s="1"/>
      <c r="X904" s="1"/>
      <c r="Y904" s="1"/>
      <c r="Z904" s="1"/>
      <c r="AA904" s="1"/>
    </row>
    <row r="905" spans="1:27" ht="15.75" customHeight="1" x14ac:dyDescent="0.25">
      <c r="A905" s="1"/>
      <c r="B905" s="1"/>
      <c r="C905" s="1"/>
      <c r="D905" s="1"/>
      <c r="E905" s="1"/>
      <c r="F905" s="4"/>
      <c r="G905" s="1"/>
      <c r="H905" s="1"/>
      <c r="I905" s="1"/>
      <c r="J905" s="27"/>
      <c r="K905" s="1"/>
      <c r="L905" s="1"/>
      <c r="M905" s="2"/>
      <c r="N905" s="2"/>
      <c r="O905" s="24"/>
      <c r="P905" s="2"/>
      <c r="Q905" s="2"/>
      <c r="R905" s="4"/>
      <c r="S905" s="1"/>
      <c r="T905" s="1"/>
      <c r="U905" s="1"/>
      <c r="V905" s="1"/>
      <c r="W905" s="1"/>
      <c r="X905" s="1"/>
      <c r="Y905" s="1"/>
      <c r="Z905" s="1"/>
      <c r="AA905" s="1"/>
    </row>
    <row r="906" spans="1:27" ht="15.75" customHeight="1" x14ac:dyDescent="0.25">
      <c r="A906" s="1"/>
      <c r="B906" s="1"/>
      <c r="C906" s="1"/>
      <c r="D906" s="1"/>
      <c r="E906" s="1"/>
      <c r="F906" s="4"/>
      <c r="G906" s="1"/>
      <c r="H906" s="1"/>
      <c r="I906" s="1"/>
      <c r="J906" s="27"/>
      <c r="K906" s="1"/>
      <c r="L906" s="1"/>
      <c r="M906" s="2"/>
      <c r="N906" s="2"/>
      <c r="O906" s="24"/>
      <c r="P906" s="2"/>
      <c r="Q906" s="2"/>
      <c r="R906" s="4"/>
      <c r="S906" s="1"/>
      <c r="T906" s="1"/>
      <c r="U906" s="1"/>
      <c r="V906" s="1"/>
      <c r="W906" s="1"/>
      <c r="X906" s="1"/>
      <c r="Y906" s="1"/>
      <c r="Z906" s="1"/>
      <c r="AA906" s="1"/>
    </row>
    <row r="907" spans="1:27" ht="15.75" customHeight="1" x14ac:dyDescent="0.25">
      <c r="A907" s="1"/>
      <c r="B907" s="1"/>
      <c r="C907" s="1"/>
      <c r="D907" s="1"/>
      <c r="E907" s="1"/>
      <c r="F907" s="4"/>
      <c r="G907" s="1"/>
      <c r="H907" s="1"/>
      <c r="I907" s="1"/>
      <c r="J907" s="27"/>
      <c r="K907" s="1"/>
      <c r="L907" s="1"/>
      <c r="M907" s="2"/>
      <c r="N907" s="2"/>
      <c r="O907" s="24"/>
      <c r="P907" s="2"/>
      <c r="Q907" s="2"/>
      <c r="R907" s="4"/>
      <c r="S907" s="1"/>
      <c r="T907" s="1"/>
      <c r="U907" s="1"/>
      <c r="V907" s="1"/>
      <c r="W907" s="1"/>
      <c r="X907" s="1"/>
      <c r="Y907" s="1"/>
      <c r="Z907" s="1"/>
      <c r="AA907" s="1"/>
    </row>
    <row r="908" spans="1:27" ht="15.75" customHeight="1" x14ac:dyDescent="0.25">
      <c r="A908" s="1"/>
      <c r="B908" s="1"/>
      <c r="C908" s="1"/>
      <c r="D908" s="1"/>
      <c r="E908" s="1"/>
      <c r="F908" s="4"/>
      <c r="G908" s="1"/>
      <c r="H908" s="1"/>
      <c r="I908" s="1"/>
      <c r="J908" s="27"/>
      <c r="K908" s="1"/>
      <c r="L908" s="1"/>
      <c r="M908" s="2"/>
      <c r="N908" s="2"/>
      <c r="O908" s="24"/>
      <c r="P908" s="2"/>
      <c r="Q908" s="2"/>
      <c r="R908" s="4"/>
      <c r="S908" s="1"/>
      <c r="T908" s="1"/>
      <c r="U908" s="1"/>
      <c r="V908" s="1"/>
      <c r="W908" s="1"/>
      <c r="X908" s="1"/>
      <c r="Y908" s="1"/>
      <c r="Z908" s="1"/>
      <c r="AA908" s="1"/>
    </row>
    <row r="909" spans="1:27" ht="15.75" customHeight="1" x14ac:dyDescent="0.25">
      <c r="A909" s="1"/>
      <c r="B909" s="1"/>
      <c r="C909" s="1"/>
      <c r="D909" s="1"/>
      <c r="E909" s="1"/>
      <c r="F909" s="4"/>
      <c r="G909" s="1"/>
      <c r="H909" s="1"/>
      <c r="I909" s="1"/>
      <c r="J909" s="27"/>
      <c r="K909" s="1"/>
      <c r="L909" s="1"/>
      <c r="M909" s="2"/>
      <c r="N909" s="2"/>
      <c r="O909" s="24"/>
      <c r="P909" s="2"/>
      <c r="Q909" s="2"/>
      <c r="R909" s="4"/>
      <c r="S909" s="1"/>
      <c r="T909" s="1"/>
      <c r="U909" s="1"/>
      <c r="V909" s="1"/>
      <c r="W909" s="1"/>
      <c r="X909" s="1"/>
      <c r="Y909" s="1"/>
      <c r="Z909" s="1"/>
      <c r="AA909" s="1"/>
    </row>
    <row r="910" spans="1:27" ht="15.75" customHeight="1" x14ac:dyDescent="0.25">
      <c r="A910" s="1"/>
      <c r="B910" s="1"/>
      <c r="C910" s="1"/>
      <c r="D910" s="1"/>
      <c r="E910" s="1"/>
      <c r="F910" s="4"/>
      <c r="G910" s="1"/>
      <c r="H910" s="1"/>
      <c r="I910" s="1"/>
      <c r="J910" s="27"/>
      <c r="K910" s="1"/>
      <c r="L910" s="1"/>
      <c r="M910" s="2"/>
      <c r="N910" s="2"/>
      <c r="O910" s="24"/>
      <c r="P910" s="2"/>
      <c r="Q910" s="2"/>
      <c r="R910" s="4"/>
      <c r="S910" s="1"/>
      <c r="T910" s="1"/>
      <c r="U910" s="1"/>
      <c r="V910" s="1"/>
      <c r="W910" s="1"/>
      <c r="X910" s="1"/>
      <c r="Y910" s="1"/>
      <c r="Z910" s="1"/>
      <c r="AA910" s="1"/>
    </row>
    <row r="911" spans="1:27" ht="15.75" customHeight="1" x14ac:dyDescent="0.25">
      <c r="A911" s="1"/>
      <c r="B911" s="1"/>
      <c r="C911" s="1"/>
      <c r="D911" s="1"/>
      <c r="E911" s="1"/>
      <c r="F911" s="4"/>
      <c r="G911" s="1"/>
      <c r="H911" s="1"/>
      <c r="I911" s="1"/>
      <c r="J911" s="27"/>
      <c r="K911" s="1"/>
      <c r="L911" s="1"/>
      <c r="M911" s="2"/>
      <c r="N911" s="2"/>
      <c r="O911" s="24"/>
      <c r="P911" s="2"/>
      <c r="Q911" s="2"/>
      <c r="R911" s="4"/>
      <c r="S911" s="1"/>
      <c r="T911" s="1"/>
      <c r="U911" s="1"/>
      <c r="V911" s="1"/>
      <c r="W911" s="1"/>
      <c r="X911" s="1"/>
      <c r="Y911" s="1"/>
      <c r="Z911" s="1"/>
      <c r="AA911" s="1"/>
    </row>
    <row r="912" spans="1:27" ht="15.75" customHeight="1" x14ac:dyDescent="0.25">
      <c r="A912" s="1"/>
      <c r="B912" s="1"/>
      <c r="C912" s="1"/>
      <c r="D912" s="1"/>
      <c r="E912" s="1"/>
      <c r="F912" s="4"/>
      <c r="G912" s="1"/>
      <c r="H912" s="1"/>
      <c r="I912" s="1"/>
      <c r="J912" s="27"/>
      <c r="K912" s="1"/>
      <c r="L912" s="1"/>
      <c r="M912" s="2"/>
      <c r="N912" s="2"/>
      <c r="O912" s="24"/>
      <c r="P912" s="2"/>
      <c r="Q912" s="2"/>
      <c r="R912" s="4"/>
      <c r="S912" s="1"/>
      <c r="T912" s="1"/>
      <c r="U912" s="1"/>
      <c r="V912" s="1"/>
      <c r="W912" s="1"/>
      <c r="X912" s="1"/>
      <c r="Y912" s="1"/>
      <c r="Z912" s="1"/>
      <c r="AA912" s="1"/>
    </row>
    <row r="913" spans="1:27" ht="15.75" customHeight="1" x14ac:dyDescent="0.25">
      <c r="A913" s="1"/>
      <c r="B913" s="1"/>
      <c r="C913" s="1"/>
      <c r="D913" s="1"/>
      <c r="E913" s="1"/>
      <c r="F913" s="4"/>
      <c r="G913" s="1"/>
      <c r="H913" s="1"/>
      <c r="I913" s="1"/>
      <c r="J913" s="27"/>
      <c r="K913" s="1"/>
      <c r="L913" s="1"/>
      <c r="M913" s="2"/>
      <c r="N913" s="2"/>
      <c r="O913" s="24"/>
      <c r="P913" s="2"/>
      <c r="Q913" s="2"/>
      <c r="R913" s="4"/>
      <c r="S913" s="1"/>
      <c r="T913" s="1"/>
      <c r="U913" s="1"/>
      <c r="V913" s="1"/>
      <c r="W913" s="1"/>
      <c r="X913" s="1"/>
      <c r="Y913" s="1"/>
      <c r="Z913" s="1"/>
      <c r="AA913" s="1"/>
    </row>
    <row r="914" spans="1:27" ht="15.75" customHeight="1" x14ac:dyDescent="0.25">
      <c r="A914" s="1"/>
      <c r="B914" s="1"/>
      <c r="C914" s="1"/>
      <c r="D914" s="1"/>
      <c r="E914" s="1"/>
      <c r="F914" s="4"/>
      <c r="G914" s="1"/>
      <c r="H914" s="1"/>
      <c r="I914" s="1"/>
      <c r="J914" s="27"/>
      <c r="K914" s="1"/>
      <c r="L914" s="1"/>
      <c r="M914" s="2"/>
      <c r="N914" s="2"/>
      <c r="O914" s="24"/>
      <c r="P914" s="2"/>
      <c r="Q914" s="2"/>
      <c r="R914" s="4"/>
      <c r="S914" s="1"/>
      <c r="T914" s="1"/>
      <c r="U914" s="1"/>
      <c r="V914" s="1"/>
      <c r="W914" s="1"/>
      <c r="X914" s="1"/>
      <c r="Y914" s="1"/>
      <c r="Z914" s="1"/>
      <c r="AA914" s="1"/>
    </row>
    <row r="915" spans="1:27" ht="15.75" customHeight="1" x14ac:dyDescent="0.25">
      <c r="A915" s="1"/>
      <c r="B915" s="1"/>
      <c r="C915" s="1"/>
      <c r="D915" s="1"/>
      <c r="E915" s="1"/>
      <c r="F915" s="4"/>
      <c r="G915" s="1"/>
      <c r="H915" s="1"/>
      <c r="I915" s="1"/>
      <c r="J915" s="27"/>
      <c r="K915" s="1"/>
      <c r="L915" s="1"/>
      <c r="M915" s="2"/>
      <c r="N915" s="2"/>
      <c r="O915" s="24"/>
      <c r="P915" s="2"/>
      <c r="Q915" s="2"/>
      <c r="R915" s="4"/>
      <c r="S915" s="1"/>
      <c r="T915" s="1"/>
      <c r="U915" s="1"/>
      <c r="V915" s="1"/>
      <c r="W915" s="1"/>
      <c r="X915" s="1"/>
      <c r="Y915" s="1"/>
      <c r="Z915" s="1"/>
      <c r="AA915" s="1"/>
    </row>
    <row r="916" spans="1:27" ht="15.75" customHeight="1" x14ac:dyDescent="0.25">
      <c r="A916" s="1"/>
      <c r="B916" s="1"/>
      <c r="C916" s="1"/>
      <c r="D916" s="1"/>
      <c r="E916" s="1"/>
      <c r="F916" s="4"/>
      <c r="G916" s="1"/>
      <c r="H916" s="1"/>
      <c r="I916" s="1"/>
      <c r="J916" s="27"/>
      <c r="K916" s="1"/>
      <c r="L916" s="1"/>
      <c r="M916" s="2"/>
      <c r="N916" s="2"/>
      <c r="O916" s="24"/>
      <c r="P916" s="2"/>
      <c r="Q916" s="2"/>
      <c r="R916" s="4"/>
      <c r="S916" s="1"/>
      <c r="T916" s="1"/>
      <c r="U916" s="1"/>
      <c r="V916" s="1"/>
      <c r="W916" s="1"/>
      <c r="X916" s="1"/>
      <c r="Y916" s="1"/>
      <c r="Z916" s="1"/>
      <c r="AA916" s="1"/>
    </row>
    <row r="917" spans="1:27" ht="15.75" customHeight="1" x14ac:dyDescent="0.25">
      <c r="A917" s="1"/>
      <c r="B917" s="1"/>
      <c r="C917" s="1"/>
      <c r="D917" s="1"/>
      <c r="E917" s="1"/>
      <c r="F917" s="4"/>
      <c r="G917" s="1"/>
      <c r="H917" s="1"/>
      <c r="I917" s="1"/>
      <c r="J917" s="27"/>
      <c r="K917" s="1"/>
      <c r="L917" s="1"/>
      <c r="M917" s="2"/>
      <c r="N917" s="2"/>
      <c r="O917" s="24"/>
      <c r="P917" s="2"/>
      <c r="Q917" s="2"/>
      <c r="R917" s="4"/>
      <c r="S917" s="1"/>
      <c r="T917" s="1"/>
      <c r="U917" s="1"/>
      <c r="V917" s="1"/>
      <c r="W917" s="1"/>
      <c r="X917" s="1"/>
      <c r="Y917" s="1"/>
      <c r="Z917" s="1"/>
      <c r="AA917" s="1"/>
    </row>
    <row r="918" spans="1:27" ht="15.75" customHeight="1" x14ac:dyDescent="0.25">
      <c r="A918" s="1"/>
      <c r="B918" s="1"/>
      <c r="C918" s="1"/>
      <c r="D918" s="1"/>
      <c r="E918" s="1"/>
      <c r="F918" s="4"/>
      <c r="G918" s="1"/>
      <c r="H918" s="1"/>
      <c r="I918" s="1"/>
      <c r="J918" s="27"/>
      <c r="K918" s="1"/>
      <c r="L918" s="1"/>
      <c r="M918" s="2"/>
      <c r="N918" s="2"/>
      <c r="O918" s="24"/>
      <c r="P918" s="2"/>
      <c r="Q918" s="2"/>
      <c r="R918" s="4"/>
      <c r="S918" s="1"/>
      <c r="T918" s="1"/>
      <c r="U918" s="1"/>
      <c r="V918" s="1"/>
      <c r="W918" s="1"/>
      <c r="X918" s="1"/>
      <c r="Y918" s="1"/>
      <c r="Z918" s="1"/>
      <c r="AA918" s="1"/>
    </row>
    <row r="919" spans="1:27" ht="15.75" customHeight="1" x14ac:dyDescent="0.25">
      <c r="A919" s="1"/>
      <c r="B919" s="1"/>
      <c r="C919" s="1"/>
      <c r="D919" s="1"/>
      <c r="E919" s="1"/>
      <c r="F919" s="4"/>
      <c r="G919" s="1"/>
      <c r="H919" s="1"/>
      <c r="I919" s="1"/>
      <c r="J919" s="27"/>
      <c r="K919" s="1"/>
      <c r="L919" s="1"/>
      <c r="M919" s="2"/>
      <c r="N919" s="2"/>
      <c r="O919" s="24"/>
      <c r="P919" s="2"/>
      <c r="Q919" s="2"/>
      <c r="R919" s="4"/>
      <c r="S919" s="1"/>
      <c r="T919" s="1"/>
      <c r="U919" s="1"/>
      <c r="V919" s="1"/>
      <c r="W919" s="1"/>
      <c r="X919" s="1"/>
      <c r="Y919" s="1"/>
      <c r="Z919" s="1"/>
      <c r="AA919" s="1"/>
    </row>
    <row r="920" spans="1:27" ht="15.75" customHeight="1" x14ac:dyDescent="0.25">
      <c r="A920" s="1"/>
      <c r="B920" s="1"/>
      <c r="C920" s="1"/>
      <c r="D920" s="1"/>
      <c r="E920" s="1"/>
      <c r="F920" s="4"/>
      <c r="G920" s="1"/>
      <c r="H920" s="1"/>
      <c r="I920" s="1"/>
      <c r="J920" s="27"/>
      <c r="K920" s="1"/>
      <c r="L920" s="1"/>
      <c r="M920" s="2"/>
      <c r="N920" s="2"/>
      <c r="O920" s="24"/>
      <c r="P920" s="2"/>
      <c r="Q920" s="2"/>
      <c r="R920" s="4"/>
      <c r="S920" s="1"/>
      <c r="T920" s="1"/>
      <c r="U920" s="1"/>
      <c r="V920" s="1"/>
      <c r="W920" s="1"/>
      <c r="X920" s="1"/>
      <c r="Y920" s="1"/>
      <c r="Z920" s="1"/>
      <c r="AA920" s="1"/>
    </row>
    <row r="921" spans="1:27" ht="15.75" customHeight="1" x14ac:dyDescent="0.25">
      <c r="A921" s="1"/>
      <c r="B921" s="1"/>
      <c r="C921" s="1"/>
      <c r="D921" s="1"/>
      <c r="E921" s="1"/>
      <c r="F921" s="4"/>
      <c r="G921" s="1"/>
      <c r="H921" s="1"/>
      <c r="I921" s="1"/>
      <c r="J921" s="27"/>
      <c r="K921" s="1"/>
      <c r="L921" s="1"/>
      <c r="M921" s="2"/>
      <c r="N921" s="2"/>
      <c r="O921" s="24"/>
      <c r="P921" s="2"/>
      <c r="Q921" s="2"/>
      <c r="R921" s="4"/>
      <c r="S921" s="1"/>
      <c r="T921" s="1"/>
      <c r="U921" s="1"/>
      <c r="V921" s="1"/>
      <c r="W921" s="1"/>
      <c r="X921" s="1"/>
      <c r="Y921" s="1"/>
      <c r="Z921" s="1"/>
      <c r="AA921" s="1"/>
    </row>
    <row r="922" spans="1:27" ht="15.75" customHeight="1" x14ac:dyDescent="0.25">
      <c r="A922" s="1"/>
      <c r="B922" s="1"/>
      <c r="C922" s="1"/>
      <c r="D922" s="1"/>
      <c r="E922" s="1"/>
      <c r="F922" s="4"/>
      <c r="G922" s="1"/>
      <c r="H922" s="1"/>
      <c r="I922" s="1"/>
      <c r="J922" s="27"/>
      <c r="K922" s="1"/>
      <c r="L922" s="1"/>
      <c r="M922" s="2"/>
      <c r="N922" s="2"/>
      <c r="O922" s="24"/>
      <c r="P922" s="2"/>
      <c r="Q922" s="2"/>
      <c r="R922" s="4"/>
      <c r="S922" s="1"/>
      <c r="T922" s="1"/>
      <c r="U922" s="1"/>
      <c r="V922" s="1"/>
      <c r="W922" s="1"/>
      <c r="X922" s="1"/>
      <c r="Y922" s="1"/>
      <c r="Z922" s="1"/>
      <c r="AA922" s="1"/>
    </row>
    <row r="923" spans="1:27" ht="15.75" customHeight="1" x14ac:dyDescent="0.25">
      <c r="A923" s="1"/>
      <c r="B923" s="1"/>
      <c r="C923" s="1"/>
      <c r="D923" s="1"/>
      <c r="E923" s="1"/>
      <c r="F923" s="4"/>
      <c r="G923" s="1"/>
      <c r="H923" s="1"/>
      <c r="I923" s="1"/>
      <c r="J923" s="27"/>
      <c r="K923" s="1"/>
      <c r="L923" s="1"/>
      <c r="M923" s="2"/>
      <c r="N923" s="2"/>
      <c r="O923" s="24"/>
      <c r="P923" s="2"/>
      <c r="Q923" s="2"/>
      <c r="R923" s="4"/>
      <c r="S923" s="1"/>
      <c r="T923" s="1"/>
      <c r="U923" s="1"/>
      <c r="V923" s="1"/>
      <c r="W923" s="1"/>
      <c r="X923" s="1"/>
      <c r="Y923" s="1"/>
      <c r="Z923" s="1"/>
      <c r="AA923" s="1"/>
    </row>
    <row r="924" spans="1:27" ht="15.75" customHeight="1" x14ac:dyDescent="0.25">
      <c r="A924" s="1"/>
      <c r="B924" s="1"/>
      <c r="C924" s="1"/>
      <c r="D924" s="1"/>
      <c r="E924" s="1"/>
      <c r="F924" s="4"/>
      <c r="G924" s="1"/>
      <c r="H924" s="1"/>
      <c r="I924" s="1"/>
      <c r="J924" s="27"/>
      <c r="K924" s="1"/>
      <c r="L924" s="1"/>
      <c r="M924" s="2"/>
      <c r="N924" s="2"/>
      <c r="O924" s="24"/>
      <c r="P924" s="2"/>
      <c r="Q924" s="2"/>
      <c r="R924" s="4"/>
      <c r="S924" s="1"/>
      <c r="T924" s="1"/>
      <c r="U924" s="1"/>
      <c r="V924" s="1"/>
      <c r="W924" s="1"/>
      <c r="X924" s="1"/>
      <c r="Y924" s="1"/>
      <c r="Z924" s="1"/>
      <c r="AA924" s="1"/>
    </row>
    <row r="925" spans="1:27" ht="15.75" customHeight="1" x14ac:dyDescent="0.25">
      <c r="A925" s="1"/>
      <c r="B925" s="1"/>
      <c r="C925" s="1"/>
      <c r="D925" s="1"/>
      <c r="E925" s="1"/>
      <c r="F925" s="4"/>
      <c r="G925" s="1"/>
      <c r="H925" s="1"/>
      <c r="I925" s="1"/>
      <c r="J925" s="27"/>
      <c r="K925" s="1"/>
      <c r="L925" s="1"/>
      <c r="M925" s="2"/>
      <c r="N925" s="2"/>
      <c r="O925" s="24"/>
      <c r="P925" s="2"/>
      <c r="Q925" s="2"/>
      <c r="R925" s="4"/>
      <c r="S925" s="1"/>
      <c r="T925" s="1"/>
      <c r="U925" s="1"/>
      <c r="V925" s="1"/>
      <c r="W925" s="1"/>
      <c r="X925" s="1"/>
      <c r="Y925" s="1"/>
      <c r="Z925" s="1"/>
      <c r="AA925" s="1"/>
    </row>
    <row r="926" spans="1:27" ht="15.75" customHeight="1" x14ac:dyDescent="0.25">
      <c r="A926" s="1"/>
      <c r="B926" s="1"/>
      <c r="C926" s="1"/>
      <c r="D926" s="1"/>
      <c r="E926" s="1"/>
      <c r="F926" s="4"/>
      <c r="G926" s="1"/>
      <c r="H926" s="1"/>
      <c r="I926" s="1"/>
      <c r="J926" s="27"/>
      <c r="K926" s="1"/>
      <c r="L926" s="1"/>
      <c r="M926" s="2"/>
      <c r="N926" s="2"/>
      <c r="O926" s="24"/>
      <c r="P926" s="2"/>
      <c r="Q926" s="2"/>
      <c r="R926" s="4"/>
      <c r="S926" s="1"/>
      <c r="T926" s="1"/>
      <c r="U926" s="1"/>
      <c r="V926" s="1"/>
      <c r="W926" s="1"/>
      <c r="X926" s="1"/>
      <c r="Y926" s="1"/>
      <c r="Z926" s="1"/>
      <c r="AA926" s="1"/>
    </row>
    <row r="927" spans="1:27" ht="15.75" customHeight="1" x14ac:dyDescent="0.25">
      <c r="A927" s="1"/>
      <c r="B927" s="1"/>
      <c r="C927" s="1"/>
      <c r="D927" s="1"/>
      <c r="E927" s="1"/>
      <c r="F927" s="4"/>
      <c r="G927" s="1"/>
      <c r="H927" s="1"/>
      <c r="I927" s="1"/>
      <c r="J927" s="27"/>
      <c r="K927" s="1"/>
      <c r="L927" s="1"/>
      <c r="M927" s="2"/>
      <c r="N927" s="2"/>
      <c r="O927" s="24"/>
      <c r="P927" s="2"/>
      <c r="Q927" s="2"/>
      <c r="R927" s="4"/>
      <c r="S927" s="1"/>
      <c r="T927" s="1"/>
      <c r="U927" s="1"/>
      <c r="V927" s="1"/>
      <c r="W927" s="1"/>
      <c r="X927" s="1"/>
      <c r="Y927" s="1"/>
      <c r="Z927" s="1"/>
      <c r="AA927" s="1"/>
    </row>
    <row r="928" spans="1:27" ht="15.75" customHeight="1" x14ac:dyDescent="0.25">
      <c r="A928" s="1"/>
      <c r="B928" s="1"/>
      <c r="C928" s="1"/>
      <c r="D928" s="1"/>
      <c r="E928" s="1"/>
      <c r="F928" s="4"/>
      <c r="G928" s="1"/>
      <c r="H928" s="1"/>
      <c r="I928" s="1"/>
      <c r="J928" s="27"/>
      <c r="K928" s="1"/>
      <c r="L928" s="1"/>
      <c r="M928" s="2"/>
      <c r="N928" s="2"/>
      <c r="O928" s="24"/>
      <c r="P928" s="2"/>
      <c r="Q928" s="2"/>
      <c r="R928" s="4"/>
      <c r="S928" s="1"/>
      <c r="T928" s="1"/>
      <c r="U928" s="1"/>
      <c r="V928" s="1"/>
      <c r="W928" s="1"/>
      <c r="X928" s="1"/>
      <c r="Y928" s="1"/>
      <c r="Z928" s="1"/>
      <c r="AA928" s="1"/>
    </row>
    <row r="929" spans="1:27" ht="15.75" customHeight="1" x14ac:dyDescent="0.25">
      <c r="A929" s="1"/>
      <c r="B929" s="1"/>
      <c r="C929" s="1"/>
      <c r="D929" s="1"/>
      <c r="E929" s="1"/>
      <c r="F929" s="4"/>
      <c r="G929" s="1"/>
      <c r="H929" s="1"/>
      <c r="I929" s="1"/>
      <c r="J929" s="27"/>
      <c r="K929" s="1"/>
      <c r="L929" s="1"/>
      <c r="M929" s="2"/>
      <c r="N929" s="2"/>
      <c r="O929" s="24"/>
      <c r="P929" s="2"/>
      <c r="Q929" s="2"/>
      <c r="R929" s="4"/>
      <c r="S929" s="1"/>
      <c r="T929" s="1"/>
      <c r="U929" s="1"/>
      <c r="V929" s="1"/>
      <c r="W929" s="1"/>
      <c r="X929" s="1"/>
      <c r="Y929" s="1"/>
      <c r="Z929" s="1"/>
      <c r="AA929" s="1"/>
    </row>
    <row r="930" spans="1:27" ht="15.75" customHeight="1" x14ac:dyDescent="0.25">
      <c r="A930" s="1"/>
      <c r="B930" s="1"/>
      <c r="C930" s="1"/>
      <c r="D930" s="1"/>
      <c r="E930" s="1"/>
      <c r="F930" s="4"/>
      <c r="G930" s="1"/>
      <c r="H930" s="1"/>
      <c r="I930" s="1"/>
      <c r="J930" s="27"/>
      <c r="K930" s="1"/>
      <c r="L930" s="1"/>
      <c r="M930" s="2"/>
      <c r="N930" s="2"/>
      <c r="O930" s="24"/>
      <c r="P930" s="2"/>
      <c r="Q930" s="2"/>
      <c r="R930" s="4"/>
      <c r="S930" s="1"/>
      <c r="T930" s="1"/>
      <c r="U930" s="1"/>
      <c r="V930" s="1"/>
      <c r="W930" s="1"/>
      <c r="X930" s="1"/>
      <c r="Y930" s="1"/>
      <c r="Z930" s="1"/>
      <c r="AA930" s="1"/>
    </row>
    <row r="931" spans="1:27" ht="15.75" customHeight="1" x14ac:dyDescent="0.25">
      <c r="A931" s="1"/>
      <c r="B931" s="1"/>
      <c r="C931" s="1"/>
      <c r="D931" s="1"/>
      <c r="E931" s="1"/>
      <c r="F931" s="4"/>
      <c r="G931" s="1"/>
      <c r="H931" s="1"/>
      <c r="I931" s="1"/>
      <c r="J931" s="27"/>
      <c r="K931" s="1"/>
      <c r="L931" s="1"/>
      <c r="M931" s="2"/>
      <c r="N931" s="2"/>
      <c r="O931" s="24"/>
      <c r="P931" s="2"/>
      <c r="Q931" s="2"/>
      <c r="R931" s="4"/>
      <c r="S931" s="1"/>
      <c r="T931" s="1"/>
      <c r="U931" s="1"/>
      <c r="V931" s="1"/>
      <c r="W931" s="1"/>
      <c r="X931" s="1"/>
      <c r="Y931" s="1"/>
      <c r="Z931" s="1"/>
      <c r="AA931" s="1"/>
    </row>
    <row r="932" spans="1:27" ht="15.75" customHeight="1" x14ac:dyDescent="0.25">
      <c r="A932" s="1"/>
      <c r="B932" s="1"/>
      <c r="C932" s="1"/>
      <c r="D932" s="1"/>
      <c r="E932" s="1"/>
      <c r="F932" s="4"/>
      <c r="G932" s="1"/>
      <c r="H932" s="1"/>
      <c r="I932" s="1"/>
      <c r="J932" s="27"/>
      <c r="K932" s="1"/>
      <c r="L932" s="1"/>
      <c r="M932" s="2"/>
      <c r="N932" s="2"/>
      <c r="O932" s="24"/>
      <c r="P932" s="2"/>
      <c r="Q932" s="2"/>
      <c r="R932" s="4"/>
      <c r="S932" s="1"/>
      <c r="T932" s="1"/>
      <c r="U932" s="1"/>
      <c r="V932" s="1"/>
      <c r="W932" s="1"/>
      <c r="X932" s="1"/>
      <c r="Y932" s="1"/>
      <c r="Z932" s="1"/>
      <c r="AA932" s="1"/>
    </row>
    <row r="933" spans="1:27" ht="15.75" customHeight="1" x14ac:dyDescent="0.25">
      <c r="A933" s="1"/>
      <c r="B933" s="1"/>
      <c r="C933" s="1"/>
      <c r="D933" s="1"/>
      <c r="E933" s="1"/>
      <c r="F933" s="4"/>
      <c r="G933" s="1"/>
      <c r="H933" s="1"/>
      <c r="I933" s="1"/>
      <c r="J933" s="27"/>
      <c r="K933" s="1"/>
      <c r="L933" s="1"/>
      <c r="M933" s="2"/>
      <c r="N933" s="2"/>
      <c r="O933" s="24"/>
      <c r="P933" s="2"/>
      <c r="Q933" s="2"/>
      <c r="R933" s="4"/>
      <c r="S933" s="1"/>
      <c r="T933" s="1"/>
      <c r="U933" s="1"/>
      <c r="V933" s="1"/>
      <c r="W933" s="1"/>
      <c r="X933" s="1"/>
      <c r="Y933" s="1"/>
      <c r="Z933" s="1"/>
      <c r="AA933" s="1"/>
    </row>
    <row r="934" spans="1:27" ht="15.75" customHeight="1" x14ac:dyDescent="0.25">
      <c r="A934" s="1"/>
      <c r="B934" s="1"/>
      <c r="C934" s="1"/>
      <c r="D934" s="1"/>
      <c r="E934" s="1"/>
      <c r="F934" s="4"/>
      <c r="G934" s="1"/>
      <c r="H934" s="1"/>
      <c r="I934" s="1"/>
      <c r="J934" s="27"/>
      <c r="K934" s="1"/>
      <c r="L934" s="1"/>
      <c r="M934" s="2"/>
      <c r="N934" s="2"/>
      <c r="O934" s="24"/>
      <c r="P934" s="2"/>
      <c r="Q934" s="2"/>
      <c r="R934" s="4"/>
      <c r="S934" s="1"/>
      <c r="T934" s="1"/>
      <c r="U934" s="1"/>
      <c r="V934" s="1"/>
      <c r="W934" s="1"/>
      <c r="X934" s="1"/>
      <c r="Y934" s="1"/>
      <c r="Z934" s="1"/>
      <c r="AA934" s="1"/>
    </row>
    <row r="935" spans="1:27" ht="15.75" customHeight="1" x14ac:dyDescent="0.25">
      <c r="A935" s="1"/>
      <c r="B935" s="1"/>
      <c r="C935" s="1"/>
      <c r="D935" s="1"/>
      <c r="E935" s="1"/>
      <c r="F935" s="4"/>
      <c r="G935" s="1"/>
      <c r="H935" s="1"/>
      <c r="I935" s="1"/>
      <c r="J935" s="27"/>
      <c r="K935" s="1"/>
      <c r="L935" s="1"/>
      <c r="M935" s="2"/>
      <c r="N935" s="2"/>
      <c r="O935" s="24"/>
      <c r="P935" s="2"/>
      <c r="Q935" s="2"/>
      <c r="R935" s="4"/>
      <c r="S935" s="1"/>
      <c r="T935" s="1"/>
      <c r="U935" s="1"/>
      <c r="V935" s="1"/>
      <c r="W935" s="1"/>
      <c r="X935" s="1"/>
      <c r="Y935" s="1"/>
      <c r="Z935" s="1"/>
      <c r="AA935" s="1"/>
    </row>
    <row r="936" spans="1:27" ht="15.75" customHeight="1" x14ac:dyDescent="0.25">
      <c r="A936" s="1"/>
      <c r="B936" s="1"/>
      <c r="C936" s="1"/>
      <c r="D936" s="1"/>
      <c r="E936" s="1"/>
      <c r="F936" s="4"/>
      <c r="G936" s="1"/>
      <c r="H936" s="1"/>
      <c r="I936" s="1"/>
      <c r="J936" s="27"/>
      <c r="K936" s="1"/>
      <c r="L936" s="1"/>
      <c r="M936" s="2"/>
      <c r="N936" s="2"/>
      <c r="O936" s="24"/>
      <c r="P936" s="2"/>
      <c r="Q936" s="2"/>
      <c r="R936" s="4"/>
      <c r="S936" s="1"/>
      <c r="T936" s="1"/>
      <c r="U936" s="1"/>
      <c r="V936" s="1"/>
      <c r="W936" s="1"/>
      <c r="X936" s="1"/>
      <c r="Y936" s="1"/>
      <c r="Z936" s="1"/>
      <c r="AA936" s="1"/>
    </row>
    <row r="937" spans="1:27" ht="15.75" customHeight="1" x14ac:dyDescent="0.25">
      <c r="A937" s="1"/>
      <c r="B937" s="1"/>
      <c r="C937" s="1"/>
      <c r="D937" s="1"/>
      <c r="E937" s="1"/>
      <c r="F937" s="4"/>
      <c r="G937" s="1"/>
      <c r="H937" s="1"/>
      <c r="I937" s="1"/>
      <c r="J937" s="27"/>
      <c r="K937" s="1"/>
      <c r="L937" s="1"/>
      <c r="M937" s="2"/>
      <c r="N937" s="2"/>
      <c r="O937" s="24"/>
      <c r="P937" s="2"/>
      <c r="Q937" s="2"/>
      <c r="R937" s="4"/>
      <c r="S937" s="1"/>
      <c r="T937" s="1"/>
      <c r="U937" s="1"/>
      <c r="V937" s="1"/>
      <c r="W937" s="1"/>
      <c r="X937" s="1"/>
      <c r="Y937" s="1"/>
      <c r="Z937" s="1"/>
      <c r="AA937" s="1"/>
    </row>
    <row r="938" spans="1:27" ht="15.75" customHeight="1" x14ac:dyDescent="0.25">
      <c r="A938" s="1"/>
      <c r="B938" s="1"/>
      <c r="C938" s="1"/>
      <c r="D938" s="1"/>
      <c r="E938" s="1"/>
      <c r="F938" s="4"/>
      <c r="G938" s="1"/>
      <c r="H938" s="1"/>
      <c r="I938" s="1"/>
      <c r="J938" s="27"/>
      <c r="K938" s="1"/>
      <c r="L938" s="1"/>
      <c r="M938" s="2"/>
      <c r="N938" s="2"/>
      <c r="O938" s="24"/>
      <c r="P938" s="2"/>
      <c r="Q938" s="2"/>
      <c r="R938" s="4"/>
      <c r="S938" s="1"/>
      <c r="T938" s="1"/>
      <c r="U938" s="1"/>
      <c r="V938" s="1"/>
      <c r="W938" s="1"/>
      <c r="X938" s="1"/>
      <c r="Y938" s="1"/>
      <c r="Z938" s="1"/>
      <c r="AA938" s="1"/>
    </row>
    <row r="939" spans="1:27" ht="15.75" customHeight="1" x14ac:dyDescent="0.25">
      <c r="A939" s="1"/>
      <c r="B939" s="1"/>
      <c r="C939" s="1"/>
      <c r="D939" s="1"/>
      <c r="E939" s="1"/>
      <c r="F939" s="4"/>
      <c r="G939" s="1"/>
      <c r="H939" s="1"/>
      <c r="I939" s="1"/>
      <c r="J939" s="27"/>
      <c r="K939" s="1"/>
      <c r="L939" s="1"/>
      <c r="M939" s="2"/>
      <c r="N939" s="2"/>
      <c r="O939" s="24"/>
      <c r="P939" s="2"/>
      <c r="Q939" s="2"/>
      <c r="R939" s="4"/>
      <c r="S939" s="1"/>
      <c r="T939" s="1"/>
      <c r="U939" s="1"/>
      <c r="V939" s="1"/>
      <c r="W939" s="1"/>
      <c r="X939" s="1"/>
      <c r="Y939" s="1"/>
      <c r="Z939" s="1"/>
      <c r="AA939" s="1"/>
    </row>
  </sheetData>
  <mergeCells count="65">
    <mergeCell ref="A210:F210"/>
    <mergeCell ref="A84:R84"/>
    <mergeCell ref="A74:R74"/>
    <mergeCell ref="A150:R150"/>
    <mergeCell ref="A158:R158"/>
    <mergeCell ref="A117:R117"/>
    <mergeCell ref="A148:R148"/>
    <mergeCell ref="A152:R152"/>
    <mergeCell ref="A145:R145"/>
    <mergeCell ref="A147:R147"/>
    <mergeCell ref="A81:R81"/>
    <mergeCell ref="A173:R173"/>
    <mergeCell ref="A189:R189"/>
    <mergeCell ref="A205:R205"/>
    <mergeCell ref="A165:R165"/>
    <mergeCell ref="A139:R139"/>
    <mergeCell ref="A61:R61"/>
    <mergeCell ref="A63:R63"/>
    <mergeCell ref="A23:R23"/>
    <mergeCell ref="A43:R43"/>
    <mergeCell ref="A45:R45"/>
    <mergeCell ref="G6:G8"/>
    <mergeCell ref="H6:H8"/>
    <mergeCell ref="I6:I8"/>
    <mergeCell ref="A17:R17"/>
    <mergeCell ref="A20:R20"/>
    <mergeCell ref="L7:L8"/>
    <mergeCell ref="A6:A8"/>
    <mergeCell ref="B6:B8"/>
    <mergeCell ref="D6:D8"/>
    <mergeCell ref="A9:R9"/>
    <mergeCell ref="A15:R15"/>
    <mergeCell ref="A19:R19"/>
    <mergeCell ref="A1:R1"/>
    <mergeCell ref="A2:R2"/>
    <mergeCell ref="A3:R3"/>
    <mergeCell ref="A4:R4"/>
    <mergeCell ref="C6:C8"/>
    <mergeCell ref="R6:R8"/>
    <mergeCell ref="M7:M8"/>
    <mergeCell ref="N7:N8"/>
    <mergeCell ref="O7:O8"/>
    <mergeCell ref="P7:Q7"/>
    <mergeCell ref="J6:L6"/>
    <mergeCell ref="J7:J8"/>
    <mergeCell ref="K7:K8"/>
    <mergeCell ref="M6:Q6"/>
    <mergeCell ref="E6:E8"/>
    <mergeCell ref="F6:F8"/>
    <mergeCell ref="A212:D213"/>
    <mergeCell ref="A72:R72"/>
    <mergeCell ref="A86:R86"/>
    <mergeCell ref="A200:R200"/>
    <mergeCell ref="A202:R202"/>
    <mergeCell ref="A211:D211"/>
    <mergeCell ref="A102:R102"/>
    <mergeCell ref="A104:R104"/>
    <mergeCell ref="A171:R171"/>
    <mergeCell ref="A160:R160"/>
    <mergeCell ref="A161:R161"/>
    <mergeCell ref="A163:R163"/>
    <mergeCell ref="A167:R167"/>
    <mergeCell ref="A169:R169"/>
    <mergeCell ref="A88:R88"/>
    <mergeCell ref="A105:R105"/>
  </mergeCells>
  <pageMargins left="0.31496062992125984" right="0.31496062992125984" top="0.55118110236220474" bottom="0.35433070866141736" header="0" footer="0"/>
  <pageSetup scale="30" fitToHeight="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Фінальний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Katya Basko</dc:creator>
  <cp:lastModifiedBy>Ирина Черныш</cp:lastModifiedBy>
  <cp:lastPrinted>2025-06-26T07:47:35Z</cp:lastPrinted>
  <dcterms:created xsi:type="dcterms:W3CDTF">2023-07-17T07:50:54Z</dcterms:created>
  <dcterms:modified xsi:type="dcterms:W3CDTF">2025-07-24T05:41:43Z</dcterms:modified>
</cp:coreProperties>
</file>