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ЖЕК-10, скориговані тарифи" sheetId="26" r:id="rId1"/>
  </sheets>
  <definedNames>
    <definedName name="_xlnm._FilterDatabase" localSheetId="0" hidden="1">'ЖЕК-10, скориговані тарифи'!$C$13:$AD$262</definedName>
    <definedName name="_xlnm.Print_Titles" localSheetId="0">'ЖЕК-10, скориговані тарифи'!$10:$12</definedName>
  </definedNames>
  <calcPr calcId="145621"/>
</workbook>
</file>

<file path=xl/calcChain.xml><?xml version="1.0" encoding="utf-8"?>
<calcChain xmlns="http://schemas.openxmlformats.org/spreadsheetml/2006/main">
  <c r="AC261" i="26" l="1"/>
  <c r="AG256" i="26"/>
  <c r="AG255" i="26"/>
  <c r="AG254" i="26"/>
  <c r="AG251" i="26"/>
  <c r="AG250" i="26"/>
  <c r="AG247" i="26"/>
  <c r="AC244" i="26"/>
  <c r="AG242" i="26"/>
  <c r="AC240" i="26"/>
  <c r="AC234" i="26"/>
  <c r="AG226" i="26"/>
  <c r="AC219" i="26"/>
  <c r="AC216" i="26"/>
  <c r="AC204" i="26"/>
  <c r="AG202" i="26"/>
  <c r="AG201" i="26"/>
  <c r="AC190" i="26"/>
  <c r="AC186" i="26"/>
  <c r="AC184" i="26"/>
  <c r="AC181" i="26"/>
  <c r="AC174" i="26"/>
  <c r="AC170" i="26"/>
  <c r="AC160" i="26"/>
  <c r="AC158" i="26"/>
  <c r="AG156" i="26"/>
  <c r="AG155" i="26"/>
  <c r="AC148" i="26"/>
  <c r="AC140" i="26"/>
  <c r="AC133" i="26"/>
  <c r="AC129" i="26"/>
  <c r="AG128" i="26"/>
  <c r="AG125" i="26"/>
  <c r="AC123" i="26"/>
  <c r="AG115" i="26"/>
  <c r="AG114" i="26"/>
  <c r="AG110" i="26"/>
  <c r="AG107" i="26"/>
  <c r="AC99" i="26"/>
  <c r="AC96" i="26"/>
  <c r="AG90" i="26"/>
  <c r="AC86" i="26"/>
  <c r="AG77" i="26"/>
  <c r="AG76" i="26"/>
  <c r="AG75" i="26"/>
  <c r="AG74" i="26"/>
  <c r="AG73" i="26"/>
  <c r="AC71" i="26"/>
  <c r="AC69" i="26"/>
  <c r="AG68" i="26"/>
  <c r="AG67" i="26"/>
  <c r="AF66" i="26"/>
  <c r="AG65" i="26"/>
  <c r="AG64" i="26"/>
  <c r="AG63" i="26"/>
  <c r="AG62" i="26"/>
  <c r="AG61" i="26"/>
  <c r="AG60" i="26"/>
  <c r="AG58" i="26"/>
  <c r="AG57" i="26"/>
  <c r="AG56" i="26"/>
  <c r="AG55" i="26"/>
  <c r="AG54" i="26"/>
  <c r="AG53" i="26"/>
  <c r="AG48" i="26"/>
  <c r="AG43" i="26"/>
  <c r="AF41" i="26"/>
  <c r="AG41" i="26"/>
  <c r="AG37" i="26"/>
  <c r="AC34" i="26"/>
  <c r="AC30" i="26"/>
  <c r="AG29" i="26"/>
  <c r="AG26" i="26"/>
  <c r="AG25" i="26"/>
  <c r="AG23" i="26"/>
  <c r="AG21" i="26"/>
  <c r="AG20" i="26"/>
  <c r="AG19" i="26"/>
  <c r="AG17" i="26"/>
  <c r="AG16" i="26"/>
  <c r="AG14" i="26"/>
  <c r="AG66" i="26" l="1"/>
  <c r="AG105" i="26"/>
  <c r="AC32" i="26"/>
  <c r="AD32" i="26" s="1"/>
  <c r="AC39" i="26"/>
  <c r="AD39" i="26" s="1"/>
  <c r="AC42" i="26"/>
  <c r="AC45" i="26"/>
  <c r="AD45" i="26" s="1"/>
  <c r="AC49" i="26"/>
  <c r="AD86" i="26"/>
  <c r="AD96" i="26"/>
  <c r="AC51" i="26"/>
  <c r="AD51" i="26" s="1"/>
  <c r="AC84" i="26"/>
  <c r="AC88" i="26"/>
  <c r="AD88" i="26" s="1"/>
  <c r="AC94" i="26"/>
  <c r="AC111" i="26"/>
  <c r="AD111" i="26" s="1"/>
  <c r="AC113" i="26"/>
  <c r="AC119" i="26"/>
  <c r="AD119" i="26" s="1"/>
  <c r="AC137" i="26"/>
  <c r="AC144" i="26"/>
  <c r="AD144" i="26" s="1"/>
  <c r="AC147" i="26"/>
  <c r="AC150" i="26"/>
  <c r="AD150" i="26" s="1"/>
  <c r="AC152" i="26"/>
  <c r="AG59" i="26"/>
  <c r="AC79" i="26"/>
  <c r="AC102" i="26"/>
  <c r="AD102" i="26" s="1"/>
  <c r="AG108" i="26"/>
  <c r="AC118" i="26"/>
  <c r="AD118" i="26" s="1"/>
  <c r="AC121" i="26"/>
  <c r="AC132" i="26"/>
  <c r="AD132" i="26" s="1"/>
  <c r="AC135" i="26"/>
  <c r="AC142" i="26"/>
  <c r="AD142" i="26" s="1"/>
  <c r="AC166" i="26"/>
  <c r="AC178" i="26"/>
  <c r="AD178" i="26" s="1"/>
  <c r="AC182" i="26"/>
  <c r="AC194" i="26"/>
  <c r="AD194" i="26" s="1"/>
  <c r="AC203" i="26"/>
  <c r="AC206" i="26"/>
  <c r="AD206" i="26" s="1"/>
  <c r="AC212" i="26"/>
  <c r="AC165" i="26"/>
  <c r="AD165" i="26" s="1"/>
  <c r="AC168" i="26"/>
  <c r="AC176" i="26"/>
  <c r="AD176" i="26" s="1"/>
  <c r="AC189" i="26"/>
  <c r="AC192" i="26"/>
  <c r="AD192" i="26" s="1"/>
  <c r="AC196" i="26"/>
  <c r="AC211" i="26"/>
  <c r="AD211" i="26" s="1"/>
  <c r="AC214" i="26"/>
  <c r="AC220" i="26"/>
  <c r="AD220" i="26" s="1"/>
  <c r="AC223" i="26"/>
  <c r="AC229" i="26"/>
  <c r="AD229" i="26" s="1"/>
  <c r="AC245" i="26"/>
  <c r="AG222" i="26"/>
  <c r="AC238" i="26"/>
  <c r="AC252" i="26"/>
  <c r="AD252" i="26" s="1"/>
  <c r="AC260" i="26"/>
  <c r="AG15" i="26"/>
  <c r="AG18" i="26"/>
  <c r="AJ22" i="26"/>
  <c r="AK22" i="26" s="1"/>
  <c r="AC27" i="26"/>
  <c r="AD27" i="26" s="1"/>
  <c r="AC28" i="26"/>
  <c r="AD28" i="26" s="1"/>
  <c r="AC36" i="26"/>
  <c r="AD36" i="26" s="1"/>
  <c r="AF23" i="26"/>
  <c r="AF25" i="26"/>
  <c r="AJ25" i="26"/>
  <c r="AF29" i="26"/>
  <c r="AF59" i="26"/>
  <c r="AE60" i="26"/>
  <c r="AE61" i="26"/>
  <c r="AE62" i="26"/>
  <c r="AE63" i="26"/>
  <c r="AE64" i="26"/>
  <c r="AE65" i="26"/>
  <c r="AC22" i="26"/>
  <c r="AD22" i="26" s="1"/>
  <c r="AC23" i="26"/>
  <c r="AG24" i="26"/>
  <c r="AC25" i="26"/>
  <c r="AD30" i="26"/>
  <c r="AC31" i="26"/>
  <c r="AD31" i="26" s="1"/>
  <c r="AD34" i="26"/>
  <c r="AC35" i="26"/>
  <c r="AD35" i="26" s="1"/>
  <c r="AC40" i="26"/>
  <c r="AD40" i="26" s="1"/>
  <c r="AJ41" i="26"/>
  <c r="AD42" i="26"/>
  <c r="AC44" i="26"/>
  <c r="AD44" i="26" s="1"/>
  <c r="AG46" i="26"/>
  <c r="AD49" i="26"/>
  <c r="AC50" i="26"/>
  <c r="AD50" i="26" s="1"/>
  <c r="AF60" i="26"/>
  <c r="AF61" i="26"/>
  <c r="AF62" i="26"/>
  <c r="AF63" i="26"/>
  <c r="AF64" i="26"/>
  <c r="AF65" i="26"/>
  <c r="AJ66" i="26"/>
  <c r="AC70" i="26"/>
  <c r="AD70" i="26" s="1"/>
  <c r="AF73" i="26"/>
  <c r="AF74" i="26"/>
  <c r="AF75" i="26"/>
  <c r="AF76" i="26"/>
  <c r="AF77" i="26"/>
  <c r="AC78" i="26"/>
  <c r="AD78" i="26" s="1"/>
  <c r="AG80" i="26"/>
  <c r="AG81" i="26"/>
  <c r="AF81" i="26"/>
  <c r="AG82" i="26"/>
  <c r="AG83" i="26"/>
  <c r="AF83" i="26"/>
  <c r="AF89" i="26"/>
  <c r="AC92" i="26"/>
  <c r="AD92" i="26" s="1"/>
  <c r="AF101" i="26"/>
  <c r="AC33" i="26"/>
  <c r="AD33" i="26" s="1"/>
  <c r="AC38" i="26"/>
  <c r="AD38" i="26" s="1"/>
  <c r="AC47" i="26"/>
  <c r="AD47" i="26" s="1"/>
  <c r="AC52" i="26"/>
  <c r="AD52" i="26" s="1"/>
  <c r="AJ61" i="26"/>
  <c r="AK61" i="26" s="1"/>
  <c r="AJ62" i="26"/>
  <c r="AK62" i="26" s="1"/>
  <c r="AJ65" i="26"/>
  <c r="AK65" i="26" s="1"/>
  <c r="AD69" i="26"/>
  <c r="AD79" i="26"/>
  <c r="AD71" i="26"/>
  <c r="AC72" i="26"/>
  <c r="AD72" i="26" s="1"/>
  <c r="AJ81" i="26"/>
  <c r="AD84" i="26"/>
  <c r="AC85" i="26"/>
  <c r="AD85" i="26" s="1"/>
  <c r="AC89" i="26"/>
  <c r="AC91" i="26"/>
  <c r="AD91" i="26" s="1"/>
  <c r="AD94" i="26"/>
  <c r="AC95" i="26"/>
  <c r="AD95" i="26" s="1"/>
  <c r="AG97" i="26"/>
  <c r="AD99" i="26"/>
  <c r="AC100" i="26"/>
  <c r="AD100" i="26" s="1"/>
  <c r="AC112" i="26"/>
  <c r="AD112" i="26" s="1"/>
  <c r="AC117" i="26"/>
  <c r="AD117" i="26" s="1"/>
  <c r="AC122" i="26"/>
  <c r="AD122" i="26" s="1"/>
  <c r="AG127" i="26"/>
  <c r="AF127" i="26"/>
  <c r="AC131" i="26"/>
  <c r="AD131" i="26" s="1"/>
  <c r="AC136" i="26"/>
  <c r="AD136" i="26" s="1"/>
  <c r="AG139" i="26"/>
  <c r="AF139" i="26"/>
  <c r="AC143" i="26"/>
  <c r="AD143" i="26" s="1"/>
  <c r="AC146" i="26"/>
  <c r="AD146" i="26" s="1"/>
  <c r="AC151" i="26"/>
  <c r="AD151" i="26" s="1"/>
  <c r="AC154" i="26"/>
  <c r="AD154" i="26" s="1"/>
  <c r="AF164" i="26"/>
  <c r="AC87" i="26"/>
  <c r="AD87" i="26" s="1"/>
  <c r="AG89" i="26"/>
  <c r="AC93" i="26"/>
  <c r="AD93" i="26" s="1"/>
  <c r="AC98" i="26"/>
  <c r="AD98" i="26" s="1"/>
  <c r="AG104" i="26"/>
  <c r="AF105" i="26"/>
  <c r="AG106" i="26"/>
  <c r="AF107" i="26"/>
  <c r="AF108" i="26"/>
  <c r="AG109" i="26"/>
  <c r="AF110" i="26"/>
  <c r="AD121" i="26"/>
  <c r="AG124" i="26"/>
  <c r="AD135" i="26"/>
  <c r="AD147" i="26"/>
  <c r="AF163" i="26"/>
  <c r="AD158" i="26"/>
  <c r="AD168" i="26"/>
  <c r="AC41" i="26"/>
  <c r="AC59" i="26"/>
  <c r="AC66" i="26"/>
  <c r="AC74" i="26"/>
  <c r="AC76" i="26"/>
  <c r="AC83" i="26"/>
  <c r="AG101" i="26"/>
  <c r="AD113" i="26"/>
  <c r="AC116" i="26"/>
  <c r="AD116" i="26" s="1"/>
  <c r="AC120" i="26"/>
  <c r="AD120" i="26" s="1"/>
  <c r="AD123" i="26"/>
  <c r="AC126" i="26"/>
  <c r="AD126" i="26" s="1"/>
  <c r="AD129" i="26"/>
  <c r="AC130" i="26"/>
  <c r="AD130" i="26" s="1"/>
  <c r="AD133" i="26"/>
  <c r="AC134" i="26"/>
  <c r="AD134" i="26" s="1"/>
  <c r="AD137" i="26"/>
  <c r="AC138" i="26"/>
  <c r="AD138" i="26" s="1"/>
  <c r="AD140" i="26"/>
  <c r="AC141" i="26"/>
  <c r="AD141" i="26" s="1"/>
  <c r="AC145" i="26"/>
  <c r="AD145" i="26" s="1"/>
  <c r="AD148" i="26"/>
  <c r="AC149" i="26"/>
  <c r="AD149" i="26" s="1"/>
  <c r="AD152" i="26"/>
  <c r="AC153" i="26"/>
  <c r="AD153" i="26" s="1"/>
  <c r="AC159" i="26"/>
  <c r="AD159" i="26" s="1"/>
  <c r="AC162" i="26"/>
  <c r="AD162" i="26" s="1"/>
  <c r="AC172" i="26"/>
  <c r="AD172" i="26" s="1"/>
  <c r="AC180" i="26"/>
  <c r="AD180" i="26" s="1"/>
  <c r="AC157" i="26"/>
  <c r="AD157" i="26" s="1"/>
  <c r="AD160" i="26"/>
  <c r="AC161" i="26"/>
  <c r="AD161" i="26" s="1"/>
  <c r="AG163" i="26"/>
  <c r="AG164" i="26"/>
  <c r="AD166" i="26"/>
  <c r="AC167" i="26"/>
  <c r="AD167" i="26" s="1"/>
  <c r="AD170" i="26"/>
  <c r="AC171" i="26"/>
  <c r="AD171" i="26" s="1"/>
  <c r="AD174" i="26"/>
  <c r="AC175" i="26"/>
  <c r="AD175" i="26" s="1"/>
  <c r="AC179" i="26"/>
  <c r="AD179" i="26" s="1"/>
  <c r="AC185" i="26"/>
  <c r="AD185" i="26" s="1"/>
  <c r="AC188" i="26"/>
  <c r="AD188" i="26" s="1"/>
  <c r="AC193" i="26"/>
  <c r="AD193" i="26" s="1"/>
  <c r="AC198" i="26"/>
  <c r="AC208" i="26"/>
  <c r="AC169" i="26"/>
  <c r="AD169" i="26" s="1"/>
  <c r="AC173" i="26"/>
  <c r="AD173" i="26" s="1"/>
  <c r="AC177" i="26"/>
  <c r="AD177" i="26" s="1"/>
  <c r="AD181" i="26"/>
  <c r="AD184" i="26"/>
  <c r="AD189" i="26"/>
  <c r="AD196" i="26"/>
  <c r="AD203" i="26"/>
  <c r="AC197" i="26"/>
  <c r="AD197" i="26" s="1"/>
  <c r="AC200" i="26"/>
  <c r="AD200" i="26" s="1"/>
  <c r="AC207" i="26"/>
  <c r="AD207" i="26" s="1"/>
  <c r="AC210" i="26"/>
  <c r="AD210" i="26" s="1"/>
  <c r="AC215" i="26"/>
  <c r="AD215" i="26" s="1"/>
  <c r="AC218" i="26"/>
  <c r="AD218" i="26" s="1"/>
  <c r="AC225" i="26"/>
  <c r="AD225" i="26" s="1"/>
  <c r="AG227" i="26"/>
  <c r="AC231" i="26"/>
  <c r="AD234" i="26"/>
  <c r="AD214" i="26"/>
  <c r="AD219" i="26"/>
  <c r="AF222" i="26"/>
  <c r="AD238" i="26"/>
  <c r="AD244" i="26"/>
  <c r="AF247" i="26"/>
  <c r="AJ247" i="26"/>
  <c r="AG103" i="26"/>
  <c r="AC105" i="26"/>
  <c r="AC107" i="26"/>
  <c r="AC110" i="26"/>
  <c r="AC127" i="26"/>
  <c r="AD182" i="26"/>
  <c r="AC183" i="26"/>
  <c r="AD183" i="26" s="1"/>
  <c r="AD186" i="26"/>
  <c r="AC187" i="26"/>
  <c r="AD187" i="26" s="1"/>
  <c r="AD190" i="26"/>
  <c r="AC191" i="26"/>
  <c r="AD191" i="26" s="1"/>
  <c r="AC195" i="26"/>
  <c r="AD195" i="26" s="1"/>
  <c r="AC199" i="26"/>
  <c r="AD199" i="26" s="1"/>
  <c r="AD204" i="26"/>
  <c r="AC205" i="26"/>
  <c r="AD205" i="26" s="1"/>
  <c r="AC209" i="26"/>
  <c r="AD209" i="26" s="1"/>
  <c r="AD212" i="26"/>
  <c r="AC213" i="26"/>
  <c r="AD213" i="26" s="1"/>
  <c r="AD216" i="26"/>
  <c r="AC217" i="26"/>
  <c r="AD217" i="26" s="1"/>
  <c r="AC221" i="26"/>
  <c r="AD221" i="26" s="1"/>
  <c r="AD223" i="26"/>
  <c r="AC224" i="26"/>
  <c r="AD224" i="26" s="1"/>
  <c r="AC230" i="26"/>
  <c r="AD230" i="26" s="1"/>
  <c r="AC233" i="26"/>
  <c r="AD233" i="26" s="1"/>
  <c r="AG235" i="26"/>
  <c r="AG236" i="26"/>
  <c r="AF236" i="26"/>
  <c r="AC239" i="26"/>
  <c r="AD239" i="26" s="1"/>
  <c r="AF242" i="26"/>
  <c r="AC243" i="26"/>
  <c r="AD243" i="26" s="1"/>
  <c r="AC247" i="26"/>
  <c r="AJ255" i="26"/>
  <c r="AG262" i="26"/>
  <c r="AC228" i="26"/>
  <c r="AD228" i="26" s="1"/>
  <c r="AC232" i="26"/>
  <c r="AD232" i="26" s="1"/>
  <c r="AC237" i="26"/>
  <c r="AD237" i="26" s="1"/>
  <c r="AD240" i="26"/>
  <c r="AC241" i="26"/>
  <c r="AD241" i="26" s="1"/>
  <c r="AD245" i="26"/>
  <c r="AC246" i="26"/>
  <c r="AD246" i="26" s="1"/>
  <c r="AC249" i="26"/>
  <c r="AD249" i="26" s="1"/>
  <c r="AG253" i="26"/>
  <c r="AF254" i="26"/>
  <c r="AF255" i="26"/>
  <c r="AF256" i="26"/>
  <c r="AC257" i="26"/>
  <c r="AD260" i="26"/>
  <c r="AF262" i="26"/>
  <c r="AC248" i="26"/>
  <c r="AD248" i="26" s="1"/>
  <c r="AC259" i="26"/>
  <c r="AD259" i="26" s="1"/>
  <c r="AC254" i="26"/>
  <c r="AC255" i="26"/>
  <c r="AJ256" i="26"/>
  <c r="AC258" i="26"/>
  <c r="AD258" i="26" s="1"/>
  <c r="AD261" i="26"/>
  <c r="AC256" i="26"/>
  <c r="AC262" i="26"/>
  <c r="AJ18" i="26" l="1"/>
  <c r="AJ15" i="26"/>
  <c r="AK15" i="26" s="1"/>
  <c r="AC236" i="26"/>
  <c r="AJ236" i="26"/>
  <c r="AJ222" i="26"/>
  <c r="AC139" i="26"/>
  <c r="AD139" i="26" s="1"/>
  <c r="AC108" i="26"/>
  <c r="AJ139" i="26"/>
  <c r="AJ127" i="26"/>
  <c r="AJ108" i="26"/>
  <c r="AC81" i="26"/>
  <c r="AC77" i="26"/>
  <c r="AD77" i="26" s="1"/>
  <c r="AC75" i="26"/>
  <c r="AC73" i="26"/>
  <c r="AD73" i="26" s="1"/>
  <c r="AC65" i="26"/>
  <c r="AC64" i="26"/>
  <c r="AD64" i="26" s="1"/>
  <c r="AC63" i="26"/>
  <c r="AC62" i="26"/>
  <c r="AD62" i="26" s="1"/>
  <c r="AC61" i="26"/>
  <c r="AC60" i="26"/>
  <c r="AD60" i="26" s="1"/>
  <c r="AJ101" i="26"/>
  <c r="AJ83" i="26"/>
  <c r="AJ77" i="26"/>
  <c r="AJ75" i="26"/>
  <c r="AK75" i="26" s="1"/>
  <c r="AJ73" i="26"/>
  <c r="AJ64" i="26"/>
  <c r="AK64" i="26" s="1"/>
  <c r="AJ63" i="26"/>
  <c r="AK63" i="26" s="1"/>
  <c r="AJ60" i="26"/>
  <c r="AK60" i="26" s="1"/>
  <c r="AJ59" i="26"/>
  <c r="AJ97" i="26"/>
  <c r="AK97" i="26" s="1"/>
  <c r="AC29" i="26"/>
  <c r="AJ23" i="26"/>
  <c r="AK23" i="26" s="1"/>
  <c r="AE255" i="26"/>
  <c r="AK255" i="26"/>
  <c r="AE254" i="26"/>
  <c r="AE262" i="26"/>
  <c r="AE29" i="26"/>
  <c r="AK247" i="26"/>
  <c r="AE247" i="26"/>
  <c r="AE163" i="26"/>
  <c r="AK25" i="26"/>
  <c r="AE25" i="26"/>
  <c r="AI256" i="26"/>
  <c r="AD256" i="26"/>
  <c r="AI255" i="26"/>
  <c r="AD255" i="26"/>
  <c r="AE256" i="26"/>
  <c r="AK256" i="26"/>
  <c r="AI247" i="26"/>
  <c r="AD247" i="26"/>
  <c r="AE236" i="26"/>
  <c r="AJ242" i="26"/>
  <c r="AK242" i="26" s="1"/>
  <c r="AI254" i="26"/>
  <c r="AD254" i="26"/>
  <c r="AC242" i="26"/>
  <c r="AJ262" i="26"/>
  <c r="AK262" i="26" s="1"/>
  <c r="AD257" i="26"/>
  <c r="AC222" i="26"/>
  <c r="AI107" i="26"/>
  <c r="AD107" i="26"/>
  <c r="AJ254" i="26"/>
  <c r="AK254" i="26" s="1"/>
  <c r="AD231" i="26"/>
  <c r="AJ105" i="26"/>
  <c r="AI77" i="26"/>
  <c r="AI75" i="26"/>
  <c r="AD75" i="26"/>
  <c r="AI65" i="26"/>
  <c r="AD65" i="26"/>
  <c r="AI63" i="26"/>
  <c r="AD63" i="26"/>
  <c r="AI61" i="26"/>
  <c r="AD61" i="26"/>
  <c r="AJ164" i="26"/>
  <c r="AJ163" i="26"/>
  <c r="AK163" i="26" s="1"/>
  <c r="AI108" i="26"/>
  <c r="AI105" i="26"/>
  <c r="AE89" i="26"/>
  <c r="AC164" i="26"/>
  <c r="AJ76" i="26"/>
  <c r="AK76" i="26" s="1"/>
  <c r="AJ74" i="26"/>
  <c r="AE41" i="26"/>
  <c r="AK41" i="26"/>
  <c r="AJ89" i="26"/>
  <c r="AK89" i="26" s="1"/>
  <c r="AD83" i="26"/>
  <c r="AD81" i="26"/>
  <c r="AE46" i="26"/>
  <c r="AI29" i="26"/>
  <c r="AD29" i="26"/>
  <c r="AJ46" i="26"/>
  <c r="AK46" i="26" s="1"/>
  <c r="AJ29" i="26"/>
  <c r="AK29" i="26" s="1"/>
  <c r="AF46" i="26"/>
  <c r="AC46" i="26"/>
  <c r="AK18" i="26"/>
  <c r="AE18" i="26"/>
  <c r="AI262" i="26"/>
  <c r="AD262" i="26"/>
  <c r="AD236" i="26"/>
  <c r="AI236" i="26"/>
  <c r="AE242" i="26"/>
  <c r="AI110" i="26"/>
  <c r="AD110" i="26"/>
  <c r="AD208" i="26"/>
  <c r="AD198" i="26"/>
  <c r="AK164" i="26"/>
  <c r="AE164" i="26"/>
  <c r="AK101" i="26"/>
  <c r="AE101" i="26"/>
  <c r="AI76" i="26"/>
  <c r="AD76" i="26"/>
  <c r="AI74" i="26"/>
  <c r="AD74" i="26"/>
  <c r="AI66" i="26"/>
  <c r="AD66" i="26"/>
  <c r="AI64" i="26"/>
  <c r="AI41" i="26"/>
  <c r="AD41" i="26"/>
  <c r="AC163" i="26"/>
  <c r="AE110" i="26"/>
  <c r="AE107" i="26"/>
  <c r="AJ110" i="26"/>
  <c r="AK110" i="26" s="1"/>
  <c r="AJ107" i="26"/>
  <c r="AK107" i="26" s="1"/>
  <c r="AE97" i="26"/>
  <c r="AI89" i="26"/>
  <c r="AD89" i="26"/>
  <c r="AC101" i="26"/>
  <c r="AF97" i="26"/>
  <c r="AC97" i="26"/>
  <c r="AE77" i="26"/>
  <c r="AK77" i="26"/>
  <c r="AE76" i="26"/>
  <c r="AE75" i="26"/>
  <c r="AE74" i="26"/>
  <c r="AK74" i="26"/>
  <c r="AE73" i="26"/>
  <c r="AK73" i="26"/>
  <c r="AI25" i="26"/>
  <c r="AD25" i="26"/>
  <c r="AI23" i="26"/>
  <c r="AD23" i="26"/>
  <c r="AE23" i="26"/>
  <c r="AE15" i="26"/>
  <c r="AF18" i="26"/>
  <c r="AC18" i="26"/>
  <c r="AF15" i="26"/>
  <c r="AC15" i="26"/>
  <c r="AI60" i="26" l="1"/>
  <c r="AI62" i="26"/>
  <c r="AI139" i="26"/>
  <c r="AI73" i="26"/>
  <c r="AI15" i="26"/>
  <c r="AD15" i="26"/>
  <c r="AI18" i="26"/>
  <c r="AD18" i="26"/>
  <c r="AE16" i="26"/>
  <c r="AF20" i="26"/>
  <c r="AJ20" i="26"/>
  <c r="AC20" i="26"/>
  <c r="AE24" i="26"/>
  <c r="AF37" i="26"/>
  <c r="AC37" i="26"/>
  <c r="AJ37" i="26"/>
  <c r="AE53" i="26"/>
  <c r="AE54" i="26"/>
  <c r="AE55" i="26"/>
  <c r="AE56" i="26"/>
  <c r="AE57" i="26"/>
  <c r="AE58" i="26"/>
  <c r="AE67" i="26"/>
  <c r="AE68" i="26"/>
  <c r="AI97" i="26"/>
  <c r="AD97" i="26"/>
  <c r="AF80" i="26"/>
  <c r="AJ80" i="26"/>
  <c r="AK80" i="26" s="1"/>
  <c r="AC80" i="26"/>
  <c r="AF104" i="26"/>
  <c r="AJ104" i="26"/>
  <c r="AK104" i="26" s="1"/>
  <c r="AC104" i="26"/>
  <c r="AE115" i="26"/>
  <c r="AF124" i="26"/>
  <c r="AJ124" i="26"/>
  <c r="AK124" i="26" s="1"/>
  <c r="AC124" i="26"/>
  <c r="AF125" i="26"/>
  <c r="AC125" i="26"/>
  <c r="AJ125" i="26"/>
  <c r="AK125" i="26" s="1"/>
  <c r="AE127" i="26"/>
  <c r="AK127" i="26"/>
  <c r="AI163" i="26"/>
  <c r="AD163" i="26"/>
  <c r="AE103" i="26"/>
  <c r="AF155" i="26"/>
  <c r="AC155" i="26"/>
  <c r="AJ155" i="26"/>
  <c r="AK155" i="26" s="1"/>
  <c r="AE235" i="26"/>
  <c r="AF202" i="26"/>
  <c r="AC202" i="26"/>
  <c r="AJ202" i="26"/>
  <c r="AF250" i="26"/>
  <c r="AC250" i="26"/>
  <c r="AJ250" i="26"/>
  <c r="AF17" i="26"/>
  <c r="AC17" i="26"/>
  <c r="AJ17" i="26"/>
  <c r="AF19" i="26"/>
  <c r="AC19" i="26"/>
  <c r="AJ19" i="26"/>
  <c r="AE26" i="26"/>
  <c r="AI46" i="26"/>
  <c r="AD46" i="26"/>
  <c r="AF21" i="26"/>
  <c r="AJ21" i="26"/>
  <c r="AK21" i="26" s="1"/>
  <c r="AC21" i="26"/>
  <c r="AF48" i="26"/>
  <c r="AJ48" i="26"/>
  <c r="AK48" i="26" s="1"/>
  <c r="AC48" i="26"/>
  <c r="AE43" i="26"/>
  <c r="AF82" i="26"/>
  <c r="AC82" i="26"/>
  <c r="AJ82" i="26"/>
  <c r="AK82" i="26" s="1"/>
  <c r="AF106" i="26"/>
  <c r="AJ106" i="26"/>
  <c r="AK106" i="26" s="1"/>
  <c r="AC106" i="26"/>
  <c r="AF109" i="26"/>
  <c r="AJ109" i="26"/>
  <c r="AK109" i="26" s="1"/>
  <c r="AC109" i="26"/>
  <c r="AE139" i="26"/>
  <c r="AK139" i="26"/>
  <c r="AI164" i="26"/>
  <c r="AD164" i="26"/>
  <c r="AF90" i="26"/>
  <c r="AC90" i="26"/>
  <c r="AJ90" i="26"/>
  <c r="AF114" i="26"/>
  <c r="AJ114" i="26"/>
  <c r="AC114" i="26"/>
  <c r="AF156" i="26"/>
  <c r="AJ156" i="26"/>
  <c r="AK156" i="26" s="1"/>
  <c r="AC156" i="26"/>
  <c r="AF128" i="26"/>
  <c r="AJ128" i="26"/>
  <c r="AC128" i="26"/>
  <c r="AE222" i="26"/>
  <c r="AK222" i="26"/>
  <c r="AF253" i="26"/>
  <c r="AJ253" i="26"/>
  <c r="AK253" i="26" s="1"/>
  <c r="AC253" i="26"/>
  <c r="AE201" i="26"/>
  <c r="AF226" i="26"/>
  <c r="AC226" i="26"/>
  <c r="AJ226" i="26"/>
  <c r="AK226" i="26" s="1"/>
  <c r="AF227" i="26"/>
  <c r="AJ227" i="26"/>
  <c r="AK227" i="26" s="1"/>
  <c r="AC227" i="26"/>
  <c r="AD222" i="26"/>
  <c r="AI222" i="26"/>
  <c r="AI242" i="26"/>
  <c r="AD242" i="26"/>
  <c r="AF251" i="26"/>
  <c r="AC251" i="26"/>
  <c r="AJ251" i="26"/>
  <c r="AK251" i="26" s="1"/>
  <c r="AD127" i="26"/>
  <c r="AF16" i="26"/>
  <c r="AC16" i="26"/>
  <c r="AJ16" i="26"/>
  <c r="AK16" i="26" s="1"/>
  <c r="AK20" i="26"/>
  <c r="AE20" i="26"/>
  <c r="AF24" i="26"/>
  <c r="AJ24" i="26"/>
  <c r="AK24" i="26" s="1"/>
  <c r="AC24" i="26"/>
  <c r="AK37" i="26"/>
  <c r="AE37" i="26"/>
  <c r="AF53" i="26"/>
  <c r="AJ53" i="26"/>
  <c r="AK53" i="26" s="1"/>
  <c r="AC53" i="26"/>
  <c r="AF54" i="26"/>
  <c r="AC54" i="26"/>
  <c r="AJ54" i="26"/>
  <c r="AK54" i="26" s="1"/>
  <c r="AF55" i="26"/>
  <c r="AJ55" i="26"/>
  <c r="AK55" i="26" s="1"/>
  <c r="AC55" i="26"/>
  <c r="AF56" i="26"/>
  <c r="AC56" i="26"/>
  <c r="AJ56" i="26"/>
  <c r="AK56" i="26" s="1"/>
  <c r="AF57" i="26"/>
  <c r="AJ57" i="26"/>
  <c r="AK57" i="26" s="1"/>
  <c r="AC57" i="26"/>
  <c r="AF58" i="26"/>
  <c r="AC58" i="26"/>
  <c r="AJ58" i="26"/>
  <c r="AK58" i="26" s="1"/>
  <c r="AF67" i="26"/>
  <c r="AJ67" i="26"/>
  <c r="AK67" i="26" s="1"/>
  <c r="AC67" i="26"/>
  <c r="AF68" i="26"/>
  <c r="AC68" i="26"/>
  <c r="AJ68" i="26"/>
  <c r="AK68" i="26" s="1"/>
  <c r="AI101" i="26"/>
  <c r="AD101" i="26"/>
  <c r="AE80" i="26"/>
  <c r="AE104" i="26"/>
  <c r="AF115" i="26"/>
  <c r="AC115" i="26"/>
  <c r="AJ115" i="26"/>
  <c r="AK115" i="26" s="1"/>
  <c r="AE124" i="26"/>
  <c r="AE125" i="26"/>
  <c r="AF103" i="26"/>
  <c r="AJ103" i="26"/>
  <c r="AK103" i="26" s="1"/>
  <c r="AC103" i="26"/>
  <c r="AE155" i="26"/>
  <c r="AF235" i="26"/>
  <c r="AJ235" i="26"/>
  <c r="AK235" i="26" s="1"/>
  <c r="AC235" i="26"/>
  <c r="AK202" i="26"/>
  <c r="AE202" i="26"/>
  <c r="AK250" i="26"/>
  <c r="AE250" i="26"/>
  <c r="AK17" i="26"/>
  <c r="AE17" i="26"/>
  <c r="AK19" i="26"/>
  <c r="AE19" i="26"/>
  <c r="AF26" i="26"/>
  <c r="AJ26" i="26"/>
  <c r="AK26" i="26" s="1"/>
  <c r="AC26" i="26"/>
  <c r="AE21" i="26"/>
  <c r="AE48" i="26"/>
  <c r="AE81" i="26"/>
  <c r="AK81" i="26"/>
  <c r="AE83" i="26"/>
  <c r="AK83" i="26"/>
  <c r="AF43" i="26"/>
  <c r="AC43" i="26"/>
  <c r="AJ43" i="26"/>
  <c r="AK43" i="26" s="1"/>
  <c r="AE66" i="26"/>
  <c r="AK66" i="26"/>
  <c r="AE82" i="26"/>
  <c r="AE106" i="26"/>
  <c r="AE109" i="26"/>
  <c r="AK90" i="26"/>
  <c r="AE90" i="26"/>
  <c r="AE105" i="26"/>
  <c r="AK105" i="26"/>
  <c r="AE108" i="26"/>
  <c r="AK108" i="26"/>
  <c r="AK114" i="26"/>
  <c r="AE114" i="26"/>
  <c r="AE156" i="26"/>
  <c r="AI81" i="26"/>
  <c r="AI83" i="26"/>
  <c r="AE128" i="26"/>
  <c r="AK128" i="26"/>
  <c r="AE253" i="26"/>
  <c r="AD105" i="26"/>
  <c r="AF201" i="26"/>
  <c r="AC201" i="26"/>
  <c r="AJ201" i="26"/>
  <c r="AK201" i="26" s="1"/>
  <c r="AE226" i="26"/>
  <c r="AE227" i="26"/>
  <c r="AE251" i="26"/>
  <c r="AD108" i="26"/>
  <c r="AI127" i="26"/>
  <c r="AI26" i="26" l="1"/>
  <c r="AD26" i="26"/>
  <c r="AD103" i="26"/>
  <c r="AI103" i="26"/>
  <c r="AI115" i="26"/>
  <c r="AD115" i="26"/>
  <c r="AI24" i="26"/>
  <c r="AD24" i="26"/>
  <c r="AI16" i="26"/>
  <c r="AD16" i="26"/>
  <c r="AD128" i="26"/>
  <c r="AI128" i="26"/>
  <c r="AI114" i="26"/>
  <c r="AD114" i="26"/>
  <c r="AI90" i="26"/>
  <c r="AD90" i="26"/>
  <c r="AI109" i="26"/>
  <c r="AD109" i="26"/>
  <c r="AI21" i="26"/>
  <c r="AD21" i="26"/>
  <c r="AI19" i="26"/>
  <c r="AD19" i="26"/>
  <c r="AI250" i="26"/>
  <c r="AD250" i="26"/>
  <c r="AI155" i="26"/>
  <c r="AD155" i="26"/>
  <c r="AI104" i="26"/>
  <c r="AD104" i="26"/>
  <c r="AI37" i="26"/>
  <c r="AD37" i="26"/>
  <c r="AI20" i="26"/>
  <c r="AD20" i="26"/>
  <c r="AF14" i="26"/>
  <c r="AC14" i="26"/>
  <c r="AJ14" i="26"/>
  <c r="AK14" i="26" s="1"/>
  <c r="AI201" i="26"/>
  <c r="AD201" i="26"/>
  <c r="AI43" i="26"/>
  <c r="AD43" i="26"/>
  <c r="AI235" i="26"/>
  <c r="AD235" i="26"/>
  <c r="AI68" i="26"/>
  <c r="AD68" i="26"/>
  <c r="AI67" i="26"/>
  <c r="AD67" i="26"/>
  <c r="AI58" i="26"/>
  <c r="AD58" i="26"/>
  <c r="AI57" i="26"/>
  <c r="AD57" i="26"/>
  <c r="AI56" i="26"/>
  <c r="AD56" i="26"/>
  <c r="AI55" i="26"/>
  <c r="AD55" i="26"/>
  <c r="AI54" i="26"/>
  <c r="AD54" i="26"/>
  <c r="AI53" i="26"/>
  <c r="AD53" i="26"/>
  <c r="AI251" i="26"/>
  <c r="AD251" i="26"/>
  <c r="AI227" i="26"/>
  <c r="AD227" i="26"/>
  <c r="AI226" i="26"/>
  <c r="AD226" i="26"/>
  <c r="AI253" i="26"/>
  <c r="AD253" i="26"/>
  <c r="AI156" i="26"/>
  <c r="AD156" i="26"/>
  <c r="AI106" i="26"/>
  <c r="AD106" i="26"/>
  <c r="AI82" i="26"/>
  <c r="AD82" i="26"/>
  <c r="AE59" i="26"/>
  <c r="AK59" i="26"/>
  <c r="AI59" i="26"/>
  <c r="AD59" i="26"/>
  <c r="AI48" i="26"/>
  <c r="AD48" i="26"/>
  <c r="AI17" i="26"/>
  <c r="AD17" i="26"/>
  <c r="AI202" i="26"/>
  <c r="AD202" i="26"/>
  <c r="AI125" i="26"/>
  <c r="AD125" i="26"/>
  <c r="AI124" i="26"/>
  <c r="AD124" i="26"/>
  <c r="AI80" i="26"/>
  <c r="AD80" i="26"/>
  <c r="AE14" i="26"/>
  <c r="AI14" i="26" l="1"/>
  <c r="AD14" i="26"/>
</calcChain>
</file>

<file path=xl/sharedStrings.xml><?xml version="1.0" encoding="utf-8"?>
<sst xmlns="http://schemas.openxmlformats.org/spreadsheetml/2006/main" count="296" uniqueCount="295">
  <si>
    <t>К-сть поверхів</t>
  </si>
  <si>
    <t>Прибирання прибудинкової території</t>
  </si>
  <si>
    <t>Дезінсекція</t>
  </si>
  <si>
    <t>Енергопостачання ліфтів</t>
  </si>
  <si>
    <t xml:space="preserve">ДОДАТОК </t>
  </si>
  <si>
    <t xml:space="preserve">до рішення виконавчого комітету </t>
  </si>
  <si>
    <t>Чернігівської міської ради</t>
  </si>
  <si>
    <t>Тариф для квартир першого поверху</t>
  </si>
  <si>
    <t>Тариф для нежитлових приміщень з окремим входом</t>
  </si>
  <si>
    <t>Тариф для нежитлових приміщень без окремого входу</t>
  </si>
  <si>
    <t>2</t>
  </si>
  <si>
    <t>1-го Травня, ВУЛ, 167</t>
  </si>
  <si>
    <t>1-го Травня, ВУЛ, 182</t>
  </si>
  <si>
    <t>1-го Травня, ВУЛ, 189</t>
  </si>
  <si>
    <t>Борщова , ВУЛ, 2</t>
  </si>
  <si>
    <t>Борщова , ВУЛ, 4</t>
  </si>
  <si>
    <t xml:space="preserve">Борщова , ВУЛ, 4а    </t>
  </si>
  <si>
    <t xml:space="preserve">Борщова , ВУЛ, 4б    </t>
  </si>
  <si>
    <t>Борщова , ВУЛ, 5</t>
  </si>
  <si>
    <t xml:space="preserve">Борщова , ВУЛ, 6а    </t>
  </si>
  <si>
    <t>Борщова , ВУЛ, 8</t>
  </si>
  <si>
    <t xml:space="preserve">Всіхсвятська, ВУЛ, 10а   </t>
  </si>
  <si>
    <t>Всіхсвятська, ВУЛ, 12</t>
  </si>
  <si>
    <t xml:space="preserve">Всіхсвятська, ВУЛ, 12а   </t>
  </si>
  <si>
    <t xml:space="preserve">Всіхсвятська, ВУЛ, 16а   </t>
  </si>
  <si>
    <t xml:space="preserve">Всіхсвятська, ВУЛ, 18а   </t>
  </si>
  <si>
    <t xml:space="preserve">Всіхсвятська, ВУЛ, 18б   </t>
  </si>
  <si>
    <t xml:space="preserve">Всіхсвятська, ВУЛ, 6а    </t>
  </si>
  <si>
    <t>Генерала Бєлова, ВУЛ, 10</t>
  </si>
  <si>
    <t>Генерала Бєлова, ВУЛ, 12</t>
  </si>
  <si>
    <t xml:space="preserve">Генерала Бєлова, ВУЛ, 12а   </t>
  </si>
  <si>
    <t>Генерала Бєлова, ВУЛ, 14</t>
  </si>
  <si>
    <t>Генерала Бєлова, ВУЛ, 29(п.2-3)</t>
  </si>
  <si>
    <t xml:space="preserve">Генерала Бєлова, ВУЛ, 30к1  </t>
  </si>
  <si>
    <t xml:space="preserve">Генерала Бєлова, ВУЛ, 30к2  </t>
  </si>
  <si>
    <t xml:space="preserve">Генерала Бєлова, ВУЛ, 30к3  </t>
  </si>
  <si>
    <t>Генерала Бєлова, ВУЛ, 6</t>
  </si>
  <si>
    <t>Генерала Бєлова, ВУЛ, 8</t>
  </si>
  <si>
    <t xml:space="preserve">Генерала Пухова , ВУЛ, 109к1 </t>
  </si>
  <si>
    <t xml:space="preserve">Генерала Пухова , ВУЛ, 109к2 </t>
  </si>
  <si>
    <t xml:space="preserve">Генерала Пухова , ВУЛ, 109к3 </t>
  </si>
  <si>
    <t xml:space="preserve">Генерала Пухова , ВУЛ, 111к1 </t>
  </si>
  <si>
    <t xml:space="preserve">Генерала Пухова , ВУЛ, 111к2 </t>
  </si>
  <si>
    <t>Генерала Пухова , ВУЛ, 117</t>
  </si>
  <si>
    <t>Генерала Пухова , ВУЛ, 119</t>
  </si>
  <si>
    <t>Генерала Пухова , ВУЛ, 121</t>
  </si>
  <si>
    <t xml:space="preserve">Генерала Пухова , ВУЛ, 129к1 </t>
  </si>
  <si>
    <t xml:space="preserve">Генерала Пухова , ВУЛ, 129к2 </t>
  </si>
  <si>
    <t xml:space="preserve">Генерала Пухова , ВУЛ, 129к3 </t>
  </si>
  <si>
    <t xml:space="preserve">Генерала Пухова , ВУЛ, 131к1 </t>
  </si>
  <si>
    <t xml:space="preserve">Генерала Пухова , ВУЛ, 131к2 </t>
  </si>
  <si>
    <t xml:space="preserve">Генерала Пухова , ВУЛ, 131к3 </t>
  </si>
  <si>
    <t>Генерала Пухова , ВУЛ, 133</t>
  </si>
  <si>
    <t>Генерала Пухова , ВУЛ, 45</t>
  </si>
  <si>
    <t>Генерала Пухова , ВУЛ, 51</t>
  </si>
  <si>
    <t>Доценка, ВУЛ, 1</t>
  </si>
  <si>
    <t>Доценка, ВУЛ, 12</t>
  </si>
  <si>
    <t>Доценка, ВУЛ, 14</t>
  </si>
  <si>
    <t>Доценка, ВУЛ, 15</t>
  </si>
  <si>
    <t>Доценка, ВУЛ, 16</t>
  </si>
  <si>
    <t xml:space="preserve">Доценка, ВУЛ, 17а   </t>
  </si>
  <si>
    <t xml:space="preserve">Доценка, ВУЛ, 17б   </t>
  </si>
  <si>
    <t xml:space="preserve">Доценка, ВУЛ, 17в   </t>
  </si>
  <si>
    <t xml:space="preserve">Доценка, ВУЛ, 17г   </t>
  </si>
  <si>
    <t xml:space="preserve">Доценка, ВУЛ, 25в   </t>
  </si>
  <si>
    <t>Доценка, ВУЛ, 3</t>
  </si>
  <si>
    <t>Доценка, ВУЛ, 30</t>
  </si>
  <si>
    <t>Доценка, ВУЛ, 32</t>
  </si>
  <si>
    <t xml:space="preserve">Доценка, ВУЛ, 3а    </t>
  </si>
  <si>
    <t>Доценка, ВУЛ, 4</t>
  </si>
  <si>
    <t xml:space="preserve">Доценка, ВУЛ, 4а    </t>
  </si>
  <si>
    <t xml:space="preserve">Доценка, ВУЛ, 4б    </t>
  </si>
  <si>
    <t>Доценка, ВУЛ, 5</t>
  </si>
  <si>
    <t xml:space="preserve">Доценка, ВУЛ, 5а    </t>
  </si>
  <si>
    <t>Доценка, ВУЛ, 7</t>
  </si>
  <si>
    <t>Доценка, ВУЛ, 7в</t>
  </si>
  <si>
    <t xml:space="preserve">Доценка, ВУЛ, 8а    </t>
  </si>
  <si>
    <t>Захисників України, ВУЛ, 1</t>
  </si>
  <si>
    <t>Захисників України, ВУЛ, 10</t>
  </si>
  <si>
    <t xml:space="preserve">Захисників України, ВУЛ, 10а   </t>
  </si>
  <si>
    <t xml:space="preserve">Захисників України, ВУЛ, 11а   </t>
  </si>
  <si>
    <t xml:space="preserve">Захисників України, ВУЛ, 11б   </t>
  </si>
  <si>
    <t>Захисників України, ВУЛ, 12</t>
  </si>
  <si>
    <t xml:space="preserve">Захисників України, ВУЛ, 12а   </t>
  </si>
  <si>
    <t xml:space="preserve">Захисників України, ВУЛ, 12б   </t>
  </si>
  <si>
    <t>Захисників України, ВУЛ, 13</t>
  </si>
  <si>
    <t xml:space="preserve">Захисників України, ВУЛ, 13а   </t>
  </si>
  <si>
    <t xml:space="preserve">Захисників України, ВУЛ, 13б   </t>
  </si>
  <si>
    <t>Захисників України, ВУЛ, 14</t>
  </si>
  <si>
    <t xml:space="preserve">Захисників України, ВУЛ, 14б   </t>
  </si>
  <si>
    <t>Захисників України, ВУЛ, 3</t>
  </si>
  <si>
    <t xml:space="preserve">Захисників України, ВУЛ, 3а    </t>
  </si>
  <si>
    <t>Захисників України, ВУЛ, 5</t>
  </si>
  <si>
    <t>Захисників України, ВУЛ, 6</t>
  </si>
  <si>
    <t>Захисників України, ВУЛ, 7</t>
  </si>
  <si>
    <t>Захисників України, ВУЛ, 8</t>
  </si>
  <si>
    <t xml:space="preserve">Кленова, ВУЛ, 12а   </t>
  </si>
  <si>
    <t>Кленова, ВУЛ, 16</t>
  </si>
  <si>
    <t>Кленова, ВУЛ, 18</t>
  </si>
  <si>
    <t>Кленова, ВУЛ, 28</t>
  </si>
  <si>
    <t>Кленова, ВУЛ, 30</t>
  </si>
  <si>
    <t>Кленова, ВУЛ, 32</t>
  </si>
  <si>
    <t>Кленова, ВУЛ, 34</t>
  </si>
  <si>
    <t>Кленова, ВУЛ, 8</t>
  </si>
  <si>
    <t>Корольова, ВУЛ, 10</t>
  </si>
  <si>
    <t xml:space="preserve">Корольова, ВУЛ, 10а   </t>
  </si>
  <si>
    <t xml:space="preserve">Корольова, ВУЛ, 10б   </t>
  </si>
  <si>
    <t xml:space="preserve">Корольова, ВУЛ, 10в   </t>
  </si>
  <si>
    <t>Корольова, ВУЛ, 11</t>
  </si>
  <si>
    <t>Корольова, ВУЛ, 12</t>
  </si>
  <si>
    <t>Корольова, ВУЛ, 13</t>
  </si>
  <si>
    <t>Корольова, ВУЛ, 14</t>
  </si>
  <si>
    <t xml:space="preserve">Корольова, ВУЛ, 14а   </t>
  </si>
  <si>
    <t>Корольова, ВУЛ, 15</t>
  </si>
  <si>
    <t>Корольова, ВУЛ, 16</t>
  </si>
  <si>
    <t>Корольова, ВУЛ, 17</t>
  </si>
  <si>
    <t>Корольова, ВУЛ, 18</t>
  </si>
  <si>
    <t xml:space="preserve">Корольова, ВУЛ, 18а   </t>
  </si>
  <si>
    <t>Корольова, ВУЛ, 19</t>
  </si>
  <si>
    <t>Корольова, ВУЛ, 21</t>
  </si>
  <si>
    <t>Корольова, ВУЛ, 4</t>
  </si>
  <si>
    <t xml:space="preserve">Корольова, ВУЛ, 4а    </t>
  </si>
  <si>
    <t>Корольова, ВУЛ, 8</t>
  </si>
  <si>
    <t>Корольова, ВУЛ, 9</t>
  </si>
  <si>
    <t>Космонавтiв, ВУЛ, 1</t>
  </si>
  <si>
    <t>Космонавтiв, ВУЛ, 10</t>
  </si>
  <si>
    <t xml:space="preserve">Космонавтiв, ВУЛ, 10а   </t>
  </si>
  <si>
    <t>Космонавтiв, ВУЛ, 12</t>
  </si>
  <si>
    <t xml:space="preserve">Космонавтiв, ВУЛ, 1а    </t>
  </si>
  <si>
    <t>Космонавтiв, ВУЛ, 2</t>
  </si>
  <si>
    <t>Космонавтiв, ВУЛ, 20</t>
  </si>
  <si>
    <t>Космонавтiв, ВУЛ, 22</t>
  </si>
  <si>
    <t>Космонавтiв, ВУЛ, 3</t>
  </si>
  <si>
    <t>Космонавтiв, ВУЛ, 4</t>
  </si>
  <si>
    <t xml:space="preserve">Космонавтiв, ВУЛ, 4а    </t>
  </si>
  <si>
    <t>Космонавтiв, ВУЛ, 5</t>
  </si>
  <si>
    <t xml:space="preserve">Космонавтiв, ВУЛ, 5а    </t>
  </si>
  <si>
    <t>Космонавтiв, ВУЛ, 6</t>
  </si>
  <si>
    <t>Космонавтiв, ВУЛ, 8</t>
  </si>
  <si>
    <t>Лугова, ВУЛ, 43</t>
  </si>
  <si>
    <t>Максима Березовського, ВУЛ, 1</t>
  </si>
  <si>
    <t>Максима Березовського, ВУЛ, 2</t>
  </si>
  <si>
    <t>Малиновського, ВУЛ, 38</t>
  </si>
  <si>
    <t>Малиновського, ВУЛ, 39</t>
  </si>
  <si>
    <t>Малиновського, ВУЛ, 41</t>
  </si>
  <si>
    <t>Малиновського, ВУЛ, 55</t>
  </si>
  <si>
    <t>Малиновського, ВУЛ, 57</t>
  </si>
  <si>
    <t>Маресьєва, ВУЛ, 1</t>
  </si>
  <si>
    <t>Маресьєва, ВУЛ, 4</t>
  </si>
  <si>
    <t>Механiзаторiв, ВУЛ, 14</t>
  </si>
  <si>
    <t>Петра Смолічева, ВУЛ, 12</t>
  </si>
  <si>
    <t xml:space="preserve">Рокоссовського, ВУЛ, 12а   </t>
  </si>
  <si>
    <t xml:space="preserve">Рокоссовського, ВУЛ, 12б   </t>
  </si>
  <si>
    <t xml:space="preserve">Рокоссовського, ВУЛ, 12в   </t>
  </si>
  <si>
    <t xml:space="preserve">Рокоссовського, ВУЛ, 14а   </t>
  </si>
  <si>
    <t xml:space="preserve">Рокоссовського, ВУЛ, 14б   </t>
  </si>
  <si>
    <t xml:space="preserve">Рокоссовського, ВУЛ, 14в   </t>
  </si>
  <si>
    <t>Рокоссовського, ВУЛ, 18</t>
  </si>
  <si>
    <t>Рокоссовського, ВУЛ, 20</t>
  </si>
  <si>
    <t xml:space="preserve">Рокоссовського, ВУЛ, 20б   </t>
  </si>
  <si>
    <t>Рокоссовського, ВУЛ, 22</t>
  </si>
  <si>
    <t>Рокоссовського, ВУЛ, 32</t>
  </si>
  <si>
    <t>Рокоссовського, ВУЛ, 34</t>
  </si>
  <si>
    <t>Рокоссовського, ВУЛ, 36</t>
  </si>
  <si>
    <t>Рокоссовського, ВУЛ, 38</t>
  </si>
  <si>
    <t>Рокоссовського, ВУЛ, 4</t>
  </si>
  <si>
    <t>Рокоссовського, ВУЛ, 42</t>
  </si>
  <si>
    <t xml:space="preserve">Рокоссовського, ВУЛ, 42а   </t>
  </si>
  <si>
    <t>Рокоссовського, ВУЛ, 44</t>
  </si>
  <si>
    <t>Рокоссовського, ВУЛ, 46</t>
  </si>
  <si>
    <t>Рокоссовського, ВУЛ, 50</t>
  </si>
  <si>
    <t>Рокоссовського, ВУЛ, 54</t>
  </si>
  <si>
    <t>Рокоссовського, ВУЛ, 6</t>
  </si>
  <si>
    <t>Урожайна, ВУЛ, 1</t>
  </si>
  <si>
    <t>Урожайна, ВУЛ, 17</t>
  </si>
  <si>
    <t>Шевченка, ВУЛ, 101</t>
  </si>
  <si>
    <t xml:space="preserve">Шевченка, ВУЛ, 107а  </t>
  </si>
  <si>
    <t>Шевченка, ВУЛ, 109</t>
  </si>
  <si>
    <t>1</t>
  </si>
  <si>
    <t>55</t>
  </si>
  <si>
    <t>74</t>
  </si>
  <si>
    <t>75</t>
  </si>
  <si>
    <t>Дератизація</t>
  </si>
  <si>
    <t>Адреса будинків</t>
  </si>
  <si>
    <t>Комунальне підприємство "ЖЕК-10" Чернігівської міської ради</t>
  </si>
  <si>
    <t>Начальник ПЕВ</t>
  </si>
  <si>
    <t>Прибирання сходових кліток</t>
  </si>
  <si>
    <t>Технічне обслуговування ліфтів</t>
  </si>
  <si>
    <t>Обслуговування систем диспетчеризації</t>
  </si>
  <si>
    <r>
      <t xml:space="preserve">Діючий тариф </t>
    </r>
    <r>
      <rPr>
        <b/>
        <u/>
        <sz val="11"/>
        <rFont val="Times New Roman"/>
        <family val="1"/>
        <charset val="204"/>
      </rPr>
      <t>для квартир, що користуються ліфтами</t>
    </r>
    <r>
      <rPr>
        <b/>
        <sz val="11"/>
        <rFont val="Times New Roman"/>
        <family val="1"/>
        <charset val="204"/>
      </rPr>
      <t xml:space="preserve"> з 01.01.2018 р, грн/м2</t>
    </r>
  </si>
  <si>
    <t xml:space="preserve">у тому числі за видами послуг: </t>
  </si>
  <si>
    <t>Вивезення  побутових  відходів (збирання, зберігання, перевезення, перероблення, утилізація, знешкодження та захоронення)</t>
  </si>
  <si>
    <t>Прибирання підвалів, технічних поверхів та покрівлі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</si>
  <si>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</si>
  <si>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</si>
  <si>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</si>
  <si>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</si>
  <si>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Експлуатація номерних знаків </t>
  </si>
  <si>
    <t>Освітлення місць загального користування і підвалів та підкачування води</t>
  </si>
  <si>
    <t>грн/м2 (з ПДВ)</t>
  </si>
  <si>
    <t>від  ____________ року №____</t>
  </si>
  <si>
    <t>Т.в.о. начальника КП "ЖЕК-10"</t>
  </si>
  <si>
    <t>№ з/п</t>
  </si>
  <si>
    <t>№ п/п Додатку до рішення від 12.12.2017 року №541</t>
  </si>
  <si>
    <t>0</t>
  </si>
  <si>
    <t>Діючий тариф з 01.01.2018р., грн/м2</t>
  </si>
  <si>
    <t>Коефіцієнт зміни витрат для квартирдругого і вище поверхів</t>
  </si>
  <si>
    <t>Скоригова ний тариф для квартир, що користуються ліфтами, грн/м2</t>
  </si>
  <si>
    <t>Технічне обслуг. внутнішньобудин.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</si>
  <si>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Секретар міської ради</t>
  </si>
  <si>
    <t>М.П.Черненок</t>
  </si>
  <si>
    <t>Скориговані побудинкові тарифи на послуги з утримання будинків і споруд та прибудинкових територій для квартир другого і вище поверхів, що користуються ліфтами</t>
  </si>
  <si>
    <t>вул. 1-го Травня, 155</t>
  </si>
  <si>
    <t>вул. 1-го Травня, 157</t>
  </si>
  <si>
    <t>вул. 1-го Травня, 159</t>
  </si>
  <si>
    <t>вул. 1-го Травня, 161</t>
  </si>
  <si>
    <t xml:space="preserve">вул. 1-го Травня, 161а  </t>
  </si>
  <si>
    <t>вул. 1-го Травня, 163</t>
  </si>
  <si>
    <t xml:space="preserve">вул. 1-го Травня, 165к1 </t>
  </si>
  <si>
    <t xml:space="preserve">вул. 1-го Травня, 165к2 </t>
  </si>
  <si>
    <t xml:space="preserve">вул. 1-го Травня, 167а  </t>
  </si>
  <si>
    <t xml:space="preserve">вул. 1-го Травня, 169к1 </t>
  </si>
  <si>
    <t xml:space="preserve">вул. 1-го Травня, 169к2 </t>
  </si>
  <si>
    <t>вул. 1-го Травня, 171</t>
  </si>
  <si>
    <t xml:space="preserve">вул. 1-го Травня, 189а  </t>
  </si>
  <si>
    <t>вул. Верьовки, 12</t>
  </si>
  <si>
    <t>вул. Всіхсвятська, 16</t>
  </si>
  <si>
    <t>вул. Всіхсвятська, 18</t>
  </si>
  <si>
    <t>вул. Всіхсвятська, 6</t>
  </si>
  <si>
    <t>вул. Всіхсвятська, 8</t>
  </si>
  <si>
    <t>вул. Генерала Бєлова, 17</t>
  </si>
  <si>
    <t>вул. Генерала Бєлова, 18</t>
  </si>
  <si>
    <t>вул. Генерала Бєлова, 2</t>
  </si>
  <si>
    <t>вул. Генерала Бєлова, 20</t>
  </si>
  <si>
    <t xml:space="preserve">вул. Генерала Бєлова, 21к1  </t>
  </si>
  <si>
    <t xml:space="preserve">вул. Генерала Бєлова, 21к2  </t>
  </si>
  <si>
    <t xml:space="preserve">вул. Генерала Бєлова, 21к3  </t>
  </si>
  <si>
    <t>вул. Генерала Бєлова, 22</t>
  </si>
  <si>
    <t xml:space="preserve">вул. Генерала Бєлова, 23к1  </t>
  </si>
  <si>
    <t xml:space="preserve">вул. Генерала Бєлова, 23к2  </t>
  </si>
  <si>
    <t xml:space="preserve">вул. Генерала Бєлова, 23к3  </t>
  </si>
  <si>
    <t xml:space="preserve">вул. Генерала Бєлова, 23к4  </t>
  </si>
  <si>
    <t>вул. Генерала Бєлова, 24</t>
  </si>
  <si>
    <t>вул. Генерала Бєлова, 25</t>
  </si>
  <si>
    <t>вул. Генерала Бєлова, 27</t>
  </si>
  <si>
    <t>вул. Генерала Бєлова, 29(п.1)</t>
  </si>
  <si>
    <t xml:space="preserve">вул. Генерала Бєлова, 37к1  </t>
  </si>
  <si>
    <t xml:space="preserve">вул. Генерала Бєлова, 37к2  </t>
  </si>
  <si>
    <t xml:space="preserve">вул. Генерала Бєлова, 37к3  </t>
  </si>
  <si>
    <t xml:space="preserve">вул. Генерала Бєлова, 37к4  </t>
  </si>
  <si>
    <t xml:space="preserve">вул. Генерала Бєлова, 37к5  </t>
  </si>
  <si>
    <t>вул. Доценка, 10</t>
  </si>
  <si>
    <t>вул. Доценка, 11</t>
  </si>
  <si>
    <t>вул. Доценка, 2</t>
  </si>
  <si>
    <t>вул. Доценка, 21</t>
  </si>
  <si>
    <t xml:space="preserve">вул. Доценка, 26а   </t>
  </si>
  <si>
    <t>вул. Доценка, 27</t>
  </si>
  <si>
    <t xml:space="preserve">вул. Доценка, 7а    </t>
  </si>
  <si>
    <t>вул. Захисників України, 16</t>
  </si>
  <si>
    <t>вул. Захисників України, 17</t>
  </si>
  <si>
    <t xml:space="preserve">вул. Захисників України, 9а    </t>
  </si>
  <si>
    <t>вул. Кiльцева, 20</t>
  </si>
  <si>
    <t>вул. Рокоссовського, 10</t>
  </si>
  <si>
    <t xml:space="preserve">вул. Рокоссовського, 12к1  </t>
  </si>
  <si>
    <t>вул. Рокоссовського, 14</t>
  </si>
  <si>
    <t>вул. Рокоссовського, 28</t>
  </si>
  <si>
    <t>вул. Рокоссовського, 30</t>
  </si>
  <si>
    <t>вул. Рокоссовського, 40</t>
  </si>
  <si>
    <t>вул. Рокоссовського, 48</t>
  </si>
  <si>
    <t xml:space="preserve">вул. Рокоссовського, 54а   </t>
  </si>
  <si>
    <t>вул. Рокоссовського, 58</t>
  </si>
  <si>
    <t>вул. Рокоссовського, 60</t>
  </si>
  <si>
    <t>вул. Рокоссовського, 62</t>
  </si>
  <si>
    <t>вул. Рокоссовського, 66</t>
  </si>
  <si>
    <t>вул. Рокоссовського, 68</t>
  </si>
  <si>
    <t xml:space="preserve">вул. Шевченка, 248а  </t>
  </si>
  <si>
    <t>вул. Космонавтiв, 24</t>
  </si>
  <si>
    <t>вул. Космонавтiв, 26</t>
  </si>
  <si>
    <t>вул. Генерала Пухова, 101</t>
  </si>
  <si>
    <t>вул. Генерала Пухова, 103</t>
  </si>
  <si>
    <t>вул. Генерала Пухова, 105</t>
  </si>
  <si>
    <t>вул. Генерала Пухова, 107</t>
  </si>
  <si>
    <t>вул. Генерала Пухова, 115</t>
  </si>
  <si>
    <t xml:space="preserve">вул. Генерала Пухова, 115а  </t>
  </si>
  <si>
    <t>вул. Генерала Пухова, 130</t>
  </si>
  <si>
    <t>вул. Генерала Пухова, 132</t>
  </si>
  <si>
    <t>вул. Генерала Пухова, 136</t>
  </si>
  <si>
    <t>вул. Генерала Пухова, 138</t>
  </si>
  <si>
    <t>вул. Генерала Пухова, 140</t>
  </si>
  <si>
    <t>вул. Генерала Пухова, 142</t>
  </si>
  <si>
    <t>вул. Генерала Пухова, 148</t>
  </si>
  <si>
    <t>вул. Генерала Пухова, 150</t>
  </si>
  <si>
    <t>вул. Генерала Пухова, 152</t>
  </si>
  <si>
    <t>вул. Генерала Пухова, 154</t>
  </si>
  <si>
    <t>Тариф для квартир другого    і вище повер хів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</si>
</sst>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8"/>
      <color indexed="8"/>
      <name val="MS Sans Serif"/>
      <family val="2"/>
      <charset val="204"/>
    </font>
    <font>
      <sz val="8"/>
      <color indexed="8"/>
      <name val="MS Sans Serif"/>
      <family val="2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MS Sans Serif"/>
      <family val="2"/>
      <charset val="204"/>
    </font>
    <font>
      <sz val="8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FF0000"/>
      <name val="MS Sans Serif"/>
      <family val="2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8"/>
      <name val="MS Sans Serif"/>
      <family val="2"/>
      <charset val="204"/>
    </font>
    <font>
      <sz val="8"/>
      <color rgb="FFC00000"/>
      <name val="MS Sans Serif"/>
      <family val="2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1"/>
      <scheme val="minor"/>
    </font>
    <font>
      <b/>
      <sz val="12"/>
      <color indexed="8"/>
      <name val="MS Sans Serif"/>
      <family val="2"/>
      <charset val="204"/>
    </font>
    <font>
      <b/>
      <sz val="12"/>
      <color rgb="FFFF0000"/>
      <name val="MS Sans Serif"/>
      <family val="2"/>
      <charset val="204"/>
    </font>
    <font>
      <b/>
      <sz val="10"/>
      <color rgb="FFFF0000"/>
      <name val="MS Sans Serif"/>
      <family val="2"/>
      <charset val="204"/>
    </font>
    <font>
      <sz val="9"/>
      <color indexed="8"/>
      <name val="MS Sans Serif"/>
      <family val="2"/>
      <charset val="204"/>
    </font>
    <font>
      <b/>
      <sz val="9"/>
      <color indexed="8"/>
      <name val="MS Sans Serif"/>
      <family val="2"/>
      <charset val="204"/>
    </font>
    <font>
      <sz val="12"/>
      <name val="MS Sans Serif"/>
      <family val="2"/>
      <charset val="204"/>
    </font>
    <font>
      <sz val="14"/>
      <name val="MS Sans Serif"/>
      <family val="2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7" fillId="0" borderId="0"/>
  </cellStyleXfs>
  <cellXfs count="135"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2" fontId="5" fillId="0" borderId="2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49" fontId="20" fillId="0" borderId="3" xfId="0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65" fontId="6" fillId="3" borderId="14" xfId="0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8" fillId="0" borderId="0" xfId="2" applyFont="1" applyFill="1" applyAlignment="1">
      <alignment horizontal="center" vertical="center"/>
    </xf>
    <xf numFmtId="165" fontId="6" fillId="3" borderId="29" xfId="0" applyNumberFormat="1" applyFont="1" applyFill="1" applyBorder="1" applyAlignment="1" applyProtection="1">
      <alignment horizontal="center" vertical="center"/>
    </xf>
    <xf numFmtId="164" fontId="19" fillId="0" borderId="2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8" xfId="0" applyNumberFormat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6" fillId="0" borderId="0" xfId="2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32" fillId="0" borderId="0" xfId="1" applyFont="1" applyFill="1" applyBorder="1" applyAlignment="1">
      <alignment vertical="center"/>
    </xf>
    <xf numFmtId="0" fontId="33" fillId="0" borderId="0" xfId="1" applyFont="1" applyFill="1" applyBorder="1" applyAlignment="1">
      <alignment vertical="center"/>
    </xf>
    <xf numFmtId="0" fontId="12" fillId="0" borderId="21" xfId="0" applyNumberFormat="1" applyFont="1" applyFill="1" applyBorder="1" applyAlignment="1" applyProtection="1">
      <alignment horizontal="left" vertical="center"/>
    </xf>
    <xf numFmtId="164" fontId="2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8" fillId="0" borderId="36" xfId="0" applyNumberFormat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39" xfId="0" applyFont="1" applyFill="1" applyBorder="1" applyAlignment="1">
      <alignment horizontal="center" vertical="center" textRotation="90" wrapText="1"/>
    </xf>
    <xf numFmtId="0" fontId="17" fillId="0" borderId="22" xfId="0" applyFont="1" applyFill="1" applyBorder="1" applyAlignment="1">
      <alignment horizontal="center" vertical="center" textRotation="90" wrapText="1"/>
    </xf>
    <xf numFmtId="0" fontId="17" fillId="0" borderId="40" xfId="0" applyFont="1" applyFill="1" applyBorder="1" applyAlignment="1">
      <alignment horizontal="center" vertical="center" textRotation="90" wrapText="1"/>
    </xf>
    <xf numFmtId="164" fontId="17" fillId="0" borderId="9" xfId="1" applyNumberFormat="1" applyFont="1" applyFill="1" applyBorder="1" applyAlignment="1">
      <alignment horizontal="center" vertical="center"/>
    </xf>
    <xf numFmtId="164" fontId="17" fillId="0" borderId="2" xfId="1" applyNumberFormat="1" applyFont="1" applyFill="1" applyBorder="1" applyAlignment="1">
      <alignment horizontal="center" vertical="center"/>
    </xf>
    <xf numFmtId="164" fontId="17" fillId="0" borderId="10" xfId="1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8" fillId="0" borderId="37" xfId="0" applyNumberFormat="1" applyFont="1" applyFill="1" applyBorder="1" applyAlignment="1" applyProtection="1">
      <alignment horizontal="left" vertical="center"/>
    </xf>
    <xf numFmtId="164" fontId="17" fillId="0" borderId="30" xfId="1" applyNumberFormat="1" applyFont="1" applyFill="1" applyBorder="1" applyAlignment="1">
      <alignment horizontal="center" vertical="center"/>
    </xf>
    <xf numFmtId="164" fontId="17" fillId="0" borderId="31" xfId="1" applyNumberFormat="1" applyFont="1" applyFill="1" applyBorder="1" applyAlignment="1">
      <alignment horizontal="center" vertical="center"/>
    </xf>
    <xf numFmtId="164" fontId="17" fillId="0" borderId="32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49" fontId="3" fillId="0" borderId="33" xfId="0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horizontal="center" vertical="center"/>
    </xf>
    <xf numFmtId="49" fontId="16" fillId="0" borderId="38" xfId="0" applyNumberFormat="1" applyFont="1" applyFill="1" applyBorder="1" applyAlignment="1" applyProtection="1">
      <alignment horizontal="center" vertical="center" textRotation="90" wrapText="1"/>
    </xf>
    <xf numFmtId="49" fontId="16" fillId="0" borderId="23" xfId="0" applyNumberFormat="1" applyFont="1" applyFill="1" applyBorder="1" applyAlignment="1" applyProtection="1">
      <alignment horizontal="center" vertical="center" textRotation="90" wrapText="1"/>
    </xf>
    <xf numFmtId="49" fontId="16" fillId="0" borderId="23" xfId="9" applyNumberFormat="1" applyFont="1" applyFill="1" applyBorder="1" applyAlignment="1" applyProtection="1">
      <alignment horizontal="center" vertical="center" textRotation="90" wrapText="1"/>
    </xf>
    <xf numFmtId="49" fontId="16" fillId="0" borderId="41" xfId="0" applyNumberFormat="1" applyFont="1" applyFill="1" applyBorder="1" applyAlignment="1" applyProtection="1">
      <alignment horizontal="center" vertical="center" textRotation="90" wrapText="1"/>
    </xf>
    <xf numFmtId="0" fontId="18" fillId="0" borderId="42" xfId="0" applyNumberFormat="1" applyFont="1" applyFill="1" applyBorder="1" applyAlignment="1" applyProtection="1">
      <alignment horizontal="left" vertical="center"/>
    </xf>
    <xf numFmtId="164" fontId="17" fillId="0" borderId="4" xfId="1" applyNumberFormat="1" applyFont="1" applyFill="1" applyBorder="1" applyAlignment="1">
      <alignment horizontal="center" vertical="center"/>
    </xf>
    <xf numFmtId="164" fontId="17" fillId="0" borderId="7" xfId="1" applyNumberFormat="1" applyFont="1" applyFill="1" applyBorder="1" applyAlignment="1">
      <alignment horizontal="center" vertical="center"/>
    </xf>
    <xf numFmtId="164" fontId="17" fillId="0" borderId="5" xfId="1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 applyProtection="1">
      <alignment horizontal="center" vertical="center"/>
    </xf>
    <xf numFmtId="0" fontId="35" fillId="0" borderId="0" xfId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6" fillId="0" borderId="0" xfId="4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40" xfId="0" applyNumberFormat="1" applyFont="1" applyFill="1" applyBorder="1" applyAlignment="1" applyProtection="1">
      <alignment horizontal="center" vertical="center"/>
    </xf>
    <xf numFmtId="0" fontId="17" fillId="0" borderId="41" xfId="0" applyNumberFormat="1" applyFont="1" applyFill="1" applyBorder="1" applyAlignment="1" applyProtection="1">
      <alignment horizontal="center" vertical="center"/>
    </xf>
    <xf numFmtId="49" fontId="9" fillId="0" borderId="26" xfId="4" applyNumberFormat="1" applyFont="1" applyFill="1" applyBorder="1" applyAlignment="1" applyProtection="1">
      <alignment horizontal="center" vertical="center" wrapText="1"/>
    </xf>
    <xf numFmtId="49" fontId="9" fillId="0" borderId="24" xfId="4" applyNumberFormat="1" applyFont="1" applyFill="1" applyBorder="1" applyAlignment="1" applyProtection="1">
      <alignment horizontal="center" vertical="center" wrapText="1"/>
    </xf>
    <xf numFmtId="49" fontId="9" fillId="0" borderId="25" xfId="4" applyNumberFormat="1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 vertical="center" textRotation="90" wrapText="1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5" fontId="18" fillId="0" borderId="17" xfId="0" applyNumberFormat="1" applyFont="1" applyFill="1" applyBorder="1" applyAlignment="1" applyProtection="1">
      <alignment horizontal="center" vertical="center" wrapText="1"/>
    </xf>
    <xf numFmtId="165" fontId="18" fillId="0" borderId="16" xfId="0" applyNumberFormat="1" applyFont="1" applyFill="1" applyBorder="1" applyAlignment="1" applyProtection="1">
      <alignment horizontal="center" vertical="center" wrapText="1"/>
    </xf>
    <xf numFmtId="165" fontId="18" fillId="0" borderId="15" xfId="0" applyNumberFormat="1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>
      <alignment horizontal="center" vertical="center" textRotation="90" wrapText="1"/>
    </xf>
    <xf numFmtId="0" fontId="27" fillId="4" borderId="34" xfId="0" applyFont="1" applyFill="1" applyBorder="1" applyAlignment="1">
      <alignment horizontal="center" vertical="center" textRotation="90" wrapText="1"/>
    </xf>
    <xf numFmtId="164" fontId="18" fillId="0" borderId="22" xfId="0" applyNumberFormat="1" applyFont="1" applyFill="1" applyBorder="1" applyAlignment="1">
      <alignment horizontal="center" vertical="center" wrapText="1"/>
    </xf>
    <xf numFmtId="164" fontId="28" fillId="0" borderId="23" xfId="0" applyNumberFormat="1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165" fontId="5" fillId="0" borderId="11" xfId="0" applyNumberFormat="1" applyFont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164" fontId="26" fillId="0" borderId="18" xfId="0" applyNumberFormat="1" applyFont="1" applyFill="1" applyBorder="1" applyAlignment="1">
      <alignment horizontal="center" vertical="center"/>
    </xf>
    <xf numFmtId="164" fontId="26" fillId="0" borderId="43" xfId="0" applyNumberFormat="1" applyFont="1" applyFill="1" applyBorder="1" applyAlignment="1">
      <alignment horizontal="center" vertical="center"/>
    </xf>
    <xf numFmtId="164" fontId="26" fillId="0" borderId="44" xfId="0" applyNumberFormat="1" applyFont="1" applyFill="1" applyBorder="1" applyAlignment="1">
      <alignment horizontal="center" vertical="center"/>
    </xf>
    <xf numFmtId="164" fontId="26" fillId="0" borderId="9" xfId="0" applyNumberFormat="1" applyFont="1" applyFill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26" fillId="0" borderId="30" xfId="0" applyNumberFormat="1" applyFont="1" applyFill="1" applyBorder="1" applyAlignment="1">
      <alignment horizontal="center" vertical="center"/>
    </xf>
    <xf numFmtId="164" fontId="26" fillId="0" borderId="31" xfId="0" applyNumberFormat="1" applyFont="1" applyFill="1" applyBorder="1" applyAlignment="1">
      <alignment horizontal="center" vertical="center"/>
    </xf>
    <xf numFmtId="164" fontId="26" fillId="0" borderId="32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vertical="center"/>
    </xf>
    <xf numFmtId="164" fontId="5" fillId="0" borderId="45" xfId="0" applyNumberFormat="1" applyFont="1" applyBorder="1" applyAlignment="1">
      <alignment vertical="center"/>
    </xf>
    <xf numFmtId="164" fontId="17" fillId="0" borderId="44" xfId="0" applyNumberFormat="1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17" fillId="0" borderId="32" xfId="0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2"/>
    <cellStyle name="Обычный 2 2 2" xfId="5"/>
    <cellStyle name="Обычный 2 4" xfId="9"/>
    <cellStyle name="Обычный 3" xfId="3"/>
    <cellStyle name="Обычный 3 2" xfId="6"/>
    <cellStyle name="Обычный 4" xfId="7"/>
    <cellStyle name="Обычный 5" xfId="8"/>
    <cellStyle name="Обычный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AN276"/>
  <sheetViews>
    <sheetView tabSelected="1" topLeftCell="A128" zoomScale="96" zoomScaleNormal="96" workbookViewId="0">
      <selection activeCell="H17" sqref="H17"/>
    </sheetView>
  </sheetViews>
  <sheetFormatPr defaultColWidth="11.42578125" defaultRowHeight="10.5" x14ac:dyDescent="0.2"/>
  <cols>
    <col min="1" max="1" width="6.85546875" style="10" customWidth="1"/>
    <col min="2" max="2" width="6.7109375" style="10" hidden="1" customWidth="1"/>
    <col min="3" max="3" width="26.7109375" style="10" customWidth="1"/>
    <col min="4" max="4" width="5.7109375" style="29" customWidth="1"/>
    <col min="5" max="8" width="8" style="56" customWidth="1"/>
    <col min="9" max="9" width="10.85546875" style="3" hidden="1" customWidth="1"/>
    <col min="10" max="10" width="10.85546875" style="52" customWidth="1"/>
    <col min="11" max="11" width="10.85546875" style="56" customWidth="1"/>
    <col min="12" max="12" width="6.5703125" style="52" customWidth="1"/>
    <col min="13" max="13" width="6.85546875" style="52" customWidth="1"/>
    <col min="14" max="14" width="9.28515625" style="52" customWidth="1"/>
    <col min="15" max="15" width="6.5703125" style="52" customWidth="1"/>
    <col min="16" max="17" width="6.42578125" style="52" customWidth="1"/>
    <col min="18" max="18" width="12.5703125" style="52" customWidth="1"/>
    <col min="19" max="21" width="7.7109375" style="52" customWidth="1"/>
    <col min="22" max="22" width="10.85546875" style="52" customWidth="1"/>
    <col min="23" max="23" width="13" style="52" customWidth="1"/>
    <col min="24" max="24" width="9.28515625" style="52" customWidth="1"/>
    <col min="25" max="25" width="6.28515625" style="52" customWidth="1"/>
    <col min="26" max="27" width="7.140625" style="52" customWidth="1"/>
    <col min="28" max="40" width="10.85546875" style="3" hidden="1" customWidth="1"/>
    <col min="41" max="94" width="10.85546875" style="10" customWidth="1"/>
    <col min="95" max="16384" width="11.42578125" style="10"/>
  </cols>
  <sheetData>
    <row r="1" spans="1:40" ht="8.25" customHeight="1" x14ac:dyDescent="0.2">
      <c r="C1" s="53"/>
      <c r="D1" s="27"/>
    </row>
    <row r="2" spans="1:40" ht="15.75" x14ac:dyDescent="0.2">
      <c r="C2" s="53"/>
      <c r="D2" s="27"/>
      <c r="W2" s="17" t="s">
        <v>4</v>
      </c>
      <c r="X2" s="17"/>
      <c r="Y2" s="17"/>
      <c r="Z2" s="17"/>
    </row>
    <row r="3" spans="1:40" ht="15.75" x14ac:dyDescent="0.2">
      <c r="C3" s="53"/>
      <c r="D3" s="27"/>
      <c r="W3" s="17" t="s">
        <v>5</v>
      </c>
      <c r="X3" s="17"/>
      <c r="Y3" s="17"/>
      <c r="Z3" s="17"/>
    </row>
    <row r="4" spans="1:40" ht="13.5" customHeight="1" x14ac:dyDescent="0.2">
      <c r="C4" s="20"/>
      <c r="D4" s="28"/>
      <c r="W4" s="17" t="s">
        <v>6</v>
      </c>
      <c r="X4" s="17"/>
      <c r="Y4" s="17"/>
      <c r="Z4" s="17"/>
    </row>
    <row r="5" spans="1:40" ht="15.75" x14ac:dyDescent="0.2">
      <c r="C5" s="20"/>
      <c r="D5" s="28"/>
      <c r="E5" s="2"/>
      <c r="F5" s="2"/>
      <c r="G5" s="2"/>
      <c r="H5" s="2"/>
      <c r="I5" s="2"/>
      <c r="J5" s="2"/>
      <c r="W5" s="17" t="s">
        <v>200</v>
      </c>
      <c r="X5" s="17"/>
      <c r="Y5" s="17"/>
      <c r="Z5" s="17"/>
    </row>
    <row r="6" spans="1:40" ht="15.75" x14ac:dyDescent="0.2">
      <c r="C6" s="20"/>
      <c r="D6" s="38"/>
      <c r="E6" s="2"/>
      <c r="F6" s="2"/>
      <c r="G6" s="2"/>
      <c r="H6" s="2"/>
    </row>
    <row r="7" spans="1:40" ht="15.75" x14ac:dyDescent="0.2">
      <c r="C7" s="20"/>
      <c r="D7" s="28"/>
      <c r="E7" s="2"/>
      <c r="F7" s="2"/>
      <c r="G7" s="2"/>
      <c r="H7" s="2"/>
    </row>
    <row r="8" spans="1:40" ht="18.75" x14ac:dyDescent="0.2">
      <c r="A8" s="51" t="s">
        <v>211</v>
      </c>
      <c r="C8" s="20"/>
      <c r="D8" s="28"/>
      <c r="E8" s="2"/>
      <c r="F8" s="2"/>
      <c r="G8" s="2"/>
      <c r="H8" s="2"/>
    </row>
    <row r="9" spans="1:40" s="87" customFormat="1" ht="19.5" x14ac:dyDescent="0.2">
      <c r="A9" s="51" t="s">
        <v>184</v>
      </c>
      <c r="B9" s="10"/>
      <c r="D9" s="88"/>
      <c r="E9" s="89"/>
      <c r="F9" s="89"/>
      <c r="G9" s="89"/>
      <c r="H9" s="89"/>
      <c r="I9" s="3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22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54" customFormat="1" ht="17.25" customHeight="1" thickBot="1" x14ac:dyDescent="0.25">
      <c r="D10" s="5"/>
      <c r="E10" s="57"/>
      <c r="F10" s="57"/>
      <c r="G10" s="57"/>
      <c r="H10" s="57"/>
      <c r="I10" s="1"/>
      <c r="J10" s="57"/>
      <c r="K10" s="64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65" t="s">
        <v>199</v>
      </c>
      <c r="AA10" s="57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54" customFormat="1" ht="16.5" customHeight="1" thickBot="1" x14ac:dyDescent="0.25">
      <c r="A11" s="97" t="s">
        <v>202</v>
      </c>
      <c r="B11" s="104" t="s">
        <v>203</v>
      </c>
      <c r="C11" s="99" t="s">
        <v>183</v>
      </c>
      <c r="D11" s="106" t="s">
        <v>0</v>
      </c>
      <c r="E11" s="108" t="s">
        <v>205</v>
      </c>
      <c r="F11" s="109"/>
      <c r="G11" s="109"/>
      <c r="H11" s="110"/>
      <c r="I11" s="111" t="s">
        <v>189</v>
      </c>
      <c r="J11" s="113" t="s">
        <v>206</v>
      </c>
      <c r="K11" s="115" t="s">
        <v>207</v>
      </c>
      <c r="L11" s="101" t="s">
        <v>190</v>
      </c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3"/>
      <c r="AB11" s="1"/>
      <c r="AC11" s="4"/>
      <c r="AD11" s="11"/>
      <c r="AE11" s="4"/>
      <c r="AF11" s="4"/>
      <c r="AG11" s="4"/>
      <c r="AH11" s="33"/>
      <c r="AI11" s="1"/>
      <c r="AJ11" s="1"/>
      <c r="AK11" s="1"/>
      <c r="AL11" s="1"/>
      <c r="AM11" s="1"/>
      <c r="AN11" s="1"/>
    </row>
    <row r="12" spans="1:40" s="54" customFormat="1" ht="130.5" customHeight="1" thickBot="1" x14ac:dyDescent="0.25">
      <c r="A12" s="98"/>
      <c r="B12" s="105"/>
      <c r="C12" s="100"/>
      <c r="D12" s="107"/>
      <c r="E12" s="58" t="s">
        <v>7</v>
      </c>
      <c r="F12" s="59" t="s">
        <v>294</v>
      </c>
      <c r="G12" s="59" t="s">
        <v>8</v>
      </c>
      <c r="H12" s="60" t="s">
        <v>9</v>
      </c>
      <c r="I12" s="112"/>
      <c r="J12" s="114"/>
      <c r="K12" s="116"/>
      <c r="L12" s="78" t="s">
        <v>186</v>
      </c>
      <c r="M12" s="79" t="s">
        <v>1</v>
      </c>
      <c r="N12" s="79" t="s">
        <v>191</v>
      </c>
      <c r="O12" s="79" t="s">
        <v>192</v>
      </c>
      <c r="P12" s="79" t="s">
        <v>187</v>
      </c>
      <c r="Q12" s="79" t="s">
        <v>188</v>
      </c>
      <c r="R12" s="79" t="s">
        <v>208</v>
      </c>
      <c r="S12" s="79" t="s">
        <v>182</v>
      </c>
      <c r="T12" s="79" t="s">
        <v>2</v>
      </c>
      <c r="U12" s="79" t="s">
        <v>193</v>
      </c>
      <c r="V12" s="79" t="s">
        <v>194</v>
      </c>
      <c r="W12" s="80" t="s">
        <v>195</v>
      </c>
      <c r="X12" s="79" t="s">
        <v>196</v>
      </c>
      <c r="Y12" s="79" t="s">
        <v>197</v>
      </c>
      <c r="Z12" s="79" t="s">
        <v>198</v>
      </c>
      <c r="AA12" s="81" t="s">
        <v>3</v>
      </c>
      <c r="AB12" s="1"/>
      <c r="AC12" s="4"/>
      <c r="AD12" s="11"/>
      <c r="AE12" s="4"/>
      <c r="AF12" s="4"/>
      <c r="AG12" s="4"/>
      <c r="AH12" s="33"/>
      <c r="AI12" s="1"/>
      <c r="AJ12" s="1"/>
      <c r="AK12" s="1"/>
      <c r="AL12" s="1"/>
      <c r="AM12" s="1"/>
      <c r="AN12" s="1"/>
    </row>
    <row r="13" spans="1:40" s="67" customFormat="1" ht="12.75" thickBot="1" x14ac:dyDescent="0.25">
      <c r="A13" s="95" t="s">
        <v>178</v>
      </c>
      <c r="B13" s="75" t="s">
        <v>204</v>
      </c>
      <c r="C13" s="9" t="s">
        <v>10</v>
      </c>
      <c r="D13" s="76" t="s">
        <v>10</v>
      </c>
      <c r="E13" s="86">
        <v>3</v>
      </c>
      <c r="F13" s="86">
        <v>4</v>
      </c>
      <c r="G13" s="86">
        <v>5</v>
      </c>
      <c r="H13" s="86">
        <v>6</v>
      </c>
      <c r="I13" s="77" t="s">
        <v>179</v>
      </c>
      <c r="J13" s="86">
        <v>7</v>
      </c>
      <c r="K13" s="86">
        <v>8</v>
      </c>
      <c r="L13" s="86">
        <v>9</v>
      </c>
      <c r="M13" s="86">
        <v>10</v>
      </c>
      <c r="N13" s="86">
        <v>11</v>
      </c>
      <c r="O13" s="86">
        <v>12</v>
      </c>
      <c r="P13" s="86">
        <v>13</v>
      </c>
      <c r="Q13" s="86">
        <v>14</v>
      </c>
      <c r="R13" s="86">
        <v>15</v>
      </c>
      <c r="S13" s="86">
        <v>16</v>
      </c>
      <c r="T13" s="86">
        <v>17</v>
      </c>
      <c r="U13" s="86">
        <v>18</v>
      </c>
      <c r="V13" s="86">
        <v>19</v>
      </c>
      <c r="W13" s="86">
        <v>20</v>
      </c>
      <c r="X13" s="86">
        <v>21</v>
      </c>
      <c r="Y13" s="86">
        <v>22</v>
      </c>
      <c r="Z13" s="86">
        <v>23</v>
      </c>
      <c r="AA13" s="86">
        <v>24</v>
      </c>
      <c r="AB13" s="12"/>
      <c r="AC13" s="12" t="s">
        <v>180</v>
      </c>
      <c r="AD13" s="18" t="s">
        <v>181</v>
      </c>
      <c r="AE13" s="4"/>
      <c r="AF13" s="4"/>
      <c r="AG13" s="4"/>
      <c r="AH13" s="33"/>
      <c r="AI13" s="1"/>
      <c r="AJ13" s="1"/>
      <c r="AK13" s="1"/>
      <c r="AL13" s="1"/>
      <c r="AM13" s="1"/>
      <c r="AN13" s="1"/>
    </row>
    <row r="14" spans="1:40" s="54" customFormat="1" ht="12.75" x14ac:dyDescent="0.2">
      <c r="A14" s="94">
        <v>1</v>
      </c>
      <c r="B14" s="91"/>
      <c r="C14" s="82" t="s">
        <v>212</v>
      </c>
      <c r="D14" s="35">
        <v>9</v>
      </c>
      <c r="E14" s="83">
        <v>3.5999761774034886</v>
      </c>
      <c r="F14" s="84">
        <v>4.309885695089398</v>
      </c>
      <c r="G14" s="84">
        <v>1.9928319804002812</v>
      </c>
      <c r="H14" s="85">
        <v>3.2821436283575549</v>
      </c>
      <c r="I14" s="129">
        <v>4.309885695089398</v>
      </c>
      <c r="J14" s="119">
        <v>1.1023275046712979</v>
      </c>
      <c r="K14" s="131">
        <v>4.750905543686418</v>
      </c>
      <c r="L14" s="119">
        <v>0.41702467344224575</v>
      </c>
      <c r="M14" s="120">
        <v>0.5633027350645089</v>
      </c>
      <c r="N14" s="120">
        <v>0.31783254904593378</v>
      </c>
      <c r="O14" s="120">
        <v>1.3265614727987632E-2</v>
      </c>
      <c r="P14" s="120">
        <v>0.79239999999999999</v>
      </c>
      <c r="Q14" s="120">
        <v>0</v>
      </c>
      <c r="R14" s="120">
        <v>0.66907492989961792</v>
      </c>
      <c r="S14" s="120">
        <v>2.2254347777601234E-2</v>
      </c>
      <c r="T14" s="120">
        <v>6.069367575709427E-4</v>
      </c>
      <c r="U14" s="120">
        <v>3.7063820851409128E-2</v>
      </c>
      <c r="V14" s="120">
        <v>0.10591520952536303</v>
      </c>
      <c r="W14" s="120">
        <v>1.1442464963556842</v>
      </c>
      <c r="X14" s="120">
        <v>5.5787735835647924E-2</v>
      </c>
      <c r="Y14" s="120">
        <v>4.0462450504729518E-4</v>
      </c>
      <c r="Z14" s="120">
        <v>0.25319650361487112</v>
      </c>
      <c r="AA14" s="121">
        <v>0.35849313505233349</v>
      </c>
      <c r="AB14" s="117"/>
      <c r="AC14" s="16">
        <f>SUM(L14:AA14)</f>
        <v>4.750869312455821</v>
      </c>
      <c r="AD14" s="24">
        <f>AC14-K14</f>
        <v>-3.6231230597039144E-5</v>
      </c>
      <c r="AE14" s="6" t="e">
        <f>K14*#REF!</f>
        <v>#REF!</v>
      </c>
      <c r="AF14" s="6" t="e">
        <f>P14*#REF!</f>
        <v>#REF!</v>
      </c>
      <c r="AG14" s="4" t="e">
        <f>Q14*#REF!</f>
        <v>#REF!</v>
      </c>
      <c r="AH14" s="33"/>
      <c r="AI14" s="7">
        <f>AC14+Q14-K14</f>
        <v>-3.6231230597039144E-5</v>
      </c>
      <c r="AJ14" s="7">
        <f>SUM(L14:AA14)</f>
        <v>4.750869312455821</v>
      </c>
      <c r="AK14" s="7">
        <f>K14-AJ14</f>
        <v>3.6231230597039144E-5</v>
      </c>
      <c r="AL14" s="7"/>
      <c r="AM14" s="1"/>
      <c r="AN14" s="1"/>
    </row>
    <row r="15" spans="1:40" s="54" customFormat="1" ht="12.75" x14ac:dyDescent="0.2">
      <c r="A15" s="92">
        <v>2</v>
      </c>
      <c r="B15" s="91"/>
      <c r="C15" s="55" t="s">
        <v>213</v>
      </c>
      <c r="D15" s="36">
        <v>9</v>
      </c>
      <c r="E15" s="61">
        <v>3.6886337285031106</v>
      </c>
      <c r="F15" s="62">
        <v>4.5136553042049217</v>
      </c>
      <c r="G15" s="62">
        <v>2.0026273516659101</v>
      </c>
      <c r="H15" s="63">
        <v>3.3101075036368202</v>
      </c>
      <c r="I15" s="129">
        <v>4.5136553042049217</v>
      </c>
      <c r="J15" s="122">
        <v>1.0808088429262477</v>
      </c>
      <c r="K15" s="132">
        <v>4.8783985667056422</v>
      </c>
      <c r="L15" s="122">
        <v>0.36059999999999998</v>
      </c>
      <c r="M15" s="66">
        <v>0.6472</v>
      </c>
      <c r="N15" s="66">
        <v>0.3785</v>
      </c>
      <c r="O15" s="66">
        <v>1.2699999999999999E-2</v>
      </c>
      <c r="P15" s="66">
        <v>0.81779999999999997</v>
      </c>
      <c r="Q15" s="66">
        <v>1.1299999999999999E-2</v>
      </c>
      <c r="R15" s="66">
        <v>0.6754</v>
      </c>
      <c r="S15" s="66">
        <v>2.1399999999999999E-2</v>
      </c>
      <c r="T15" s="66">
        <v>5.0000000000000001E-4</v>
      </c>
      <c r="U15" s="66">
        <v>3.6900000000000002E-2</v>
      </c>
      <c r="V15" s="66">
        <v>0.16819999999999999</v>
      </c>
      <c r="W15" s="66">
        <v>1.0873999999999999</v>
      </c>
      <c r="X15" s="66">
        <v>4.5199999999999997E-2</v>
      </c>
      <c r="Y15" s="66">
        <v>1E-4</v>
      </c>
      <c r="Z15" s="66">
        <v>0.25440000000000002</v>
      </c>
      <c r="AA15" s="123">
        <v>0.36030000000000001</v>
      </c>
      <c r="AB15" s="117"/>
      <c r="AC15" s="16">
        <f t="shared" ref="AC15:AC78" si="0">SUM(L15:AA15)</f>
        <v>4.8779000000000003</v>
      </c>
      <c r="AD15" s="24">
        <f>AC15-K15</f>
        <v>-4.9856670564185634E-4</v>
      </c>
      <c r="AE15" s="6" t="e">
        <f>K15*#REF!</f>
        <v>#REF!</v>
      </c>
      <c r="AF15" s="6" t="e">
        <f>P15*#REF!</f>
        <v>#REF!</v>
      </c>
      <c r="AG15" s="6" t="e">
        <f>Q15*#REF!</f>
        <v>#REF!</v>
      </c>
      <c r="AH15" s="33"/>
      <c r="AI15" s="7">
        <f t="shared" ref="AI15:AI21" si="1">AC15+Q15-K15</f>
        <v>1.0801433294358453E-2</v>
      </c>
      <c r="AJ15" s="7">
        <f>SUM(L15:AA15)</f>
        <v>4.8779000000000003</v>
      </c>
      <c r="AK15" s="7">
        <f>K15-AJ15</f>
        <v>4.9856670564185634E-4</v>
      </c>
      <c r="AL15" s="7"/>
      <c r="AM15" s="1"/>
      <c r="AN15" s="1"/>
    </row>
    <row r="16" spans="1:40" s="54" customFormat="1" ht="12.75" x14ac:dyDescent="0.2">
      <c r="A16" s="92">
        <v>3</v>
      </c>
      <c r="B16" s="91"/>
      <c r="C16" s="55" t="s">
        <v>214</v>
      </c>
      <c r="D16" s="36">
        <v>9</v>
      </c>
      <c r="E16" s="61">
        <v>3.6067903214149308</v>
      </c>
      <c r="F16" s="62">
        <v>4.457413426464969</v>
      </c>
      <c r="G16" s="62">
        <v>2.0045719176869019</v>
      </c>
      <c r="H16" s="63">
        <v>3.2300849068232513</v>
      </c>
      <c r="I16" s="129">
        <v>4.457413426464969</v>
      </c>
      <c r="J16" s="122">
        <v>1.0964956132838548</v>
      </c>
      <c r="K16" s="132">
        <v>4.887534268711395</v>
      </c>
      <c r="L16" s="122">
        <v>0.42009922618767159</v>
      </c>
      <c r="M16" s="66">
        <v>0.49315137001397646</v>
      </c>
      <c r="N16" s="66">
        <v>0.37670541459167967</v>
      </c>
      <c r="O16" s="66">
        <v>1.9364100276946468E-2</v>
      </c>
      <c r="P16" s="66">
        <v>0.92500000000000004</v>
      </c>
      <c r="Q16" s="66">
        <v>0</v>
      </c>
      <c r="R16" s="66">
        <v>0.66873428052925432</v>
      </c>
      <c r="S16" s="66">
        <v>2.1950879398815765E-2</v>
      </c>
      <c r="T16" s="66">
        <v>6.069367575709427E-4</v>
      </c>
      <c r="U16" s="66">
        <v>3.7519990954195698E-2</v>
      </c>
      <c r="V16" s="66">
        <v>0.10716931857248789</v>
      </c>
      <c r="W16" s="66">
        <v>1.1488217866925834</v>
      </c>
      <c r="X16" s="66">
        <v>5.7147733807221365E-2</v>
      </c>
      <c r="Y16" s="66">
        <v>4.0462450504729518E-4</v>
      </c>
      <c r="Z16" s="66">
        <v>0.2551146591274801</v>
      </c>
      <c r="AA16" s="123">
        <v>0.35576733537719601</v>
      </c>
      <c r="AB16" s="117"/>
      <c r="AC16" s="16">
        <f t="shared" si="0"/>
        <v>4.8875576567921284</v>
      </c>
      <c r="AD16" s="24">
        <f t="shared" ref="AD16:AD79" si="2">AC16-K16</f>
        <v>2.3388080733433014E-5</v>
      </c>
      <c r="AE16" s="6" t="e">
        <f>K16*#REF!</f>
        <v>#REF!</v>
      </c>
      <c r="AF16" s="6" t="e">
        <f>P16*#REF!</f>
        <v>#REF!</v>
      </c>
      <c r="AG16" s="6" t="e">
        <f>Q16*#REF!</f>
        <v>#REF!</v>
      </c>
      <c r="AH16" s="33"/>
      <c r="AI16" s="7">
        <f t="shared" si="1"/>
        <v>2.3388080733433014E-5</v>
      </c>
      <c r="AJ16" s="7">
        <f t="shared" ref="AJ16:AJ21" si="3">SUM(L16:AA16)</f>
        <v>4.8875576567921284</v>
      </c>
      <c r="AK16" s="7">
        <f t="shared" ref="AK16:AK21" si="4">K16-AJ16</f>
        <v>-2.3388080733433014E-5</v>
      </c>
      <c r="AL16" s="1"/>
      <c r="AM16" s="1"/>
      <c r="AN16" s="1"/>
    </row>
    <row r="17" spans="1:40" s="54" customFormat="1" ht="12.75" x14ac:dyDescent="0.2">
      <c r="A17" s="92">
        <v>4</v>
      </c>
      <c r="B17" s="91"/>
      <c r="C17" s="55" t="s">
        <v>215</v>
      </c>
      <c r="D17" s="36">
        <v>9</v>
      </c>
      <c r="E17" s="61">
        <v>3.6316430122514092</v>
      </c>
      <c r="F17" s="62">
        <v>4.4301667006218439</v>
      </c>
      <c r="G17" s="62">
        <v>2.0025908974516469</v>
      </c>
      <c r="H17" s="63">
        <v>3.2983335758712844</v>
      </c>
      <c r="I17" s="129">
        <v>4.4301667006218439</v>
      </c>
      <c r="J17" s="122">
        <v>1.0998969057602221</v>
      </c>
      <c r="K17" s="132">
        <v>4.8727266460159386</v>
      </c>
      <c r="L17" s="122">
        <v>0.45100884785605666</v>
      </c>
      <c r="M17" s="66">
        <v>0.52748150746776679</v>
      </c>
      <c r="N17" s="66">
        <v>0.33330943638012478</v>
      </c>
      <c r="O17" s="66">
        <v>1.2810903295195275E-2</v>
      </c>
      <c r="P17" s="66">
        <v>0.88329999999999997</v>
      </c>
      <c r="Q17" s="66">
        <v>0</v>
      </c>
      <c r="R17" s="66">
        <v>0.67272533251025912</v>
      </c>
      <c r="S17" s="66">
        <v>2.2052035525077587E-2</v>
      </c>
      <c r="T17" s="66">
        <v>6.069367575709427E-4</v>
      </c>
      <c r="U17" s="66">
        <v>3.7405948428499057E-2</v>
      </c>
      <c r="V17" s="66">
        <v>0.15527270890309863</v>
      </c>
      <c r="W17" s="66">
        <v>1.1016158759056844</v>
      </c>
      <c r="X17" s="66">
        <v>6.2945309132703811E-2</v>
      </c>
      <c r="Y17" s="66">
        <v>1.011561262618238E-4</v>
      </c>
      <c r="Z17" s="66">
        <v>0.25430701396311028</v>
      </c>
      <c r="AA17" s="123">
        <v>0.3577864462476682</v>
      </c>
      <c r="AB17" s="117"/>
      <c r="AC17" s="16">
        <f t="shared" si="0"/>
        <v>4.8727294584990775</v>
      </c>
      <c r="AD17" s="24">
        <f t="shared" si="2"/>
        <v>2.8124831388254279E-6</v>
      </c>
      <c r="AE17" s="6" t="e">
        <f>K17*#REF!</f>
        <v>#REF!</v>
      </c>
      <c r="AF17" s="6" t="e">
        <f>P17*#REF!</f>
        <v>#REF!</v>
      </c>
      <c r="AG17" s="6" t="e">
        <f>Q17*#REF!</f>
        <v>#REF!</v>
      </c>
      <c r="AH17" s="33"/>
      <c r="AI17" s="7">
        <f t="shared" si="1"/>
        <v>2.8124831388254279E-6</v>
      </c>
      <c r="AJ17" s="7">
        <f t="shared" si="3"/>
        <v>4.8727294584990775</v>
      </c>
      <c r="AK17" s="7">
        <f t="shared" si="4"/>
        <v>-2.8124831388254279E-6</v>
      </c>
      <c r="AL17" s="1"/>
      <c r="AM17" s="1"/>
      <c r="AN17" s="1"/>
    </row>
    <row r="18" spans="1:40" s="54" customFormat="1" ht="12.75" x14ac:dyDescent="0.2">
      <c r="A18" s="92">
        <v>5</v>
      </c>
      <c r="B18" s="91"/>
      <c r="C18" s="55" t="s">
        <v>216</v>
      </c>
      <c r="D18" s="36">
        <v>10</v>
      </c>
      <c r="E18" s="61">
        <v>3.7071556813923139</v>
      </c>
      <c r="F18" s="62">
        <v>4.217542058074172</v>
      </c>
      <c r="G18" s="62">
        <v>1.644219263924622</v>
      </c>
      <c r="H18" s="63">
        <v>3.2980803063631106</v>
      </c>
      <c r="I18" s="130">
        <v>4.217542058074172</v>
      </c>
      <c r="J18" s="122">
        <v>1.0380901002203611</v>
      </c>
      <c r="K18" s="132">
        <v>4.3751886577498054</v>
      </c>
      <c r="L18" s="122">
        <v>0.33118275101934325</v>
      </c>
      <c r="M18" s="66">
        <v>1.021692938189386</v>
      </c>
      <c r="N18" s="66">
        <v>0.40907537502920316</v>
      </c>
      <c r="O18" s="66">
        <v>2.0948334995047377E-2</v>
      </c>
      <c r="P18" s="66">
        <v>0.35470000000000002</v>
      </c>
      <c r="Q18" s="66">
        <v>3.5099999999999999E-2</v>
      </c>
      <c r="R18" s="66">
        <v>0.64109502369741178</v>
      </c>
      <c r="S18" s="66">
        <v>2.4075158050314065E-2</v>
      </c>
      <c r="T18" s="66">
        <v>6.069367575709427E-4</v>
      </c>
      <c r="U18" s="66">
        <v>3.2730204874936671E-2</v>
      </c>
      <c r="V18" s="66">
        <v>9.3499889279448314E-2</v>
      </c>
      <c r="W18" s="66">
        <v>0.83075793563858402</v>
      </c>
      <c r="X18" s="66">
        <v>5.6471026818290811E-2</v>
      </c>
      <c r="Y18" s="66">
        <v>5.0578063130911897E-4</v>
      </c>
      <c r="Z18" s="66">
        <v>0.2445143264114687</v>
      </c>
      <c r="AA18" s="123">
        <v>0.27843538903811199</v>
      </c>
      <c r="AB18" s="117"/>
      <c r="AC18" s="16">
        <f t="shared" si="0"/>
        <v>4.3753910704304264</v>
      </c>
      <c r="AD18" s="24">
        <f t="shared" si="2"/>
        <v>2.0241268062104467E-4</v>
      </c>
      <c r="AE18" s="6" t="e">
        <f>K18*#REF!</f>
        <v>#REF!</v>
      </c>
      <c r="AF18" s="6" t="e">
        <f>P18*#REF!</f>
        <v>#REF!</v>
      </c>
      <c r="AG18" s="6" t="e">
        <f>Q18*#REF!</f>
        <v>#REF!</v>
      </c>
      <c r="AH18" s="33"/>
      <c r="AI18" s="7">
        <f t="shared" si="1"/>
        <v>3.5302412680620954E-2</v>
      </c>
      <c r="AJ18" s="7">
        <f>SUM(L18:AA18)</f>
        <v>4.3753910704304264</v>
      </c>
      <c r="AK18" s="7">
        <f t="shared" si="4"/>
        <v>-2.0241268062104467E-4</v>
      </c>
      <c r="AL18" s="1"/>
      <c r="AM18" s="1"/>
      <c r="AN18" s="1"/>
    </row>
    <row r="19" spans="1:40" s="54" customFormat="1" ht="12.75" x14ac:dyDescent="0.2">
      <c r="A19" s="92">
        <v>6</v>
      </c>
      <c r="B19" s="91"/>
      <c r="C19" s="55" t="s">
        <v>217</v>
      </c>
      <c r="D19" s="36">
        <v>9</v>
      </c>
      <c r="E19" s="61">
        <v>3.6031613706946799</v>
      </c>
      <c r="F19" s="62">
        <v>4.4109484355490229</v>
      </c>
      <c r="G19" s="62">
        <v>1.9278521747411737</v>
      </c>
      <c r="H19" s="63">
        <v>3.2444617465963725</v>
      </c>
      <c r="I19" s="130">
        <v>4.4109484355490229</v>
      </c>
      <c r="J19" s="122">
        <v>1.0415167400108227</v>
      </c>
      <c r="K19" s="132">
        <v>4.5940766349488573</v>
      </c>
      <c r="L19" s="122">
        <v>0.44850025927220116</v>
      </c>
      <c r="M19" s="66">
        <v>0.57330490760010122</v>
      </c>
      <c r="N19" s="66">
        <v>0.35869962409830725</v>
      </c>
      <c r="O19" s="66">
        <v>2.2427724814985828E-2</v>
      </c>
      <c r="P19" s="66">
        <v>0.66239999999999999</v>
      </c>
      <c r="Q19" s="66">
        <v>0</v>
      </c>
      <c r="R19" s="66">
        <v>0.64978425924439132</v>
      </c>
      <c r="S19" s="66">
        <v>2.1748567146292121E-2</v>
      </c>
      <c r="T19" s="66">
        <v>6.0693675757094291E-4</v>
      </c>
      <c r="U19" s="66">
        <v>3.444084276038633E-2</v>
      </c>
      <c r="V19" s="66">
        <v>0.12973871499869807</v>
      </c>
      <c r="W19" s="66">
        <v>1.0689028167663253</v>
      </c>
      <c r="X19" s="66">
        <v>5.2612055678337953E-2</v>
      </c>
      <c r="Y19" s="66">
        <v>2.0231225252364759E-4</v>
      </c>
      <c r="Z19" s="66">
        <v>0.24219234930455874</v>
      </c>
      <c r="AA19" s="123">
        <v>0.32850933862582177</v>
      </c>
      <c r="AB19" s="117"/>
      <c r="AC19" s="16">
        <f t="shared" si="0"/>
        <v>4.5940707093205013</v>
      </c>
      <c r="AD19" s="24">
        <f t="shared" si="2"/>
        <v>-5.9256283559960821E-6</v>
      </c>
      <c r="AE19" s="6" t="e">
        <f>K19*#REF!</f>
        <v>#REF!</v>
      </c>
      <c r="AF19" s="6" t="e">
        <f>P19*#REF!</f>
        <v>#REF!</v>
      </c>
      <c r="AG19" s="6" t="e">
        <f>Q19*#REF!</f>
        <v>#REF!</v>
      </c>
      <c r="AH19" s="33"/>
      <c r="AI19" s="7">
        <f t="shared" si="1"/>
        <v>-5.9256283559960821E-6</v>
      </c>
      <c r="AJ19" s="7">
        <f t="shared" si="3"/>
        <v>4.5940707093205013</v>
      </c>
      <c r="AK19" s="7">
        <f t="shared" si="4"/>
        <v>5.9256283559960821E-6</v>
      </c>
      <c r="AL19" s="1"/>
      <c r="AM19" s="1"/>
      <c r="AN19" s="1"/>
    </row>
    <row r="20" spans="1:40" s="54" customFormat="1" ht="12.75" x14ac:dyDescent="0.2">
      <c r="A20" s="92">
        <v>7</v>
      </c>
      <c r="B20" s="91"/>
      <c r="C20" s="55" t="s">
        <v>218</v>
      </c>
      <c r="D20" s="36">
        <v>9</v>
      </c>
      <c r="E20" s="61">
        <v>3.4000513602120797</v>
      </c>
      <c r="F20" s="62">
        <v>4.1420071110664276</v>
      </c>
      <c r="G20" s="62">
        <v>1.6569982813459692</v>
      </c>
      <c r="H20" s="63">
        <v>3.0648199574309771</v>
      </c>
      <c r="I20" s="130">
        <v>4.1420071110664276</v>
      </c>
      <c r="J20" s="122">
        <v>1.1080788368918832</v>
      </c>
      <c r="K20" s="132">
        <v>4.5896704220283961</v>
      </c>
      <c r="L20" s="122">
        <v>0.37632697923362124</v>
      </c>
      <c r="M20" s="66">
        <v>0.70420888266174175</v>
      </c>
      <c r="N20" s="66">
        <v>0.33523140278110269</v>
      </c>
      <c r="O20" s="66">
        <v>2.1742878569200548E-2</v>
      </c>
      <c r="P20" s="66">
        <v>0.82089999999999996</v>
      </c>
      <c r="Q20" s="66">
        <v>0</v>
      </c>
      <c r="R20" s="66">
        <v>0.62684878125600729</v>
      </c>
      <c r="S20" s="66">
        <v>2.4682094807885007E-2</v>
      </c>
      <c r="T20" s="66">
        <v>6.069367575709427E-4</v>
      </c>
      <c r="U20" s="66">
        <v>3.6151480645835975E-2</v>
      </c>
      <c r="V20" s="66">
        <v>0.10203699845882215</v>
      </c>
      <c r="W20" s="66">
        <v>0.84472679859812361</v>
      </c>
      <c r="X20" s="66">
        <v>6.4195668130801103E-2</v>
      </c>
      <c r="Y20" s="66">
        <v>2.0231225252364759E-4</v>
      </c>
      <c r="Z20" s="66">
        <v>0.26309014605884334</v>
      </c>
      <c r="AA20" s="123">
        <v>0.36868964494821793</v>
      </c>
      <c r="AB20" s="117"/>
      <c r="AC20" s="16">
        <f t="shared" si="0"/>
        <v>4.5896410051602983</v>
      </c>
      <c r="AD20" s="24">
        <f t="shared" si="2"/>
        <v>-2.9416868097875692E-5</v>
      </c>
      <c r="AE20" s="6" t="e">
        <f>K20*#REF!</f>
        <v>#REF!</v>
      </c>
      <c r="AF20" s="6" t="e">
        <f>P20*#REF!</f>
        <v>#REF!</v>
      </c>
      <c r="AG20" s="6" t="e">
        <f>Q20*#REF!</f>
        <v>#REF!</v>
      </c>
      <c r="AH20" s="33"/>
      <c r="AI20" s="7">
        <f t="shared" si="1"/>
        <v>-2.9416868097875692E-5</v>
      </c>
      <c r="AJ20" s="7">
        <f t="shared" si="3"/>
        <v>4.5896410051602983</v>
      </c>
      <c r="AK20" s="7">
        <f t="shared" si="4"/>
        <v>2.9416868097875692E-5</v>
      </c>
      <c r="AL20" s="1"/>
      <c r="AM20" s="1"/>
      <c r="AN20" s="1"/>
    </row>
    <row r="21" spans="1:40" s="54" customFormat="1" ht="12.75" x14ac:dyDescent="0.2">
      <c r="A21" s="92">
        <v>8</v>
      </c>
      <c r="B21" s="91"/>
      <c r="C21" s="55" t="s">
        <v>219</v>
      </c>
      <c r="D21" s="36">
        <v>9</v>
      </c>
      <c r="E21" s="61">
        <v>3.4049410691172395</v>
      </c>
      <c r="F21" s="62">
        <v>4.2012748258545773</v>
      </c>
      <c r="G21" s="62">
        <v>1.6343604543902241</v>
      </c>
      <c r="H21" s="63">
        <v>2.9686546960952431</v>
      </c>
      <c r="I21" s="130">
        <v>4.2012748258545773</v>
      </c>
      <c r="J21" s="122">
        <v>1.0944199098425056</v>
      </c>
      <c r="K21" s="132">
        <v>4.5979588161353551</v>
      </c>
      <c r="L21" s="122">
        <v>0.44596397872277332</v>
      </c>
      <c r="M21" s="66">
        <v>0.57849695657552536</v>
      </c>
      <c r="N21" s="66">
        <v>0.43628637302199635</v>
      </c>
      <c r="O21" s="66">
        <v>2.0606920087846425E-2</v>
      </c>
      <c r="P21" s="66">
        <v>0.85309999999999997</v>
      </c>
      <c r="Q21" s="66">
        <v>0</v>
      </c>
      <c r="R21" s="66">
        <v>0.60450598259878929</v>
      </c>
      <c r="S21" s="66">
        <v>2.4075158050314072E-2</v>
      </c>
      <c r="T21" s="66">
        <v>6.0693675757094291E-4</v>
      </c>
      <c r="U21" s="66">
        <v>4.6985520587017104E-2</v>
      </c>
      <c r="V21" s="66">
        <v>0.12722919195019414</v>
      </c>
      <c r="W21" s="66">
        <v>0.81014843210596832</v>
      </c>
      <c r="X21" s="66">
        <v>6.7035223803688621E-2</v>
      </c>
      <c r="Y21" s="66">
        <v>2.0231225252364759E-4</v>
      </c>
      <c r="Z21" s="66">
        <v>0.2427980826030316</v>
      </c>
      <c r="AA21" s="123">
        <v>0.33991731504398948</v>
      </c>
      <c r="AB21" s="117"/>
      <c r="AC21" s="16">
        <f t="shared" si="0"/>
        <v>4.5979583841612284</v>
      </c>
      <c r="AD21" s="24">
        <f t="shared" si="2"/>
        <v>-4.319741266911592E-7</v>
      </c>
      <c r="AE21" s="6" t="e">
        <f>K21*#REF!</f>
        <v>#REF!</v>
      </c>
      <c r="AF21" s="6" t="e">
        <f>P21*#REF!</f>
        <v>#REF!</v>
      </c>
      <c r="AG21" s="6" t="e">
        <f>Q21*#REF!</f>
        <v>#REF!</v>
      </c>
      <c r="AH21" s="33"/>
      <c r="AI21" s="7">
        <f t="shared" si="1"/>
        <v>-4.319741266911592E-7</v>
      </c>
      <c r="AJ21" s="7">
        <f t="shared" si="3"/>
        <v>4.5979583841612284</v>
      </c>
      <c r="AK21" s="7">
        <f t="shared" si="4"/>
        <v>4.319741266911592E-7</v>
      </c>
      <c r="AL21" s="1"/>
      <c r="AM21" s="1"/>
      <c r="AN21" s="1"/>
    </row>
    <row r="22" spans="1:40" s="1" customFormat="1" ht="12.75" hidden="1" x14ac:dyDescent="0.2">
      <c r="A22" s="96"/>
      <c r="C22" s="31" t="s">
        <v>11</v>
      </c>
      <c r="D22" s="21">
        <v>2</v>
      </c>
      <c r="E22" s="40">
        <v>3.7607882140215882</v>
      </c>
      <c r="F22" s="41">
        <v>3.7607882140215882</v>
      </c>
      <c r="G22" s="41">
        <v>1.807585375740743</v>
      </c>
      <c r="H22" s="42">
        <v>3.3632446373982527</v>
      </c>
      <c r="I22" s="130">
        <v>3.7607882140215882</v>
      </c>
      <c r="J22" s="124">
        <v>1</v>
      </c>
      <c r="K22" s="133">
        <v>3.7607882140215882</v>
      </c>
      <c r="L22" s="124">
        <v>0.25492028995603283</v>
      </c>
      <c r="M22" s="16">
        <v>0.90867698054033585</v>
      </c>
      <c r="N22" s="16">
        <v>0.39754357662333545</v>
      </c>
      <c r="O22" s="16">
        <v>0</v>
      </c>
      <c r="P22" s="19">
        <v>0</v>
      </c>
      <c r="Q22" s="19">
        <v>0</v>
      </c>
      <c r="R22" s="16">
        <v>0.5363086585864576</v>
      </c>
      <c r="S22" s="16">
        <v>0</v>
      </c>
      <c r="T22" s="16">
        <v>0</v>
      </c>
      <c r="U22" s="16">
        <v>0.11278805791398039</v>
      </c>
      <c r="V22" s="16">
        <v>0.15918835913271373</v>
      </c>
      <c r="W22" s="16">
        <v>0.99737833370861717</v>
      </c>
      <c r="X22" s="16">
        <v>0.10353104430465632</v>
      </c>
      <c r="Y22" s="16">
        <v>1.9219663989746521E-3</v>
      </c>
      <c r="Z22" s="16">
        <v>0.28853094685648489</v>
      </c>
      <c r="AA22" s="125">
        <v>0</v>
      </c>
      <c r="AB22" s="117"/>
      <c r="AC22" s="16">
        <f t="shared" si="0"/>
        <v>3.7607882140215882</v>
      </c>
      <c r="AD22" s="16">
        <f t="shared" si="2"/>
        <v>0</v>
      </c>
      <c r="AJ22" s="7">
        <f>SUM(L22:AA22)</f>
        <v>3.7607882140215882</v>
      </c>
      <c r="AK22" s="7">
        <f>K22-AJ22</f>
        <v>0</v>
      </c>
    </row>
    <row r="23" spans="1:40" s="54" customFormat="1" ht="12.75" x14ac:dyDescent="0.2">
      <c r="A23" s="92">
        <v>9</v>
      </c>
      <c r="B23" s="91"/>
      <c r="C23" s="55" t="s">
        <v>220</v>
      </c>
      <c r="D23" s="36">
        <v>9</v>
      </c>
      <c r="E23" s="61">
        <v>3.4546611739123185</v>
      </c>
      <c r="F23" s="62">
        <v>4.2412646865856534</v>
      </c>
      <c r="G23" s="62">
        <v>1.7158355812054835</v>
      </c>
      <c r="H23" s="63">
        <v>3.1177101169829724</v>
      </c>
      <c r="I23" s="129">
        <v>4.2412646865856534</v>
      </c>
      <c r="J23" s="122">
        <v>1.0895600000308385</v>
      </c>
      <c r="K23" s="132">
        <v>4.6211123520470592</v>
      </c>
      <c r="L23" s="122">
        <v>0.38806322211879624</v>
      </c>
      <c r="M23" s="66">
        <v>0.72012426591884982</v>
      </c>
      <c r="N23" s="66">
        <v>0.33695105692934613</v>
      </c>
      <c r="O23" s="66">
        <v>2.1401284776946375E-2</v>
      </c>
      <c r="P23" s="66">
        <v>0.81679999999999997</v>
      </c>
      <c r="Q23" s="66">
        <v>0</v>
      </c>
      <c r="R23" s="66">
        <v>0.64273006132995858</v>
      </c>
      <c r="S23" s="66">
        <v>2.4682094807885014E-2</v>
      </c>
      <c r="T23" s="66">
        <v>6.069367575709427E-4</v>
      </c>
      <c r="U23" s="66">
        <v>3.5467225491656117E-2</v>
      </c>
      <c r="V23" s="66">
        <v>0.12506281451293128</v>
      </c>
      <c r="W23" s="66">
        <v>0.86568285127601141</v>
      </c>
      <c r="X23" s="66">
        <v>4.0793411266324769E-2</v>
      </c>
      <c r="Y23" s="66">
        <v>2.0231225252364759E-4</v>
      </c>
      <c r="Z23" s="66">
        <v>0.25289363647351826</v>
      </c>
      <c r="AA23" s="123">
        <v>0.34960904722225589</v>
      </c>
      <c r="AB23" s="118"/>
      <c r="AC23" s="23">
        <f t="shared" si="0"/>
        <v>4.6210702211345742</v>
      </c>
      <c r="AD23" s="25">
        <f t="shared" si="2"/>
        <v>-4.2130912484950045E-5</v>
      </c>
      <c r="AE23" s="6" t="e">
        <f>K23*#REF!</f>
        <v>#REF!</v>
      </c>
      <c r="AF23" s="6" t="e">
        <f>P23*#REF!</f>
        <v>#REF!</v>
      </c>
      <c r="AG23" s="6" t="e">
        <f>Q23*#REF!</f>
        <v>#REF!</v>
      </c>
      <c r="AH23" s="34"/>
      <c r="AI23" s="7">
        <f t="shared" ref="AI23:AI26" si="5">AC23+Q23-K23</f>
        <v>-4.2130912484950045E-5</v>
      </c>
      <c r="AJ23" s="7">
        <f t="shared" ref="AJ23:AJ26" si="6">SUM(L23:AA23)</f>
        <v>4.6210702211345742</v>
      </c>
      <c r="AK23" s="7">
        <f t="shared" ref="AK23:AK26" si="7">K23-AJ23</f>
        <v>4.2130912484950045E-5</v>
      </c>
      <c r="AL23" s="5"/>
      <c r="AM23" s="5"/>
      <c r="AN23" s="5"/>
    </row>
    <row r="24" spans="1:40" s="54" customFormat="1" ht="12.75" x14ac:dyDescent="0.2">
      <c r="A24" s="92">
        <v>10</v>
      </c>
      <c r="B24" s="91"/>
      <c r="C24" s="55" t="s">
        <v>221</v>
      </c>
      <c r="D24" s="36">
        <v>9</v>
      </c>
      <c r="E24" s="61">
        <v>3.4926019734513778</v>
      </c>
      <c r="F24" s="62">
        <v>4.1657855879405208</v>
      </c>
      <c r="G24" s="62">
        <v>1.6910256026631778</v>
      </c>
      <c r="H24" s="63">
        <v>3.1359254718804159</v>
      </c>
      <c r="I24" s="129">
        <v>4.1657855879405208</v>
      </c>
      <c r="J24" s="122">
        <v>1.0537357030724337</v>
      </c>
      <c r="K24" s="132">
        <v>4.3866370053575165</v>
      </c>
      <c r="L24" s="122">
        <v>0.40345318990269374</v>
      </c>
      <c r="M24" s="66">
        <v>0.72524818269411773</v>
      </c>
      <c r="N24" s="66">
        <v>0.35667650157096203</v>
      </c>
      <c r="O24" s="66">
        <v>1.9927543108846191E-2</v>
      </c>
      <c r="P24" s="66">
        <v>0.49230000000000002</v>
      </c>
      <c r="Q24" s="66">
        <v>4.0500000000000001E-2</v>
      </c>
      <c r="R24" s="66">
        <v>0.64286949442141628</v>
      </c>
      <c r="S24" s="66">
        <v>2.3569377419004951E-2</v>
      </c>
      <c r="T24" s="66">
        <v>6.069367575709427E-4</v>
      </c>
      <c r="U24" s="66">
        <v>3.5809353068746046E-2</v>
      </c>
      <c r="V24" s="66">
        <v>0.12426478379133554</v>
      </c>
      <c r="W24" s="66">
        <v>0.84377580184373346</v>
      </c>
      <c r="X24" s="66">
        <v>5.805517172760824E-2</v>
      </c>
      <c r="Y24" s="66">
        <v>2.0231225252364759E-4</v>
      </c>
      <c r="Z24" s="66">
        <v>0.25814332489281833</v>
      </c>
      <c r="AA24" s="123">
        <v>0.36162275690156531</v>
      </c>
      <c r="AB24" s="118"/>
      <c r="AC24" s="23">
        <f t="shared" si="0"/>
        <v>4.3870247303529428</v>
      </c>
      <c r="AD24" s="25">
        <f t="shared" si="2"/>
        <v>3.8772499542627514E-4</v>
      </c>
      <c r="AE24" s="6" t="e">
        <f>K24*#REF!</f>
        <v>#REF!</v>
      </c>
      <c r="AF24" s="6" t="e">
        <f>P24*#REF!</f>
        <v>#REF!</v>
      </c>
      <c r="AG24" s="6" t="e">
        <f>Q24*#REF!</f>
        <v>#REF!</v>
      </c>
      <c r="AH24" s="34"/>
      <c r="AI24" s="7">
        <f t="shared" si="5"/>
        <v>4.0887724995426034E-2</v>
      </c>
      <c r="AJ24" s="7">
        <f t="shared" si="6"/>
        <v>4.3870247303529428</v>
      </c>
      <c r="AK24" s="7">
        <f t="shared" si="7"/>
        <v>-3.8772499542627514E-4</v>
      </c>
      <c r="AL24" s="5"/>
      <c r="AM24" s="5"/>
      <c r="AN24" s="5"/>
    </row>
    <row r="25" spans="1:40" s="54" customFormat="1" ht="12.75" x14ac:dyDescent="0.2">
      <c r="A25" s="92">
        <v>11</v>
      </c>
      <c r="B25" s="91"/>
      <c r="C25" s="55" t="s">
        <v>222</v>
      </c>
      <c r="D25" s="36">
        <v>9</v>
      </c>
      <c r="E25" s="61">
        <v>3.3895652177526792</v>
      </c>
      <c r="F25" s="62">
        <v>4.1945458486711225</v>
      </c>
      <c r="G25" s="62">
        <v>1.7168431850550416</v>
      </c>
      <c r="H25" s="63">
        <v>3.0314725304125756</v>
      </c>
      <c r="I25" s="129">
        <v>4.1945458486711225</v>
      </c>
      <c r="J25" s="122">
        <v>1.0908670278375043</v>
      </c>
      <c r="K25" s="132">
        <v>4.5756917630680096</v>
      </c>
      <c r="L25" s="122">
        <v>0.39570087038346613</v>
      </c>
      <c r="M25" s="66">
        <v>0.60246054681116878</v>
      </c>
      <c r="N25" s="66">
        <v>0.35809268734010363</v>
      </c>
      <c r="O25" s="66">
        <v>2.1741000014297886E-2</v>
      </c>
      <c r="P25" s="66">
        <v>0.81979999999999997</v>
      </c>
      <c r="Q25" s="66">
        <v>0</v>
      </c>
      <c r="R25" s="66">
        <v>0.6362001582431982</v>
      </c>
      <c r="S25" s="66">
        <v>2.5086719312932302E-2</v>
      </c>
      <c r="T25" s="66">
        <v>6.069367575709427E-4</v>
      </c>
      <c r="U25" s="66">
        <v>3.5809353068746046E-2</v>
      </c>
      <c r="V25" s="66">
        <v>0.12380876623613798</v>
      </c>
      <c r="W25" s="66">
        <v>0.8733879391696342</v>
      </c>
      <c r="X25" s="66">
        <v>5.49930701303806E-2</v>
      </c>
      <c r="Y25" s="66">
        <v>2.0231225252364759E-4</v>
      </c>
      <c r="Z25" s="66">
        <v>0.26147485803251841</v>
      </c>
      <c r="AA25" s="123">
        <v>0.36636766744717492</v>
      </c>
      <c r="AB25" s="118"/>
      <c r="AC25" s="23">
        <f t="shared" si="0"/>
        <v>4.5757328851998542</v>
      </c>
      <c r="AD25" s="25">
        <f t="shared" si="2"/>
        <v>4.1122131844595344E-5</v>
      </c>
      <c r="AE25" s="6" t="e">
        <f>K25*#REF!</f>
        <v>#REF!</v>
      </c>
      <c r="AF25" s="6" t="e">
        <f>P25*#REF!</f>
        <v>#REF!</v>
      </c>
      <c r="AG25" s="6" t="e">
        <f>Q25*#REF!</f>
        <v>#REF!</v>
      </c>
      <c r="AH25" s="34"/>
      <c r="AI25" s="7">
        <f t="shared" si="5"/>
        <v>4.1122131844595344E-5</v>
      </c>
      <c r="AJ25" s="7">
        <f t="shared" si="6"/>
        <v>4.5757328851998542</v>
      </c>
      <c r="AK25" s="7">
        <f t="shared" si="7"/>
        <v>-4.1122131844595344E-5</v>
      </c>
      <c r="AL25" s="5"/>
      <c r="AM25" s="5"/>
      <c r="AN25" s="5"/>
    </row>
    <row r="26" spans="1:40" s="54" customFormat="1" ht="12.75" x14ac:dyDescent="0.2">
      <c r="A26" s="92">
        <v>12</v>
      </c>
      <c r="B26" s="91"/>
      <c r="C26" s="55" t="s">
        <v>223</v>
      </c>
      <c r="D26" s="36">
        <v>9</v>
      </c>
      <c r="E26" s="61">
        <v>3.3762972310799806</v>
      </c>
      <c r="F26" s="62">
        <v>4.0347676862784239</v>
      </c>
      <c r="G26" s="62">
        <v>1.2553900812357766</v>
      </c>
      <c r="H26" s="63">
        <v>2.7817015202932209</v>
      </c>
      <c r="I26" s="130">
        <v>4.0347676862784239</v>
      </c>
      <c r="J26" s="122">
        <v>1.0590191471923012</v>
      </c>
      <c r="K26" s="132">
        <v>4.2728962342416308</v>
      </c>
      <c r="L26" s="122">
        <v>0.30378508237283675</v>
      </c>
      <c r="M26" s="66">
        <v>0.83757768593687698</v>
      </c>
      <c r="N26" s="66">
        <v>0.59459571078675966</v>
      </c>
      <c r="O26" s="66">
        <v>1.4626188620454403E-2</v>
      </c>
      <c r="P26" s="66">
        <v>0.5121</v>
      </c>
      <c r="Q26" s="66">
        <v>0</v>
      </c>
      <c r="R26" s="66">
        <v>0.49014636426019959</v>
      </c>
      <c r="S26" s="66">
        <v>2.4277470302837712E-2</v>
      </c>
      <c r="T26" s="66">
        <v>6.069367575709427E-4</v>
      </c>
      <c r="U26" s="66">
        <v>2.8168503847070935E-2</v>
      </c>
      <c r="V26" s="66">
        <v>6.1120883472647616E-2</v>
      </c>
      <c r="W26" s="66">
        <v>0.63624142172247145</v>
      </c>
      <c r="X26" s="66">
        <v>0.10429225961566278</v>
      </c>
      <c r="Y26" s="66">
        <v>2.0231225252364759E-4</v>
      </c>
      <c r="Z26" s="66">
        <v>0.28065641113206796</v>
      </c>
      <c r="AA26" s="123">
        <v>0.38453966528142441</v>
      </c>
      <c r="AB26" s="117"/>
      <c r="AC26" s="16">
        <f t="shared" si="0"/>
        <v>4.2729368963614052</v>
      </c>
      <c r="AD26" s="24">
        <f t="shared" si="2"/>
        <v>4.0662119774381722E-5</v>
      </c>
      <c r="AE26" s="6" t="e">
        <f>K26*#REF!</f>
        <v>#REF!</v>
      </c>
      <c r="AF26" s="6" t="e">
        <f>P26*#REF!</f>
        <v>#REF!</v>
      </c>
      <c r="AG26" s="6" t="e">
        <f>Q26*#REF!</f>
        <v>#REF!</v>
      </c>
      <c r="AH26" s="33"/>
      <c r="AI26" s="7">
        <f t="shared" si="5"/>
        <v>4.0662119774381722E-5</v>
      </c>
      <c r="AJ26" s="7">
        <f t="shared" si="6"/>
        <v>4.2729368963614052</v>
      </c>
      <c r="AK26" s="7">
        <f t="shared" si="7"/>
        <v>-4.0662119774381722E-5</v>
      </c>
      <c r="AL26" s="1"/>
      <c r="AM26" s="1"/>
      <c r="AN26" s="1"/>
    </row>
    <row r="27" spans="1:40" s="1" customFormat="1" ht="12.75" hidden="1" x14ac:dyDescent="0.2">
      <c r="A27" s="96"/>
      <c r="C27" s="31" t="s">
        <v>12</v>
      </c>
      <c r="D27" s="21">
        <v>2</v>
      </c>
      <c r="E27" s="40">
        <v>4.0313134571886282</v>
      </c>
      <c r="F27" s="41">
        <v>4.0313134571886282</v>
      </c>
      <c r="G27" s="41">
        <v>2.2064452813713644</v>
      </c>
      <c r="H27" s="42">
        <v>3.6297236355106022</v>
      </c>
      <c r="I27" s="130">
        <v>4.0313134571886282</v>
      </c>
      <c r="J27" s="124">
        <v>1</v>
      </c>
      <c r="K27" s="133">
        <v>4.0313134571886282</v>
      </c>
      <c r="L27" s="124">
        <v>0.27609708476955253</v>
      </c>
      <c r="M27" s="16">
        <v>0.54631634478728441</v>
      </c>
      <c r="N27" s="16">
        <v>0.40158982167802587</v>
      </c>
      <c r="O27" s="16">
        <v>3.0713276804787051E-2</v>
      </c>
      <c r="P27" s="19">
        <v>0</v>
      </c>
      <c r="Q27" s="19">
        <v>0</v>
      </c>
      <c r="R27" s="16">
        <v>0.66088503138175703</v>
      </c>
      <c r="S27" s="16">
        <v>0.10985555312034065</v>
      </c>
      <c r="T27" s="16">
        <v>2.8323715353310661E-3</v>
      </c>
      <c r="U27" s="16">
        <v>4.3108074713331231E-2</v>
      </c>
      <c r="V27" s="16">
        <v>0.27685362332885033</v>
      </c>
      <c r="W27" s="16">
        <v>1.0808823208455629</v>
      </c>
      <c r="X27" s="16">
        <v>0.18876439802483036</v>
      </c>
      <c r="Y27" s="16">
        <v>1.3150296414037093E-3</v>
      </c>
      <c r="Z27" s="16">
        <v>0.41210052655757062</v>
      </c>
      <c r="AA27" s="125">
        <v>0</v>
      </c>
      <c r="AB27" s="117"/>
      <c r="AC27" s="16">
        <f t="shared" si="0"/>
        <v>4.0313134571886282</v>
      </c>
      <c r="AD27" s="16">
        <f t="shared" si="2"/>
        <v>0</v>
      </c>
    </row>
    <row r="28" spans="1:40" s="1" customFormat="1" ht="12.75" hidden="1" x14ac:dyDescent="0.2">
      <c r="A28" s="96"/>
      <c r="C28" s="31" t="s">
        <v>13</v>
      </c>
      <c r="D28" s="21">
        <v>5</v>
      </c>
      <c r="E28" s="40">
        <v>3.8847108642528987</v>
      </c>
      <c r="F28" s="41">
        <v>3.8847108642528987</v>
      </c>
      <c r="G28" s="41">
        <v>1.9883012750641251</v>
      </c>
      <c r="H28" s="42">
        <v>3.4652164082078678</v>
      </c>
      <c r="I28" s="130">
        <v>3.8847108642528987</v>
      </c>
      <c r="J28" s="124">
        <v>1</v>
      </c>
      <c r="K28" s="133">
        <v>3.8847108642528987</v>
      </c>
      <c r="L28" s="124">
        <v>0.26656596045015485</v>
      </c>
      <c r="M28" s="16">
        <v>0.88342367960517743</v>
      </c>
      <c r="N28" s="16">
        <v>0.41949445604503105</v>
      </c>
      <c r="O28" s="16">
        <v>2.5737544240757877E-2</v>
      </c>
      <c r="P28" s="19">
        <v>0</v>
      </c>
      <c r="Q28" s="19">
        <v>0</v>
      </c>
      <c r="R28" s="16">
        <v>0.64396835952204901</v>
      </c>
      <c r="S28" s="16">
        <v>4.2384416903704168E-2</v>
      </c>
      <c r="T28" s="16">
        <v>1.1127173888800621E-3</v>
      </c>
      <c r="U28" s="16">
        <v>3.7063820851409128E-2</v>
      </c>
      <c r="V28" s="16">
        <v>0.23166362060733722</v>
      </c>
      <c r="W28" s="16">
        <v>1.005966171044941</v>
      </c>
      <c r="X28" s="16">
        <v>7.2719434380104878E-2</v>
      </c>
      <c r="Y28" s="16">
        <v>4.0462450504729518E-4</v>
      </c>
      <c r="Z28" s="16">
        <v>0.25420605870830537</v>
      </c>
      <c r="AA28" s="125">
        <v>0</v>
      </c>
      <c r="AB28" s="117"/>
      <c r="AC28" s="16">
        <f t="shared" si="0"/>
        <v>3.8847108642528987</v>
      </c>
      <c r="AD28" s="16">
        <f t="shared" si="2"/>
        <v>0</v>
      </c>
    </row>
    <row r="29" spans="1:40" s="54" customFormat="1" ht="12.75" x14ac:dyDescent="0.2">
      <c r="A29" s="92">
        <v>13</v>
      </c>
      <c r="B29" s="91"/>
      <c r="C29" s="55" t="s">
        <v>224</v>
      </c>
      <c r="D29" s="36">
        <v>9</v>
      </c>
      <c r="E29" s="61">
        <v>2.8524828758116105</v>
      </c>
      <c r="F29" s="62">
        <v>3.3050401762368384</v>
      </c>
      <c r="G29" s="62">
        <v>1.3577242117550039</v>
      </c>
      <c r="H29" s="63">
        <v>2.5619624808848371</v>
      </c>
      <c r="I29" s="130">
        <v>3.3050401762368384</v>
      </c>
      <c r="J29" s="122">
        <v>1.0344384690156063</v>
      </c>
      <c r="K29" s="132">
        <v>3.4188606999415048</v>
      </c>
      <c r="L29" s="122">
        <v>0.28909621280513503</v>
      </c>
      <c r="M29" s="66">
        <v>0.59193638335218468</v>
      </c>
      <c r="N29" s="66">
        <v>0.2905203949267734</v>
      </c>
      <c r="O29" s="66">
        <v>2.2080686615469618E-2</v>
      </c>
      <c r="P29" s="66">
        <v>0.20230000000000001</v>
      </c>
      <c r="Q29" s="66">
        <v>0</v>
      </c>
      <c r="R29" s="66">
        <v>0.57661376737885528</v>
      </c>
      <c r="S29" s="66">
        <v>2.5390187691717775E-2</v>
      </c>
      <c r="T29" s="66">
        <v>6.069367575709427E-4</v>
      </c>
      <c r="U29" s="66">
        <v>2.5203398178958208E-2</v>
      </c>
      <c r="V29" s="66">
        <v>5.0736985317820657E-2</v>
      </c>
      <c r="W29" s="66">
        <v>0.6568899375620878</v>
      </c>
      <c r="X29" s="66">
        <v>5.7490681900748651E-2</v>
      </c>
      <c r="Y29" s="66">
        <v>2.0231225252364759E-4</v>
      </c>
      <c r="Z29" s="66">
        <v>0.26571499107176494</v>
      </c>
      <c r="AA29" s="123">
        <v>0.3640456899461319</v>
      </c>
      <c r="AB29" s="117"/>
      <c r="AC29" s="16">
        <f t="shared" si="0"/>
        <v>3.4188285657577433</v>
      </c>
      <c r="AD29" s="24">
        <f t="shared" si="2"/>
        <v>-3.2134183761467483E-5</v>
      </c>
      <c r="AE29" s="6" t="e">
        <f>K29*#REF!</f>
        <v>#REF!</v>
      </c>
      <c r="AF29" s="6" t="e">
        <f>P29*#REF!</f>
        <v>#REF!</v>
      </c>
      <c r="AG29" s="6" t="e">
        <f>Q29*#REF!</f>
        <v>#REF!</v>
      </c>
      <c r="AH29" s="33"/>
      <c r="AI29" s="7">
        <f>AC29+Q29-K29</f>
        <v>-3.2134183761467483E-5</v>
      </c>
      <c r="AJ29" s="7">
        <f>SUM(L29:AA29)</f>
        <v>3.4188285657577433</v>
      </c>
      <c r="AK29" s="7">
        <f>K29-AJ29</f>
        <v>3.2134183761467483E-5</v>
      </c>
      <c r="AL29" s="1"/>
      <c r="AM29" s="1"/>
      <c r="AN29" s="1"/>
    </row>
    <row r="30" spans="1:40" s="1" customFormat="1" ht="12.75" hidden="1" x14ac:dyDescent="0.2">
      <c r="A30" s="96"/>
      <c r="C30" s="31" t="s">
        <v>14</v>
      </c>
      <c r="D30" s="21">
        <v>2</v>
      </c>
      <c r="E30" s="40">
        <v>3.7814008203655201</v>
      </c>
      <c r="F30" s="41">
        <v>3.7814008203655201</v>
      </c>
      <c r="G30" s="41">
        <v>1.7842861692340086</v>
      </c>
      <c r="H30" s="42">
        <v>3.1212559396927753</v>
      </c>
      <c r="I30" s="130">
        <v>3.7814008203655201</v>
      </c>
      <c r="J30" s="124">
        <v>1</v>
      </c>
      <c r="K30" s="133">
        <v>3.7814008203655201</v>
      </c>
      <c r="L30" s="124">
        <v>0.17995710301792966</v>
      </c>
      <c r="M30" s="16">
        <v>0.61635851671802766</v>
      </c>
      <c r="N30" s="16">
        <v>0.66014488067274479</v>
      </c>
      <c r="O30" s="16">
        <v>0</v>
      </c>
      <c r="P30" s="19">
        <v>0</v>
      </c>
      <c r="Q30" s="19">
        <v>0</v>
      </c>
      <c r="R30" s="16">
        <v>0.80305019207765194</v>
      </c>
      <c r="S30" s="16">
        <v>0</v>
      </c>
      <c r="T30" s="16">
        <v>0</v>
      </c>
      <c r="U30" s="16">
        <v>4.2195734507758081E-3</v>
      </c>
      <c r="V30" s="16">
        <v>5.3829203385153103E-2</v>
      </c>
      <c r="W30" s="16">
        <v>0.92187217067902494</v>
      </c>
      <c r="X30" s="16">
        <v>0.15348964026817211</v>
      </c>
      <c r="Y30" s="16">
        <v>1.3150296414037093E-3</v>
      </c>
      <c r="Z30" s="16">
        <v>0.38716451045463679</v>
      </c>
      <c r="AA30" s="125">
        <v>0</v>
      </c>
      <c r="AB30" s="117"/>
      <c r="AC30" s="16">
        <f t="shared" si="0"/>
        <v>3.7814008203655201</v>
      </c>
      <c r="AD30" s="16">
        <f t="shared" si="2"/>
        <v>0</v>
      </c>
    </row>
    <row r="31" spans="1:40" s="1" customFormat="1" ht="12.75" hidden="1" x14ac:dyDescent="0.2">
      <c r="A31" s="96"/>
      <c r="C31" s="31" t="s">
        <v>15</v>
      </c>
      <c r="D31" s="21">
        <v>2</v>
      </c>
      <c r="E31" s="40">
        <v>3.9826251537766235</v>
      </c>
      <c r="F31" s="41">
        <v>3.9826251537766235</v>
      </c>
      <c r="G31" s="41">
        <v>1.7344105754591235</v>
      </c>
      <c r="H31" s="42">
        <v>3.509012170125108</v>
      </c>
      <c r="I31" s="130">
        <v>3.9826251537766235</v>
      </c>
      <c r="J31" s="124">
        <v>1</v>
      </c>
      <c r="K31" s="133">
        <v>3.9826251537766235</v>
      </c>
      <c r="L31" s="124">
        <v>0.25616938419813279</v>
      </c>
      <c r="M31" s="16">
        <v>0.82204377717508637</v>
      </c>
      <c r="N31" s="16">
        <v>0.47361298365151566</v>
      </c>
      <c r="O31" s="16">
        <v>0</v>
      </c>
      <c r="P31" s="19">
        <v>0</v>
      </c>
      <c r="Q31" s="19">
        <v>0</v>
      </c>
      <c r="R31" s="16">
        <v>0.59722418576961611</v>
      </c>
      <c r="S31" s="16">
        <v>0</v>
      </c>
      <c r="T31" s="16">
        <v>0</v>
      </c>
      <c r="U31" s="16">
        <v>0.14050039165826472</v>
      </c>
      <c r="V31" s="16">
        <v>0.17937821887497182</v>
      </c>
      <c r="W31" s="16">
        <v>0.81538581275729627</v>
      </c>
      <c r="X31" s="16">
        <v>0.24542001713430167</v>
      </c>
      <c r="Y31" s="16">
        <v>1.9219663989746521E-3</v>
      </c>
      <c r="Z31" s="16">
        <v>0.45096841615846378</v>
      </c>
      <c r="AA31" s="125">
        <v>0</v>
      </c>
      <c r="AB31" s="117"/>
      <c r="AC31" s="16">
        <f t="shared" si="0"/>
        <v>3.9826251537766235</v>
      </c>
      <c r="AD31" s="16">
        <f t="shared" si="2"/>
        <v>0</v>
      </c>
    </row>
    <row r="32" spans="1:40" s="1" customFormat="1" ht="12.75" hidden="1" x14ac:dyDescent="0.2">
      <c r="A32" s="96"/>
      <c r="C32" s="31" t="s">
        <v>16</v>
      </c>
      <c r="D32" s="21">
        <v>2</v>
      </c>
      <c r="E32" s="40">
        <v>3.9321189237112599</v>
      </c>
      <c r="F32" s="41">
        <v>3.9321189237112599</v>
      </c>
      <c r="G32" s="41">
        <v>1.8917829749110029</v>
      </c>
      <c r="H32" s="42">
        <v>3.5711938648328729</v>
      </c>
      <c r="I32" s="130">
        <v>3.9321189237112599</v>
      </c>
      <c r="J32" s="124">
        <v>1</v>
      </c>
      <c r="K32" s="133">
        <v>3.9321189237112599</v>
      </c>
      <c r="L32" s="124">
        <v>0.27519368066773997</v>
      </c>
      <c r="M32" s="16">
        <v>0.79043330166961512</v>
      </c>
      <c r="N32" s="16">
        <v>0.360925058878387</v>
      </c>
      <c r="O32" s="16">
        <v>9.8238468190772945E-3</v>
      </c>
      <c r="P32" s="19">
        <v>0</v>
      </c>
      <c r="Q32" s="19">
        <v>0</v>
      </c>
      <c r="R32" s="16">
        <v>0.69672430457848233</v>
      </c>
      <c r="S32" s="16">
        <v>3.510117581285286E-2</v>
      </c>
      <c r="T32" s="16">
        <v>8.0924901009459037E-4</v>
      </c>
      <c r="U32" s="16">
        <v>0.1171216738904528</v>
      </c>
      <c r="V32" s="16">
        <v>0.16762537571108557</v>
      </c>
      <c r="W32" s="16">
        <v>0.86295885106876868</v>
      </c>
      <c r="X32" s="16">
        <v>0.19350598110995948</v>
      </c>
      <c r="Y32" s="16">
        <v>1.6184980201891807E-3</v>
      </c>
      <c r="Z32" s="16">
        <v>0.42027792647455514</v>
      </c>
      <c r="AA32" s="125">
        <v>0</v>
      </c>
      <c r="AB32" s="117"/>
      <c r="AC32" s="16">
        <f t="shared" si="0"/>
        <v>3.9321189237112599</v>
      </c>
      <c r="AD32" s="16">
        <f t="shared" si="2"/>
        <v>0</v>
      </c>
    </row>
    <row r="33" spans="1:40" s="1" customFormat="1" ht="12.75" hidden="1" x14ac:dyDescent="0.2">
      <c r="A33" s="96"/>
      <c r="C33" s="31" t="s">
        <v>17</v>
      </c>
      <c r="D33" s="21">
        <v>1</v>
      </c>
      <c r="E33" s="40">
        <v>0.88633202299030878</v>
      </c>
      <c r="F33" s="41">
        <v>0.88633202299030878</v>
      </c>
      <c r="G33" s="41">
        <v>0.5165052249916029</v>
      </c>
      <c r="H33" s="42">
        <v>0.5165052249916029</v>
      </c>
      <c r="I33" s="130">
        <v>0.88633202299030878</v>
      </c>
      <c r="J33" s="124">
        <v>1</v>
      </c>
      <c r="K33" s="133">
        <v>0.88633202299030878</v>
      </c>
      <c r="L33" s="124">
        <v>0</v>
      </c>
      <c r="M33" s="16">
        <v>0</v>
      </c>
      <c r="N33" s="16">
        <v>0.36982679799870594</v>
      </c>
      <c r="O33" s="16">
        <v>0</v>
      </c>
      <c r="P33" s="19">
        <v>0</v>
      </c>
      <c r="Q33" s="19">
        <v>0</v>
      </c>
      <c r="R33" s="16">
        <v>0.13901901953139298</v>
      </c>
      <c r="S33" s="16">
        <v>0</v>
      </c>
      <c r="T33" s="16">
        <v>0</v>
      </c>
      <c r="U33" s="16">
        <v>0.14734294320006336</v>
      </c>
      <c r="V33" s="16">
        <v>0</v>
      </c>
      <c r="W33" s="16">
        <v>0.2301432622601465</v>
      </c>
      <c r="X33" s="16">
        <v>0</v>
      </c>
      <c r="Y33" s="16">
        <v>0</v>
      </c>
      <c r="Z33" s="16">
        <v>0</v>
      </c>
      <c r="AA33" s="125">
        <v>0</v>
      </c>
      <c r="AB33" s="117"/>
      <c r="AC33" s="16">
        <f t="shared" si="0"/>
        <v>0.88633202299030878</v>
      </c>
      <c r="AD33" s="16">
        <f t="shared" si="2"/>
        <v>0</v>
      </c>
    </row>
    <row r="34" spans="1:40" s="1" customFormat="1" ht="12.75" hidden="1" x14ac:dyDescent="0.2">
      <c r="A34" s="96"/>
      <c r="C34" s="31" t="s">
        <v>18</v>
      </c>
      <c r="D34" s="21">
        <v>2</v>
      </c>
      <c r="E34" s="40">
        <v>3.9958040423706778</v>
      </c>
      <c r="F34" s="41">
        <v>3.9958040423706778</v>
      </c>
      <c r="G34" s="41">
        <v>1.7350950934626743</v>
      </c>
      <c r="H34" s="42">
        <v>3.5756014934410758</v>
      </c>
      <c r="I34" s="130">
        <v>3.9958040423706778</v>
      </c>
      <c r="J34" s="124">
        <v>1</v>
      </c>
      <c r="K34" s="133">
        <v>3.9958040423706778</v>
      </c>
      <c r="L34" s="124">
        <v>0.22575762062311414</v>
      </c>
      <c r="M34" s="16">
        <v>0.92231664062899887</v>
      </c>
      <c r="N34" s="16">
        <v>0.42020254892960185</v>
      </c>
      <c r="O34" s="16">
        <v>1.0388435716725415E-2</v>
      </c>
      <c r="P34" s="19">
        <v>0</v>
      </c>
      <c r="Q34" s="19">
        <v>0</v>
      </c>
      <c r="R34" s="16">
        <v>0.62723862412854292</v>
      </c>
      <c r="S34" s="16">
        <v>3.722545446435116E-2</v>
      </c>
      <c r="T34" s="16">
        <v>1.0115612626182379E-3</v>
      </c>
      <c r="U34" s="16">
        <v>0.12567486331770109</v>
      </c>
      <c r="V34" s="16">
        <v>0.16944891145420632</v>
      </c>
      <c r="W34" s="16">
        <v>0.76238758897207803</v>
      </c>
      <c r="X34" s="16">
        <v>0.21450859349194665</v>
      </c>
      <c r="Y34" s="16">
        <v>1.7196541464510045E-3</v>
      </c>
      <c r="Z34" s="16">
        <v>0.47792354523434183</v>
      </c>
      <c r="AA34" s="125">
        <v>0</v>
      </c>
      <c r="AB34" s="117"/>
      <c r="AC34" s="16">
        <f t="shared" si="0"/>
        <v>3.9958040423706778</v>
      </c>
      <c r="AD34" s="16">
        <f t="shared" si="2"/>
        <v>0</v>
      </c>
    </row>
    <row r="35" spans="1:40" s="1" customFormat="1" ht="12.75" hidden="1" x14ac:dyDescent="0.2">
      <c r="A35" s="96"/>
      <c r="C35" s="31" t="s">
        <v>19</v>
      </c>
      <c r="D35" s="21">
        <v>1</v>
      </c>
      <c r="E35" s="40">
        <v>1.0558120663072783</v>
      </c>
      <c r="F35" s="41">
        <v>1.0558120663072783</v>
      </c>
      <c r="G35" s="41">
        <v>0.49662099974905993</v>
      </c>
      <c r="H35" s="42">
        <v>0.49662099974905993</v>
      </c>
      <c r="I35" s="130">
        <v>1.0558120663072783</v>
      </c>
      <c r="J35" s="124">
        <v>1</v>
      </c>
      <c r="K35" s="133">
        <v>1.0558120663072783</v>
      </c>
      <c r="L35" s="124">
        <v>0</v>
      </c>
      <c r="M35" s="16">
        <v>0</v>
      </c>
      <c r="N35" s="16">
        <v>0.55919106655821837</v>
      </c>
      <c r="O35" s="16">
        <v>0</v>
      </c>
      <c r="P35" s="19">
        <v>0</v>
      </c>
      <c r="Q35" s="19">
        <v>0</v>
      </c>
      <c r="R35" s="16">
        <v>0.13878603390264974</v>
      </c>
      <c r="S35" s="16">
        <v>0</v>
      </c>
      <c r="T35" s="16">
        <v>0</v>
      </c>
      <c r="U35" s="16">
        <v>0</v>
      </c>
      <c r="V35" s="16">
        <v>0</v>
      </c>
      <c r="W35" s="16">
        <v>0.35783496584641017</v>
      </c>
      <c r="X35" s="16">
        <v>0</v>
      </c>
      <c r="Y35" s="16">
        <v>0</v>
      </c>
      <c r="Z35" s="16">
        <v>0</v>
      </c>
      <c r="AA35" s="125">
        <v>0</v>
      </c>
      <c r="AB35" s="117"/>
      <c r="AC35" s="16">
        <f t="shared" si="0"/>
        <v>1.0558120663072783</v>
      </c>
      <c r="AD35" s="16">
        <f t="shared" si="2"/>
        <v>0</v>
      </c>
    </row>
    <row r="36" spans="1:40" s="1" customFormat="1" ht="12.75" hidden="1" x14ac:dyDescent="0.2">
      <c r="A36" s="96"/>
      <c r="C36" s="31" t="s">
        <v>20</v>
      </c>
      <c r="D36" s="21">
        <v>1</v>
      </c>
      <c r="E36" s="40">
        <v>0.86361807985002204</v>
      </c>
      <c r="F36" s="41">
        <v>0.86361807985002204</v>
      </c>
      <c r="G36" s="41">
        <v>0.47082884116594786</v>
      </c>
      <c r="H36" s="42">
        <v>0.47082884116594786</v>
      </c>
      <c r="I36" s="130">
        <v>0.86361807985002204</v>
      </c>
      <c r="J36" s="124">
        <v>1</v>
      </c>
      <c r="K36" s="133">
        <v>0.86361807985002204</v>
      </c>
      <c r="L36" s="124">
        <v>0</v>
      </c>
      <c r="M36" s="16">
        <v>0</v>
      </c>
      <c r="N36" s="16">
        <v>0.39278923868407417</v>
      </c>
      <c r="O36" s="16">
        <v>0</v>
      </c>
      <c r="P36" s="19">
        <v>0</v>
      </c>
      <c r="Q36" s="19">
        <v>0</v>
      </c>
      <c r="R36" s="16">
        <v>0.13890212273181068</v>
      </c>
      <c r="S36" s="16">
        <v>0</v>
      </c>
      <c r="T36" s="16">
        <v>0</v>
      </c>
      <c r="U36" s="16">
        <v>5.2687646871849278E-2</v>
      </c>
      <c r="V36" s="16">
        <v>0</v>
      </c>
      <c r="W36" s="16">
        <v>0.27923907156228789</v>
      </c>
      <c r="X36" s="16">
        <v>0</v>
      </c>
      <c r="Y36" s="16">
        <v>0</v>
      </c>
      <c r="Z36" s="16">
        <v>0</v>
      </c>
      <c r="AA36" s="125">
        <v>0</v>
      </c>
      <c r="AB36" s="117"/>
      <c r="AC36" s="16">
        <f t="shared" si="0"/>
        <v>0.86361807985002204</v>
      </c>
      <c r="AD36" s="16">
        <f t="shared" si="2"/>
        <v>0</v>
      </c>
    </row>
    <row r="37" spans="1:40" s="54" customFormat="1" ht="12.75" x14ac:dyDescent="0.2">
      <c r="A37" s="92">
        <v>14</v>
      </c>
      <c r="B37" s="91"/>
      <c r="C37" s="55" t="s">
        <v>225</v>
      </c>
      <c r="D37" s="36">
        <v>7</v>
      </c>
      <c r="E37" s="61">
        <v>3.880411946945987</v>
      </c>
      <c r="F37" s="62">
        <v>4.312496070214495</v>
      </c>
      <c r="G37" s="62">
        <v>1.7479580665749008</v>
      </c>
      <c r="H37" s="63">
        <v>3.3794868091753107</v>
      </c>
      <c r="I37" s="130">
        <v>4.312496070214495</v>
      </c>
      <c r="J37" s="122">
        <v>1.0362620941309877</v>
      </c>
      <c r="K37" s="132">
        <v>4.4688762086521274</v>
      </c>
      <c r="L37" s="122">
        <v>0.32028542699082113</v>
      </c>
      <c r="M37" s="66">
        <v>0.73528945080834507</v>
      </c>
      <c r="N37" s="66">
        <v>0.50092513777067604</v>
      </c>
      <c r="O37" s="66">
        <v>1.9971752867632458E-2</v>
      </c>
      <c r="P37" s="66">
        <v>0.30630000000000002</v>
      </c>
      <c r="Q37" s="66">
        <v>0</v>
      </c>
      <c r="R37" s="66">
        <v>0.61951642454168998</v>
      </c>
      <c r="S37" s="66">
        <v>2.5390187691717775E-2</v>
      </c>
      <c r="T37" s="66">
        <v>6.069367575709427E-4</v>
      </c>
      <c r="U37" s="66">
        <v>5.0748923935006338E-2</v>
      </c>
      <c r="V37" s="66">
        <v>7.4360322225832554E-2</v>
      </c>
      <c r="W37" s="66">
        <v>0.9569588940504028</v>
      </c>
      <c r="X37" s="66">
        <v>5.8859570355060224E-2</v>
      </c>
      <c r="Y37" s="66">
        <v>4.0462450504729518E-4</v>
      </c>
      <c r="Z37" s="66">
        <v>0.51709429444618393</v>
      </c>
      <c r="AA37" s="123">
        <v>0.28217074414848553</v>
      </c>
      <c r="AB37" s="117"/>
      <c r="AC37" s="16">
        <f t="shared" si="0"/>
        <v>4.4688826910944721</v>
      </c>
      <c r="AD37" s="24">
        <f t="shared" si="2"/>
        <v>6.4824423446907531E-6</v>
      </c>
      <c r="AE37" s="6" t="e">
        <f>K37*#REF!</f>
        <v>#REF!</v>
      </c>
      <c r="AF37" s="6" t="e">
        <f>P37*#REF!</f>
        <v>#REF!</v>
      </c>
      <c r="AG37" s="6" t="e">
        <f>Q37*#REF!</f>
        <v>#REF!</v>
      </c>
      <c r="AH37" s="33"/>
      <c r="AI37" s="7">
        <f>AC37+Q37-K37</f>
        <v>6.4824423446907531E-6</v>
      </c>
      <c r="AJ37" s="7">
        <f>SUM(L37:AA37)</f>
        <v>4.4688826910944721</v>
      </c>
      <c r="AK37" s="7">
        <f>K37-AJ37</f>
        <v>-6.4824423446907531E-6</v>
      </c>
      <c r="AL37" s="1"/>
      <c r="AM37" s="1"/>
      <c r="AN37" s="1"/>
    </row>
    <row r="38" spans="1:40" s="1" customFormat="1" ht="12.75" hidden="1" x14ac:dyDescent="0.2">
      <c r="A38" s="96"/>
      <c r="C38" s="31" t="s">
        <v>21</v>
      </c>
      <c r="D38" s="21">
        <v>5</v>
      </c>
      <c r="E38" s="40">
        <v>3.942357921917361</v>
      </c>
      <c r="F38" s="41">
        <v>3.942357921917361</v>
      </c>
      <c r="G38" s="41">
        <v>2.3880863434717252</v>
      </c>
      <c r="H38" s="42">
        <v>3.5805224579016688</v>
      </c>
      <c r="I38" s="130">
        <v>3.942357921917361</v>
      </c>
      <c r="J38" s="124">
        <v>1</v>
      </c>
      <c r="K38" s="133">
        <v>3.942357921917361</v>
      </c>
      <c r="L38" s="124">
        <v>0.26398023388639769</v>
      </c>
      <c r="M38" s="16">
        <v>0.54733477761250537</v>
      </c>
      <c r="N38" s="16">
        <v>0.36183546401569233</v>
      </c>
      <c r="O38" s="16">
        <v>2.0980472971903506E-2</v>
      </c>
      <c r="P38" s="19">
        <v>0</v>
      </c>
      <c r="Q38" s="19">
        <v>0</v>
      </c>
      <c r="R38" s="16">
        <v>0.66966332296136732</v>
      </c>
      <c r="S38" s="16">
        <v>3.2268804277521788E-2</v>
      </c>
      <c r="T38" s="16">
        <v>8.0924901009459037E-4</v>
      </c>
      <c r="U38" s="16">
        <v>4.3108074713331231E-2</v>
      </c>
      <c r="V38" s="16">
        <v>0.24136159953860958</v>
      </c>
      <c r="W38" s="16">
        <v>1.3793890393675885</v>
      </c>
      <c r="X38" s="16">
        <v>9.430640375439471E-2</v>
      </c>
      <c r="Y38" s="16">
        <v>5.0578063130911897E-4</v>
      </c>
      <c r="Z38" s="16">
        <v>0.28681469917664565</v>
      </c>
      <c r="AA38" s="125">
        <v>0</v>
      </c>
      <c r="AB38" s="117"/>
      <c r="AC38" s="16">
        <f t="shared" si="0"/>
        <v>3.942357921917361</v>
      </c>
      <c r="AD38" s="16">
        <f t="shared" si="2"/>
        <v>0</v>
      </c>
    </row>
    <row r="39" spans="1:40" s="1" customFormat="1" ht="12.75" hidden="1" x14ac:dyDescent="0.2">
      <c r="A39" s="96"/>
      <c r="C39" s="31" t="s">
        <v>22</v>
      </c>
      <c r="D39" s="21">
        <v>5</v>
      </c>
      <c r="E39" s="40">
        <v>3.5616350265272136</v>
      </c>
      <c r="F39" s="41">
        <v>3.5616350265272136</v>
      </c>
      <c r="G39" s="41">
        <v>2.3163599785322941</v>
      </c>
      <c r="H39" s="42">
        <v>3.1724874083923611</v>
      </c>
      <c r="I39" s="130">
        <v>3.5616350265272136</v>
      </c>
      <c r="J39" s="124">
        <v>1</v>
      </c>
      <c r="K39" s="133">
        <v>3.5616350265272136</v>
      </c>
      <c r="L39" s="124">
        <v>0.21350815152754787</v>
      </c>
      <c r="M39" s="16">
        <v>0.26650250049044477</v>
      </c>
      <c r="N39" s="16">
        <v>0.38914761813485277</v>
      </c>
      <c r="O39" s="16">
        <v>2.0754023497767029E-2</v>
      </c>
      <c r="P39" s="19">
        <v>0</v>
      </c>
      <c r="Q39" s="19">
        <v>0</v>
      </c>
      <c r="R39" s="16">
        <v>0.69604853678209611</v>
      </c>
      <c r="S39" s="16">
        <v>3.166186751995085E-2</v>
      </c>
      <c r="T39" s="16">
        <v>8.0924901009459059E-4</v>
      </c>
      <c r="U39" s="16">
        <v>4.5046797650174164E-2</v>
      </c>
      <c r="V39" s="16">
        <v>0.14651482810122943</v>
      </c>
      <c r="W39" s="16">
        <v>1.374816583087149</v>
      </c>
      <c r="X39" s="16">
        <v>9.8186166194265331E-2</v>
      </c>
      <c r="Y39" s="16">
        <v>7.0809288383276653E-4</v>
      </c>
      <c r="Z39" s="16">
        <v>0.27793061164780913</v>
      </c>
      <c r="AA39" s="125">
        <v>0</v>
      </c>
      <c r="AB39" s="117"/>
      <c r="AC39" s="16">
        <f t="shared" si="0"/>
        <v>3.5616350265272136</v>
      </c>
      <c r="AD39" s="16">
        <f t="shared" si="2"/>
        <v>0</v>
      </c>
    </row>
    <row r="40" spans="1:40" s="1" customFormat="1" ht="12.75" hidden="1" x14ac:dyDescent="0.2">
      <c r="A40" s="96"/>
      <c r="C40" s="31" t="s">
        <v>23</v>
      </c>
      <c r="D40" s="21">
        <v>5</v>
      </c>
      <c r="E40" s="40">
        <v>3.6915188213337609</v>
      </c>
      <c r="F40" s="41">
        <v>3.6915188213337609</v>
      </c>
      <c r="G40" s="41">
        <v>2.2641790744490824</v>
      </c>
      <c r="H40" s="42">
        <v>3.2927613711940182</v>
      </c>
      <c r="I40" s="130">
        <v>3.6915188213337609</v>
      </c>
      <c r="J40" s="124">
        <v>1</v>
      </c>
      <c r="K40" s="133">
        <v>3.6915188213337609</v>
      </c>
      <c r="L40" s="124">
        <v>0.21339421974978501</v>
      </c>
      <c r="M40" s="16">
        <v>0.29913762182698039</v>
      </c>
      <c r="N40" s="16">
        <v>0.39875745013974256</v>
      </c>
      <c r="O40" s="16">
        <v>2.0754023497767029E-2</v>
      </c>
      <c r="P40" s="19">
        <v>0</v>
      </c>
      <c r="Q40" s="19">
        <v>0</v>
      </c>
      <c r="R40" s="16">
        <v>0.68545593685124706</v>
      </c>
      <c r="S40" s="16">
        <v>3.166186751995085E-2</v>
      </c>
      <c r="T40" s="16">
        <v>8.0924901009459059E-4</v>
      </c>
      <c r="U40" s="16">
        <v>4.5046797650174164E-2</v>
      </c>
      <c r="V40" s="16">
        <v>0.14354925035722338</v>
      </c>
      <c r="W40" s="16">
        <v>1.3361938566787928</v>
      </c>
      <c r="X40" s="16">
        <v>0.24246093201428995</v>
      </c>
      <c r="Y40" s="16">
        <v>7.0809288383276653E-4</v>
      </c>
      <c r="Z40" s="16">
        <v>0.27358952315388019</v>
      </c>
      <c r="AA40" s="125">
        <v>0</v>
      </c>
      <c r="AB40" s="117"/>
      <c r="AC40" s="16">
        <f t="shared" si="0"/>
        <v>3.6915188213337609</v>
      </c>
      <c r="AD40" s="16">
        <f t="shared" si="2"/>
        <v>0</v>
      </c>
    </row>
    <row r="41" spans="1:40" s="54" customFormat="1" ht="12.75" x14ac:dyDescent="0.2">
      <c r="A41" s="92">
        <v>15</v>
      </c>
      <c r="B41" s="91"/>
      <c r="C41" s="55" t="s">
        <v>226</v>
      </c>
      <c r="D41" s="36">
        <v>9</v>
      </c>
      <c r="E41" s="61">
        <v>3.509181669890836</v>
      </c>
      <c r="F41" s="62">
        <v>4.3068130031026994</v>
      </c>
      <c r="G41" s="62">
        <v>1.9246772733623028</v>
      </c>
      <c r="H41" s="63">
        <v>3.1745572038679368</v>
      </c>
      <c r="I41" s="130">
        <v>4.3068130031026994</v>
      </c>
      <c r="J41" s="122">
        <v>1.0882386171140295</v>
      </c>
      <c r="K41" s="132">
        <v>4.6858402266652019</v>
      </c>
      <c r="L41" s="122">
        <v>0.46868513695503461</v>
      </c>
      <c r="M41" s="66">
        <v>0.49661023742748234</v>
      </c>
      <c r="N41" s="66">
        <v>0.33462446602289914</v>
      </c>
      <c r="O41" s="66">
        <v>1.6198678359986774E-2</v>
      </c>
      <c r="P41" s="66">
        <v>0.81950000000000001</v>
      </c>
      <c r="Q41" s="66">
        <v>8.8000000000000005E-3</v>
      </c>
      <c r="R41" s="66">
        <v>0.66345756247823628</v>
      </c>
      <c r="S41" s="66">
        <v>1.7196541464510048E-2</v>
      </c>
      <c r="T41" s="66">
        <v>5.0578063130911897E-4</v>
      </c>
      <c r="U41" s="66">
        <v>3.6151480645835968E-2</v>
      </c>
      <c r="V41" s="66">
        <v>0.17795858327493952</v>
      </c>
      <c r="W41" s="66">
        <v>1.0131074903812245</v>
      </c>
      <c r="X41" s="66">
        <v>3.4315763938382392E-2</v>
      </c>
      <c r="Y41" s="66">
        <v>1.011561262618238E-4</v>
      </c>
      <c r="Z41" s="66">
        <v>0.25026879218473463</v>
      </c>
      <c r="AA41" s="123">
        <v>0.34870044733054339</v>
      </c>
      <c r="AB41" s="117"/>
      <c r="AC41" s="16">
        <f t="shared" si="0"/>
        <v>4.6861821172213798</v>
      </c>
      <c r="AD41" s="24">
        <f t="shared" si="2"/>
        <v>3.4189055617783737E-4</v>
      </c>
      <c r="AE41" s="6" t="e">
        <f>K41*#REF!</f>
        <v>#REF!</v>
      </c>
      <c r="AF41" s="6" t="e">
        <f>P41*#REF!</f>
        <v>#REF!</v>
      </c>
      <c r="AG41" s="6" t="e">
        <f>Q41*#REF!</f>
        <v>#REF!</v>
      </c>
      <c r="AH41" s="33"/>
      <c r="AI41" s="7">
        <f>AC41+Q41-K41</f>
        <v>9.1418905561777564E-3</v>
      </c>
      <c r="AJ41" s="7">
        <f>SUM(L41:AA41)</f>
        <v>4.6861821172213798</v>
      </c>
      <c r="AK41" s="7">
        <f>K41-AJ41</f>
        <v>-3.4189055617783737E-4</v>
      </c>
      <c r="AL41" s="1"/>
      <c r="AM41" s="1"/>
      <c r="AN41" s="1"/>
    </row>
    <row r="42" spans="1:40" s="1" customFormat="1" ht="12.75" hidden="1" x14ac:dyDescent="0.2">
      <c r="A42" s="96"/>
      <c r="C42" s="31" t="s">
        <v>24</v>
      </c>
      <c r="D42" s="21">
        <v>5</v>
      </c>
      <c r="E42" s="40">
        <v>3.9604604272039645</v>
      </c>
      <c r="F42" s="41">
        <v>3.9604604272039645</v>
      </c>
      <c r="G42" s="41">
        <v>2.178116158362728</v>
      </c>
      <c r="H42" s="42">
        <v>3.5846654177495902</v>
      </c>
      <c r="I42" s="130">
        <v>3.9604604272039645</v>
      </c>
      <c r="J42" s="124">
        <v>1</v>
      </c>
      <c r="K42" s="133">
        <v>3.9604604272039645</v>
      </c>
      <c r="L42" s="124">
        <v>0.26420829204108504</v>
      </c>
      <c r="M42" s="16">
        <v>0.67309188491126137</v>
      </c>
      <c r="N42" s="16">
        <v>0.37579500945437433</v>
      </c>
      <c r="O42" s="16">
        <v>2.2674919539666171E-2</v>
      </c>
      <c r="P42" s="19">
        <v>0</v>
      </c>
      <c r="Q42" s="19">
        <v>0</v>
      </c>
      <c r="R42" s="16">
        <v>0.67763091847555845</v>
      </c>
      <c r="S42" s="16">
        <v>3.803470347444575E-2</v>
      </c>
      <c r="T42" s="16">
        <v>1.0115612626182379E-3</v>
      </c>
      <c r="U42" s="16">
        <v>4.3792329867511082E-2</v>
      </c>
      <c r="V42" s="16">
        <v>0.24443990052469483</v>
      </c>
      <c r="W42" s="16">
        <v>1.1500260445869248</v>
      </c>
      <c r="X42" s="16">
        <v>0.17819425015073745</v>
      </c>
      <c r="Y42" s="16">
        <v>5.0578063130911897E-4</v>
      </c>
      <c r="Z42" s="16">
        <v>0.29105483228377832</v>
      </c>
      <c r="AA42" s="125">
        <v>0</v>
      </c>
      <c r="AB42" s="117"/>
      <c r="AC42" s="16">
        <f t="shared" si="0"/>
        <v>3.9604604272039645</v>
      </c>
      <c r="AD42" s="16">
        <f t="shared" si="2"/>
        <v>0</v>
      </c>
    </row>
    <row r="43" spans="1:40" s="54" customFormat="1" ht="12.75" x14ac:dyDescent="0.2">
      <c r="A43" s="92">
        <v>16</v>
      </c>
      <c r="B43" s="91"/>
      <c r="C43" s="55" t="s">
        <v>227</v>
      </c>
      <c r="D43" s="36">
        <v>9</v>
      </c>
      <c r="E43" s="61">
        <v>3.4585890160828803</v>
      </c>
      <c r="F43" s="62">
        <v>4.2903950758208369</v>
      </c>
      <c r="G43" s="62">
        <v>1.9418049727630398</v>
      </c>
      <c r="H43" s="63">
        <v>3.1520859531900798</v>
      </c>
      <c r="I43" s="130">
        <v>4.2903950758208369</v>
      </c>
      <c r="J43" s="122">
        <v>1.0962323043800848</v>
      </c>
      <c r="K43" s="132">
        <v>4.7032696806680443</v>
      </c>
      <c r="L43" s="122">
        <v>0.4964898822453962</v>
      </c>
      <c r="M43" s="66">
        <v>0.41300130648123146</v>
      </c>
      <c r="N43" s="66">
        <v>0.3065030628928006</v>
      </c>
      <c r="O43" s="66">
        <v>1.8116793931931302E-2</v>
      </c>
      <c r="P43" s="66">
        <v>0.88790000000000002</v>
      </c>
      <c r="Q43" s="66">
        <v>0</v>
      </c>
      <c r="R43" s="66">
        <v>0.65376997486574207</v>
      </c>
      <c r="S43" s="66">
        <v>2.1141630388721171E-2</v>
      </c>
      <c r="T43" s="66">
        <v>5.0578063130911897E-4</v>
      </c>
      <c r="U43" s="66">
        <v>3.5125097914566188E-2</v>
      </c>
      <c r="V43" s="66">
        <v>0.15253950226660767</v>
      </c>
      <c r="W43" s="66">
        <v>1.0605050366379007</v>
      </c>
      <c r="X43" s="66">
        <v>4.2949333521041438E-2</v>
      </c>
      <c r="Y43" s="66">
        <v>1.011561262618238E-4</v>
      </c>
      <c r="Z43" s="66">
        <v>0.25784045817937062</v>
      </c>
      <c r="AA43" s="123">
        <v>0.35677689081243208</v>
      </c>
      <c r="AB43" s="117"/>
      <c r="AC43" s="16">
        <f t="shared" si="0"/>
        <v>4.7032659068953118</v>
      </c>
      <c r="AD43" s="24">
        <f t="shared" si="2"/>
        <v>-3.7737727325293235E-6</v>
      </c>
      <c r="AE43" s="6" t="e">
        <f>K43*#REF!</f>
        <v>#REF!</v>
      </c>
      <c r="AF43" s="6" t="e">
        <f>P43*#REF!</f>
        <v>#REF!</v>
      </c>
      <c r="AG43" s="6" t="e">
        <f>Q43*#REF!</f>
        <v>#REF!</v>
      </c>
      <c r="AH43" s="33"/>
      <c r="AI43" s="7">
        <f>AC43+Q43-K43</f>
        <v>-3.7737727325293235E-6</v>
      </c>
      <c r="AJ43" s="7">
        <f>SUM(L43:AA43)</f>
        <v>4.7032659068953118</v>
      </c>
      <c r="AK43" s="7">
        <f>K43-AJ43</f>
        <v>3.7737727325293235E-6</v>
      </c>
      <c r="AL43" s="1"/>
      <c r="AM43" s="1"/>
      <c r="AN43" s="1"/>
    </row>
    <row r="44" spans="1:40" s="1" customFormat="1" ht="12.75" hidden="1" x14ac:dyDescent="0.2">
      <c r="A44" s="96"/>
      <c r="C44" s="31" t="s">
        <v>25</v>
      </c>
      <c r="D44" s="21">
        <v>5</v>
      </c>
      <c r="E44" s="40">
        <v>3.861690824328555</v>
      </c>
      <c r="F44" s="41">
        <v>3.861690824328555</v>
      </c>
      <c r="G44" s="41">
        <v>2.3611367408774577</v>
      </c>
      <c r="H44" s="42">
        <v>3.4633379986942816</v>
      </c>
      <c r="I44" s="130">
        <v>3.861690824328555</v>
      </c>
      <c r="J44" s="124">
        <v>1</v>
      </c>
      <c r="K44" s="133">
        <v>3.861690824328555</v>
      </c>
      <c r="L44" s="124">
        <v>0.20815418931869845</v>
      </c>
      <c r="M44" s="16">
        <v>0.48730297180899568</v>
      </c>
      <c r="N44" s="16">
        <v>0.39835282563427349</v>
      </c>
      <c r="O44" s="16">
        <v>2.0867156710567783E-2</v>
      </c>
      <c r="P44" s="19">
        <v>0</v>
      </c>
      <c r="Q44" s="19">
        <v>0</v>
      </c>
      <c r="R44" s="16">
        <v>0.68924130685652385</v>
      </c>
      <c r="S44" s="16">
        <v>3.1965335898736326E-2</v>
      </c>
      <c r="T44" s="16">
        <v>8.0924901009459037E-4</v>
      </c>
      <c r="U44" s="16">
        <v>4.6985520587017104E-2</v>
      </c>
      <c r="V44" s="16">
        <v>0.21490832884034133</v>
      </c>
      <c r="W44" s="16">
        <v>1.3559552184691293</v>
      </c>
      <c r="X44" s="16">
        <v>0.13093355155610809</v>
      </c>
      <c r="Y44" s="16">
        <v>4.0462450504729518E-4</v>
      </c>
      <c r="Z44" s="16">
        <v>0.27581054513302156</v>
      </c>
      <c r="AA44" s="125">
        <v>0</v>
      </c>
      <c r="AB44" s="117"/>
      <c r="AC44" s="16">
        <f t="shared" si="0"/>
        <v>3.861690824328555</v>
      </c>
      <c r="AD44" s="16">
        <f t="shared" si="2"/>
        <v>0</v>
      </c>
    </row>
    <row r="45" spans="1:40" s="1" customFormat="1" ht="12.75" hidden="1" x14ac:dyDescent="0.2">
      <c r="A45" s="96"/>
      <c r="C45" s="31" t="s">
        <v>26</v>
      </c>
      <c r="D45" s="21">
        <v>5</v>
      </c>
      <c r="E45" s="40">
        <v>3.9551289155664615</v>
      </c>
      <c r="F45" s="41">
        <v>3.9551289155664615</v>
      </c>
      <c r="G45" s="41">
        <v>2.2988432128049783</v>
      </c>
      <c r="H45" s="42">
        <v>3.6030044396820262</v>
      </c>
      <c r="I45" s="130">
        <v>3.9551289155664615</v>
      </c>
      <c r="J45" s="124">
        <v>1</v>
      </c>
      <c r="K45" s="133">
        <v>3.9551289155664615</v>
      </c>
      <c r="L45" s="124">
        <v>0.26398010085240098</v>
      </c>
      <c r="M45" s="16">
        <v>0.5779234047266455</v>
      </c>
      <c r="N45" s="16">
        <v>0.3521244758844353</v>
      </c>
      <c r="O45" s="16">
        <v>2.1093715614906111E-2</v>
      </c>
      <c r="P45" s="19">
        <v>0</v>
      </c>
      <c r="Q45" s="19">
        <v>0</v>
      </c>
      <c r="R45" s="16">
        <v>0.67615386574805636</v>
      </c>
      <c r="S45" s="16">
        <v>3.2369960403783614E-2</v>
      </c>
      <c r="T45" s="16">
        <v>8.0924901009459037E-4</v>
      </c>
      <c r="U45" s="16">
        <v>4.35642448161178E-2</v>
      </c>
      <c r="V45" s="16">
        <v>0.24295775560546862</v>
      </c>
      <c r="W45" s="16">
        <v>1.2813886409752417</v>
      </c>
      <c r="X45" s="16">
        <v>0.1761497108543722</v>
      </c>
      <c r="Y45" s="16">
        <v>5.0578063130911897E-4</v>
      </c>
      <c r="Z45" s="16">
        <v>0.28610801044362943</v>
      </c>
      <c r="AA45" s="125">
        <v>0</v>
      </c>
      <c r="AB45" s="117"/>
      <c r="AC45" s="16">
        <f t="shared" si="0"/>
        <v>3.9551289155664615</v>
      </c>
      <c r="AD45" s="16">
        <f t="shared" si="2"/>
        <v>0</v>
      </c>
    </row>
    <row r="46" spans="1:40" s="54" customFormat="1" ht="12.75" x14ac:dyDescent="0.2">
      <c r="A46" s="92">
        <v>17</v>
      </c>
      <c r="B46" s="91"/>
      <c r="C46" s="55" t="s">
        <v>228</v>
      </c>
      <c r="D46" s="36">
        <v>9</v>
      </c>
      <c r="E46" s="61">
        <v>3.5196167932684075</v>
      </c>
      <c r="F46" s="62">
        <v>4.3459507916531885</v>
      </c>
      <c r="G46" s="62">
        <v>1.9234266368116446</v>
      </c>
      <c r="H46" s="63">
        <v>3.1858015762564467</v>
      </c>
      <c r="I46" s="130">
        <v>4.3459507916531885</v>
      </c>
      <c r="J46" s="122">
        <v>1.0800421794298782</v>
      </c>
      <c r="K46" s="132">
        <v>4.6928101647121139</v>
      </c>
      <c r="L46" s="122">
        <v>0.45797037668310853</v>
      </c>
      <c r="M46" s="66">
        <v>0.48341862920759715</v>
      </c>
      <c r="N46" s="66">
        <v>0.33381521701196104</v>
      </c>
      <c r="O46" s="66">
        <v>1.6765267094663097E-2</v>
      </c>
      <c r="P46" s="66">
        <v>0.79339999999999999</v>
      </c>
      <c r="Q46" s="66">
        <v>1.8100000000000002E-2</v>
      </c>
      <c r="R46" s="66">
        <v>0.67250937557065249</v>
      </c>
      <c r="S46" s="66">
        <v>1.7702322095819165E-2</v>
      </c>
      <c r="T46" s="66">
        <v>5.0578063130911897E-4</v>
      </c>
      <c r="U46" s="66">
        <v>3.7177863377105762E-2</v>
      </c>
      <c r="V46" s="66">
        <v>0.18377273301678573</v>
      </c>
      <c r="W46" s="66">
        <v>0.99489213889904726</v>
      </c>
      <c r="X46" s="66">
        <v>6.2034964266582497E-2</v>
      </c>
      <c r="Y46" s="66">
        <v>1.011561262618238E-4</v>
      </c>
      <c r="Z46" s="66">
        <v>0.25895096928751399</v>
      </c>
      <c r="AA46" s="123">
        <v>0.36162275690156531</v>
      </c>
      <c r="AB46" s="117"/>
      <c r="AC46" s="16">
        <f t="shared" si="0"/>
        <v>4.6927395501699731</v>
      </c>
      <c r="AD46" s="24">
        <f t="shared" si="2"/>
        <v>-7.0614542140745584E-5</v>
      </c>
      <c r="AE46" s="6" t="e">
        <f>K46*#REF!</f>
        <v>#REF!</v>
      </c>
      <c r="AF46" s="6" t="e">
        <f>P46*#REF!</f>
        <v>#REF!</v>
      </c>
      <c r="AG46" s="6" t="e">
        <f>Q46*#REF!</f>
        <v>#REF!</v>
      </c>
      <c r="AH46" s="33"/>
      <c r="AI46" s="7">
        <f>AC46+Q46-K46</f>
        <v>1.8029385457858815E-2</v>
      </c>
      <c r="AJ46" s="7">
        <f>SUM(L46:AA46)</f>
        <v>4.6927395501699731</v>
      </c>
      <c r="AK46" s="7">
        <f>K46-AJ46</f>
        <v>7.0614542140745584E-5</v>
      </c>
      <c r="AL46" s="1"/>
      <c r="AM46" s="1"/>
      <c r="AN46" s="1"/>
    </row>
    <row r="47" spans="1:40" s="1" customFormat="1" ht="12.75" hidden="1" x14ac:dyDescent="0.2">
      <c r="A47" s="96"/>
      <c r="C47" s="31" t="s">
        <v>27</v>
      </c>
      <c r="D47" s="21">
        <v>5</v>
      </c>
      <c r="E47" s="40">
        <v>3.9675343977422068</v>
      </c>
      <c r="F47" s="41">
        <v>3.9675343977422068</v>
      </c>
      <c r="G47" s="41">
        <v>2.4130742423365414</v>
      </c>
      <c r="H47" s="42">
        <v>3.6002365029026824</v>
      </c>
      <c r="I47" s="130">
        <v>3.9675343977422068</v>
      </c>
      <c r="J47" s="124">
        <v>1</v>
      </c>
      <c r="K47" s="133">
        <v>3.9675343977422068</v>
      </c>
      <c r="L47" s="124">
        <v>0.26751224952048913</v>
      </c>
      <c r="M47" s="16">
        <v>0.53858036484862326</v>
      </c>
      <c r="N47" s="16">
        <v>0.36729789483952441</v>
      </c>
      <c r="O47" s="16">
        <v>2.1207174359629346E-2</v>
      </c>
      <c r="P47" s="19">
        <v>0</v>
      </c>
      <c r="Q47" s="19">
        <v>0</v>
      </c>
      <c r="R47" s="16">
        <v>0.67774475128356448</v>
      </c>
      <c r="S47" s="16">
        <v>3.2572272656307265E-2</v>
      </c>
      <c r="T47" s="16">
        <v>8.0924901009459037E-4</v>
      </c>
      <c r="U47" s="16">
        <v>4.3792329867511082E-2</v>
      </c>
      <c r="V47" s="16">
        <v>0.24500995626285876</v>
      </c>
      <c r="W47" s="16">
        <v>1.3914327282652668</v>
      </c>
      <c r="X47" s="16">
        <v>9.2942525651071153E-2</v>
      </c>
      <c r="Y47" s="16">
        <v>5.0578063130911897E-4</v>
      </c>
      <c r="Z47" s="16">
        <v>0.2881271205459574</v>
      </c>
      <c r="AA47" s="125">
        <v>0</v>
      </c>
      <c r="AB47" s="117"/>
      <c r="AC47" s="16">
        <f t="shared" si="0"/>
        <v>3.9675343977422068</v>
      </c>
      <c r="AD47" s="16">
        <f t="shared" si="2"/>
        <v>0</v>
      </c>
    </row>
    <row r="48" spans="1:40" s="54" customFormat="1" ht="12.75" x14ac:dyDescent="0.2">
      <c r="A48" s="92">
        <v>18</v>
      </c>
      <c r="B48" s="91"/>
      <c r="C48" s="55" t="s">
        <v>229</v>
      </c>
      <c r="D48" s="36">
        <v>9</v>
      </c>
      <c r="E48" s="61">
        <v>3.4788101247251113</v>
      </c>
      <c r="F48" s="62">
        <v>4.2915349849888909</v>
      </c>
      <c r="G48" s="62">
        <v>1.9527122955934859</v>
      </c>
      <c r="H48" s="63">
        <v>3.1775671804034085</v>
      </c>
      <c r="I48" s="130">
        <v>4.2915349849888909</v>
      </c>
      <c r="J48" s="122">
        <v>1.0961574500866347</v>
      </c>
      <c r="K48" s="132">
        <v>4.7041980461030066</v>
      </c>
      <c r="L48" s="122">
        <v>0.49341484414502396</v>
      </c>
      <c r="M48" s="66">
        <v>0.43943247430308829</v>
      </c>
      <c r="N48" s="66">
        <v>0.30124294432170307</v>
      </c>
      <c r="O48" s="66">
        <v>1.8230023894005871E-2</v>
      </c>
      <c r="P48" s="66">
        <v>0.88739999999999997</v>
      </c>
      <c r="Q48" s="66">
        <v>0</v>
      </c>
      <c r="R48" s="66">
        <v>0.64422910978066794</v>
      </c>
      <c r="S48" s="66">
        <v>2.1242786514983004E-2</v>
      </c>
      <c r="T48" s="66">
        <v>5.0578063130911897E-4</v>
      </c>
      <c r="U48" s="66">
        <v>3.3984672657599753E-2</v>
      </c>
      <c r="V48" s="66">
        <v>0.14911679319927568</v>
      </c>
      <c r="W48" s="66">
        <v>1.0853019727893833</v>
      </c>
      <c r="X48" s="66">
        <v>4.6584639930634011E-2</v>
      </c>
      <c r="Y48" s="66">
        <v>1.011561262618238E-4</v>
      </c>
      <c r="Z48" s="66">
        <v>0.24542292643117555</v>
      </c>
      <c r="AA48" s="123">
        <v>0.33799915971704092</v>
      </c>
      <c r="AB48" s="117"/>
      <c r="AC48" s="16">
        <f t="shared" si="0"/>
        <v>4.704209284442153</v>
      </c>
      <c r="AD48" s="24">
        <f t="shared" si="2"/>
        <v>1.1238339146402154E-5</v>
      </c>
      <c r="AE48" s="6" t="e">
        <f>K48*#REF!</f>
        <v>#REF!</v>
      </c>
      <c r="AF48" s="6" t="e">
        <f>P48*#REF!</f>
        <v>#REF!</v>
      </c>
      <c r="AG48" s="6" t="e">
        <f>Q48*#REF!</f>
        <v>#REF!</v>
      </c>
      <c r="AH48" s="33"/>
      <c r="AI48" s="7">
        <f>AC48+Q48-K48</f>
        <v>1.1238339146402154E-5</v>
      </c>
      <c r="AJ48" s="7">
        <f>SUM(L48:AA48)</f>
        <v>4.704209284442153</v>
      </c>
      <c r="AK48" s="7">
        <f>K48-AJ48</f>
        <v>-1.1238339146402154E-5</v>
      </c>
      <c r="AL48" s="1"/>
      <c r="AM48" s="1"/>
      <c r="AN48" s="1"/>
    </row>
    <row r="49" spans="1:40" s="1" customFormat="1" ht="12.75" hidden="1" x14ac:dyDescent="0.2">
      <c r="A49" s="96"/>
      <c r="C49" s="31" t="s">
        <v>28</v>
      </c>
      <c r="D49" s="21">
        <v>5</v>
      </c>
      <c r="E49" s="40">
        <v>3.596940942600571</v>
      </c>
      <c r="F49" s="41">
        <v>3.596940942600571</v>
      </c>
      <c r="G49" s="41">
        <v>2.3765014148674743</v>
      </c>
      <c r="H49" s="42">
        <v>3.2408713777878124</v>
      </c>
      <c r="I49" s="130">
        <v>3.596940942600571</v>
      </c>
      <c r="J49" s="124">
        <v>1</v>
      </c>
      <c r="K49" s="133">
        <v>3.596940942600571</v>
      </c>
      <c r="L49" s="124">
        <v>0.18010865500565057</v>
      </c>
      <c r="M49" s="16">
        <v>0.32983034998718269</v>
      </c>
      <c r="N49" s="16">
        <v>0.35606956481275842</v>
      </c>
      <c r="O49" s="16">
        <v>2.6758022875671628E-2</v>
      </c>
      <c r="P49" s="19">
        <v>0</v>
      </c>
      <c r="Q49" s="19">
        <v>0</v>
      </c>
      <c r="R49" s="16">
        <v>0.66670393971515429</v>
      </c>
      <c r="S49" s="16">
        <v>4.3901758797631536E-2</v>
      </c>
      <c r="T49" s="16">
        <v>1.1127173888800619E-3</v>
      </c>
      <c r="U49" s="16">
        <v>4.0371054096611785E-2</v>
      </c>
      <c r="V49" s="16">
        <v>0.40426435626369484</v>
      </c>
      <c r="W49" s="16">
        <v>1.1931872534773067</v>
      </c>
      <c r="X49" s="16">
        <v>9.7499099886493801E-2</v>
      </c>
      <c r="Y49" s="16">
        <v>2.0231225252364759E-4</v>
      </c>
      <c r="Z49" s="16">
        <v>0.25693185804101076</v>
      </c>
      <c r="AA49" s="125">
        <v>0</v>
      </c>
      <c r="AB49" s="117"/>
      <c r="AC49" s="16">
        <f t="shared" si="0"/>
        <v>3.596940942600571</v>
      </c>
      <c r="AD49" s="16">
        <f t="shared" si="2"/>
        <v>0</v>
      </c>
    </row>
    <row r="50" spans="1:40" s="1" customFormat="1" ht="12.75" hidden="1" x14ac:dyDescent="0.2">
      <c r="A50" s="96"/>
      <c r="C50" s="31" t="s">
        <v>29</v>
      </c>
      <c r="D50" s="21">
        <v>5</v>
      </c>
      <c r="E50" s="40">
        <v>3.8071796601318071</v>
      </c>
      <c r="F50" s="41">
        <v>3.8071796601318071</v>
      </c>
      <c r="G50" s="41">
        <v>2.4567254331597024</v>
      </c>
      <c r="H50" s="42">
        <v>3.4546505597419026</v>
      </c>
      <c r="I50" s="130">
        <v>3.8071796601318071</v>
      </c>
      <c r="J50" s="124">
        <v>1</v>
      </c>
      <c r="K50" s="133">
        <v>3.8071796601318071</v>
      </c>
      <c r="L50" s="124">
        <v>0.22205241339804077</v>
      </c>
      <c r="M50" s="16">
        <v>0.36235124557542714</v>
      </c>
      <c r="N50" s="16">
        <v>0.35252910038990432</v>
      </c>
      <c r="O50" s="16">
        <v>2.0862195540728653E-2</v>
      </c>
      <c r="P50" s="19">
        <v>0</v>
      </c>
      <c r="Q50" s="19">
        <v>0</v>
      </c>
      <c r="R50" s="16">
        <v>0.65851385143144248</v>
      </c>
      <c r="S50" s="16">
        <v>3.4393082929020095E-2</v>
      </c>
      <c r="T50" s="16">
        <v>8.0924901009459037E-4</v>
      </c>
      <c r="U50" s="16">
        <v>3.8090203582678908E-2</v>
      </c>
      <c r="V50" s="16">
        <v>0.26973535009016697</v>
      </c>
      <c r="W50" s="16">
        <v>1.4341191883230475</v>
      </c>
      <c r="X50" s="16">
        <v>0.12226472444077949</v>
      </c>
      <c r="Y50" s="16">
        <v>2.0231225252364759E-4</v>
      </c>
      <c r="Z50" s="16">
        <v>0.29125674316795297</v>
      </c>
      <c r="AA50" s="125">
        <v>0</v>
      </c>
      <c r="AB50" s="117"/>
      <c r="AC50" s="16">
        <f t="shared" si="0"/>
        <v>3.8071796601318071</v>
      </c>
      <c r="AD50" s="16">
        <f t="shared" si="2"/>
        <v>0</v>
      </c>
    </row>
    <row r="51" spans="1:40" s="1" customFormat="1" ht="12.75" hidden="1" x14ac:dyDescent="0.2">
      <c r="A51" s="96"/>
      <c r="C51" s="31" t="s">
        <v>30</v>
      </c>
      <c r="D51" s="21">
        <v>5</v>
      </c>
      <c r="E51" s="40">
        <v>3.9166427532199437</v>
      </c>
      <c r="F51" s="41">
        <v>3.9166427532199437</v>
      </c>
      <c r="G51" s="41">
        <v>2.3650192982769602</v>
      </c>
      <c r="H51" s="42">
        <v>3.5295182576124362</v>
      </c>
      <c r="I51" s="130">
        <v>3.9166427532199437</v>
      </c>
      <c r="J51" s="124">
        <v>1</v>
      </c>
      <c r="K51" s="133">
        <v>3.9166427532199437</v>
      </c>
      <c r="L51" s="124">
        <v>0.25213099840572839</v>
      </c>
      <c r="M51" s="16">
        <v>0.49367229769108179</v>
      </c>
      <c r="N51" s="16">
        <v>0.38712449560750756</v>
      </c>
      <c r="O51" s="16">
        <v>2.1316381506925722E-2</v>
      </c>
      <c r="P51" s="19">
        <v>0</v>
      </c>
      <c r="Q51" s="19">
        <v>0</v>
      </c>
      <c r="R51" s="16">
        <v>0.67115480292324703</v>
      </c>
      <c r="S51" s="16">
        <v>3.4696551307805558E-2</v>
      </c>
      <c r="T51" s="16">
        <v>8.0924901009459037E-4</v>
      </c>
      <c r="U51" s="16">
        <v>4.1283394302184938E-2</v>
      </c>
      <c r="V51" s="16">
        <v>0.22802100614834703</v>
      </c>
      <c r="W51" s="16">
        <v>1.3673332885733083</v>
      </c>
      <c r="X51" s="16">
        <v>0.12885229852764807</v>
      </c>
      <c r="Y51" s="16">
        <v>4.0462450504729518E-4</v>
      </c>
      <c r="Z51" s="16">
        <v>0.28984336471101774</v>
      </c>
      <c r="AA51" s="125">
        <v>0</v>
      </c>
      <c r="AB51" s="117"/>
      <c r="AC51" s="16">
        <f t="shared" si="0"/>
        <v>3.9166427532199437</v>
      </c>
      <c r="AD51" s="16">
        <f t="shared" si="2"/>
        <v>0</v>
      </c>
    </row>
    <row r="52" spans="1:40" s="1" customFormat="1" ht="12.75" hidden="1" x14ac:dyDescent="0.2">
      <c r="A52" s="96"/>
      <c r="C52" s="31" t="s">
        <v>31</v>
      </c>
      <c r="D52" s="21">
        <v>5</v>
      </c>
      <c r="E52" s="40">
        <v>3.7406928112743585</v>
      </c>
      <c r="F52" s="41">
        <v>3.7406928112743585</v>
      </c>
      <c r="G52" s="41">
        <v>2.0928482141646483</v>
      </c>
      <c r="H52" s="42">
        <v>3.3742041654457724</v>
      </c>
      <c r="I52" s="130">
        <v>3.7406928112743585</v>
      </c>
      <c r="J52" s="124">
        <v>1</v>
      </c>
      <c r="K52" s="133">
        <v>3.7406928112743585</v>
      </c>
      <c r="L52" s="124">
        <v>0.31158685928835722</v>
      </c>
      <c r="M52" s="16">
        <v>0.60043682727073211</v>
      </c>
      <c r="N52" s="16">
        <v>0.36648864582858631</v>
      </c>
      <c r="O52" s="16">
        <v>2.4488087064199349E-2</v>
      </c>
      <c r="P52" s="19">
        <v>0</v>
      </c>
      <c r="Q52" s="19">
        <v>0</v>
      </c>
      <c r="R52" s="16">
        <v>0.69635894738316984</v>
      </c>
      <c r="S52" s="16">
        <v>4.1271699514824123E-2</v>
      </c>
      <c r="T52" s="16">
        <v>1.1127173888800619E-3</v>
      </c>
      <c r="U52" s="16">
        <v>5.006466878082648E-2</v>
      </c>
      <c r="V52" s="16">
        <v>0.25036564429914204</v>
      </c>
      <c r="W52" s="16">
        <v>1.028781825228559</v>
      </c>
      <c r="X52" s="16">
        <v>0.12077971622530109</v>
      </c>
      <c r="Y52" s="16">
        <v>4.0462450504729518E-4</v>
      </c>
      <c r="Z52" s="16">
        <v>0.24855254849673386</v>
      </c>
      <c r="AA52" s="125">
        <v>0</v>
      </c>
      <c r="AB52" s="117"/>
      <c r="AC52" s="16">
        <f t="shared" si="0"/>
        <v>3.7406928112743585</v>
      </c>
      <c r="AD52" s="16">
        <f t="shared" si="2"/>
        <v>0</v>
      </c>
    </row>
    <row r="53" spans="1:40" s="54" customFormat="1" ht="12.75" x14ac:dyDescent="0.2">
      <c r="A53" s="92">
        <v>19</v>
      </c>
      <c r="B53" s="91"/>
      <c r="C53" s="55" t="s">
        <v>230</v>
      </c>
      <c r="D53" s="36">
        <v>13</v>
      </c>
      <c r="E53" s="61">
        <v>3.5794354796230072</v>
      </c>
      <c r="F53" s="62">
        <v>4.2509588861812517</v>
      </c>
      <c r="G53" s="62">
        <v>1.4647823305881869</v>
      </c>
      <c r="H53" s="63">
        <v>3.22700753535947</v>
      </c>
      <c r="I53" s="130">
        <v>4.2509588861812517</v>
      </c>
      <c r="J53" s="122">
        <v>1.0462401713284761</v>
      </c>
      <c r="K53" s="132">
        <v>4.4475239533885809</v>
      </c>
      <c r="L53" s="122">
        <v>0.44655228123799706</v>
      </c>
      <c r="M53" s="66">
        <v>0.92819177902464589</v>
      </c>
      <c r="N53" s="66">
        <v>0.35242794426353702</v>
      </c>
      <c r="O53" s="66">
        <v>1.5060189740310851E-2</v>
      </c>
      <c r="P53" s="66">
        <v>0.48549999999999999</v>
      </c>
      <c r="Q53" s="66">
        <v>0</v>
      </c>
      <c r="R53" s="66">
        <v>0.61033599856240373</v>
      </c>
      <c r="S53" s="66">
        <v>1.7095385338248219E-2</v>
      </c>
      <c r="T53" s="66">
        <v>5.0578063130911897E-4</v>
      </c>
      <c r="U53" s="66">
        <v>3.558126801735275E-2</v>
      </c>
      <c r="V53" s="66">
        <v>8.1872315504930959E-2</v>
      </c>
      <c r="W53" s="66">
        <v>0.70412908054110723</v>
      </c>
      <c r="X53" s="66">
        <v>7.35094039305524E-2</v>
      </c>
      <c r="Y53" s="66">
        <v>2.0231225252364759E-4</v>
      </c>
      <c r="Z53" s="66">
        <v>0.31397174057808835</v>
      </c>
      <c r="AA53" s="123">
        <v>0.38262150995447586</v>
      </c>
      <c r="AB53" s="117"/>
      <c r="AC53" s="16">
        <f t="shared" si="0"/>
        <v>4.4475569895774836</v>
      </c>
      <c r="AD53" s="24">
        <f t="shared" si="2"/>
        <v>3.3036188902713093E-5</v>
      </c>
      <c r="AE53" s="6" t="e">
        <f>K53*#REF!</f>
        <v>#REF!</v>
      </c>
      <c r="AF53" s="6" t="e">
        <f>P53*#REF!</f>
        <v>#REF!</v>
      </c>
      <c r="AG53" s="6" t="e">
        <f>Q53*#REF!</f>
        <v>#REF!</v>
      </c>
      <c r="AH53" s="33"/>
      <c r="AI53" s="7">
        <f t="shared" ref="AI53:AI68" si="8">AC53+Q53-K53</f>
        <v>3.3036188902713093E-5</v>
      </c>
      <c r="AJ53" s="7">
        <f t="shared" ref="AJ53:AJ68" si="9">SUM(L53:AA53)</f>
        <v>4.4475569895774836</v>
      </c>
      <c r="AK53" s="7">
        <f t="shared" ref="AK53:AK68" si="10">K53-AJ53</f>
        <v>-3.3036188902713093E-5</v>
      </c>
      <c r="AL53" s="1"/>
      <c r="AM53" s="1"/>
      <c r="AN53" s="1"/>
    </row>
    <row r="54" spans="1:40" s="54" customFormat="1" ht="12.75" x14ac:dyDescent="0.2">
      <c r="A54" s="92">
        <v>20</v>
      </c>
      <c r="B54" s="91"/>
      <c r="C54" s="55" t="s">
        <v>231</v>
      </c>
      <c r="D54" s="36">
        <v>9</v>
      </c>
      <c r="E54" s="61">
        <v>3.5206670575782701</v>
      </c>
      <c r="F54" s="62">
        <v>4.3236311852018376</v>
      </c>
      <c r="G54" s="62">
        <v>1.6316625572215961</v>
      </c>
      <c r="H54" s="63">
        <v>3.151143727958666</v>
      </c>
      <c r="I54" s="130">
        <v>4.3236311852018376</v>
      </c>
      <c r="J54" s="122">
        <v>1.088428456522555</v>
      </c>
      <c r="K54" s="132">
        <v>4.7059632174820214</v>
      </c>
      <c r="L54" s="122">
        <v>0.46195655509150113</v>
      </c>
      <c r="M54" s="66">
        <v>0.73767381551885181</v>
      </c>
      <c r="N54" s="66">
        <v>0.36952332961960416</v>
      </c>
      <c r="O54" s="66">
        <v>2.0721885301934397E-2</v>
      </c>
      <c r="P54" s="66">
        <v>0.82230000000000003</v>
      </c>
      <c r="Q54" s="66">
        <v>0</v>
      </c>
      <c r="R54" s="66">
        <v>0.61555177298302644</v>
      </c>
      <c r="S54" s="66">
        <v>2.4075158050314072E-2</v>
      </c>
      <c r="T54" s="66">
        <v>6.0693675757094291E-4</v>
      </c>
      <c r="U54" s="66">
        <v>3.5695310543049398E-2</v>
      </c>
      <c r="V54" s="66">
        <v>0.13146680631231286</v>
      </c>
      <c r="W54" s="66">
        <v>0.80344353114712563</v>
      </c>
      <c r="X54" s="66">
        <v>5.8174031503932043E-2</v>
      </c>
      <c r="Y54" s="66">
        <v>1.011561262618238E-4</v>
      </c>
      <c r="Z54" s="66">
        <v>0.26167676862278527</v>
      </c>
      <c r="AA54" s="123">
        <v>0.36303613451089578</v>
      </c>
      <c r="AB54" s="117"/>
      <c r="AC54" s="16">
        <f t="shared" si="0"/>
        <v>4.7060031920891667</v>
      </c>
      <c r="AD54" s="24">
        <f t="shared" si="2"/>
        <v>3.9974607145332186E-5</v>
      </c>
      <c r="AE54" s="6" t="e">
        <f>K54*#REF!</f>
        <v>#REF!</v>
      </c>
      <c r="AF54" s="6" t="e">
        <f>P54*#REF!</f>
        <v>#REF!</v>
      </c>
      <c r="AG54" s="6" t="e">
        <f>Q54*#REF!</f>
        <v>#REF!</v>
      </c>
      <c r="AH54" s="33"/>
      <c r="AI54" s="7">
        <f t="shared" si="8"/>
        <v>3.9974607145332186E-5</v>
      </c>
      <c r="AJ54" s="7">
        <f t="shared" si="9"/>
        <v>4.7060031920891667</v>
      </c>
      <c r="AK54" s="7">
        <f t="shared" si="10"/>
        <v>-3.9974607145332186E-5</v>
      </c>
      <c r="AL54" s="1"/>
      <c r="AM54" s="1"/>
      <c r="AN54" s="1"/>
    </row>
    <row r="55" spans="1:40" s="54" customFormat="1" ht="12.75" x14ac:dyDescent="0.2">
      <c r="A55" s="92">
        <v>21</v>
      </c>
      <c r="B55" s="91"/>
      <c r="C55" s="55" t="s">
        <v>232</v>
      </c>
      <c r="D55" s="36">
        <v>9</v>
      </c>
      <c r="E55" s="61">
        <v>3.3726109149686483</v>
      </c>
      <c r="F55" s="62">
        <v>4.0457504125542236</v>
      </c>
      <c r="G55" s="62">
        <v>1.2815439872122534</v>
      </c>
      <c r="H55" s="63">
        <v>2.8294025163764571</v>
      </c>
      <c r="I55" s="130">
        <v>4.0457504125542236</v>
      </c>
      <c r="J55" s="122">
        <v>1.0621480414385451</v>
      </c>
      <c r="K55" s="132">
        <v>4.2971858768436544</v>
      </c>
      <c r="L55" s="122">
        <v>0.3221379953731745</v>
      </c>
      <c r="M55" s="66">
        <v>0.85060403678254126</v>
      </c>
      <c r="N55" s="66">
        <v>0.54320839859219117</v>
      </c>
      <c r="O55" s="66">
        <v>2.1967454384833721E-2</v>
      </c>
      <c r="P55" s="66">
        <v>0.54069999999999996</v>
      </c>
      <c r="Q55" s="66">
        <v>0</v>
      </c>
      <c r="R55" s="66">
        <v>0.49795526839392107</v>
      </c>
      <c r="S55" s="66">
        <v>2.5086719312932305E-2</v>
      </c>
      <c r="T55" s="66">
        <v>6.069367575709427E-4</v>
      </c>
      <c r="U55" s="66">
        <v>2.8966801526947437E-2</v>
      </c>
      <c r="V55" s="66">
        <v>6.3059418955921889E-2</v>
      </c>
      <c r="W55" s="66">
        <v>0.64369907562760209</v>
      </c>
      <c r="X55" s="66">
        <v>9.6681108282151498E-2</v>
      </c>
      <c r="Y55" s="66">
        <v>2.0231225252364759E-4</v>
      </c>
      <c r="Z55" s="66">
        <v>0.27843538872633633</v>
      </c>
      <c r="AA55" s="123">
        <v>0.38383297647675912</v>
      </c>
      <c r="AB55" s="117"/>
      <c r="AC55" s="16">
        <f t="shared" si="0"/>
        <v>4.2971438914454074</v>
      </c>
      <c r="AD55" s="24">
        <f t="shared" si="2"/>
        <v>-4.1985398246957573E-5</v>
      </c>
      <c r="AE55" s="6" t="e">
        <f>K55*#REF!</f>
        <v>#REF!</v>
      </c>
      <c r="AF55" s="6" t="e">
        <f>P55*#REF!</f>
        <v>#REF!</v>
      </c>
      <c r="AG55" s="6" t="e">
        <f>Q55*#REF!</f>
        <v>#REF!</v>
      </c>
      <c r="AH55" s="33"/>
      <c r="AI55" s="7">
        <f t="shared" si="8"/>
        <v>-4.1985398246957573E-5</v>
      </c>
      <c r="AJ55" s="7">
        <f t="shared" si="9"/>
        <v>4.2971438914454074</v>
      </c>
      <c r="AK55" s="7">
        <f t="shared" si="10"/>
        <v>4.1985398246957573E-5</v>
      </c>
      <c r="AL55" s="1"/>
      <c r="AM55" s="1"/>
      <c r="AN55" s="1"/>
    </row>
    <row r="56" spans="1:40" s="54" customFormat="1" ht="12.75" x14ac:dyDescent="0.2">
      <c r="A56" s="92">
        <v>22</v>
      </c>
      <c r="B56" s="91"/>
      <c r="C56" s="55" t="s">
        <v>233</v>
      </c>
      <c r="D56" s="36">
        <v>9</v>
      </c>
      <c r="E56" s="61">
        <v>3.3890218177313627</v>
      </c>
      <c r="F56" s="62">
        <v>4.2458040132672936</v>
      </c>
      <c r="G56" s="62">
        <v>1.5028798945641764</v>
      </c>
      <c r="H56" s="63">
        <v>3.042966709428963</v>
      </c>
      <c r="I56" s="130">
        <v>4.2458040132672936</v>
      </c>
      <c r="J56" s="122">
        <v>1.1013864394998214</v>
      </c>
      <c r="K56" s="132">
        <v>4.6762709649865171</v>
      </c>
      <c r="L56" s="122">
        <v>0.42318412551389462</v>
      </c>
      <c r="M56" s="66">
        <v>0.77468540984578216</v>
      </c>
      <c r="N56" s="66">
        <v>0.34605510830239966</v>
      </c>
      <c r="O56" s="66">
        <v>1.6969424907502445E-2</v>
      </c>
      <c r="P56" s="66">
        <v>0.92569999999999997</v>
      </c>
      <c r="Q56" s="66">
        <v>0</v>
      </c>
      <c r="R56" s="66">
        <v>0.62837147402886928</v>
      </c>
      <c r="S56" s="66">
        <v>2.3164752913957649E-2</v>
      </c>
      <c r="T56" s="66">
        <v>6.069367575709427E-4</v>
      </c>
      <c r="U56" s="66">
        <v>3.7519990954195698E-2</v>
      </c>
      <c r="V56" s="66">
        <v>7.8115159394258712E-2</v>
      </c>
      <c r="W56" s="66">
        <v>0.71772753110277365</v>
      </c>
      <c r="X56" s="66">
        <v>8.3165354092028285E-2</v>
      </c>
      <c r="Y56" s="66">
        <v>4.0462450504729518E-4</v>
      </c>
      <c r="Z56" s="66">
        <v>0.25905192541308147</v>
      </c>
      <c r="AA56" s="123">
        <v>0.36152180135804168</v>
      </c>
      <c r="AB56" s="117"/>
      <c r="AC56" s="16">
        <f t="shared" si="0"/>
        <v>4.6762436190894041</v>
      </c>
      <c r="AD56" s="24">
        <f t="shared" si="2"/>
        <v>-2.7345897112951434E-5</v>
      </c>
      <c r="AE56" s="6" t="e">
        <f>K56*#REF!</f>
        <v>#REF!</v>
      </c>
      <c r="AF56" s="6" t="e">
        <f>P56*#REF!</f>
        <v>#REF!</v>
      </c>
      <c r="AG56" s="6" t="e">
        <f>Q56*#REF!</f>
        <v>#REF!</v>
      </c>
      <c r="AH56" s="33"/>
      <c r="AI56" s="7">
        <f t="shared" si="8"/>
        <v>-2.7345897112951434E-5</v>
      </c>
      <c r="AJ56" s="7">
        <f t="shared" si="9"/>
        <v>4.6762436190894041</v>
      </c>
      <c r="AK56" s="7">
        <f t="shared" si="10"/>
        <v>2.7345897112951434E-5</v>
      </c>
      <c r="AL56" s="1"/>
      <c r="AM56" s="1"/>
      <c r="AN56" s="1"/>
    </row>
    <row r="57" spans="1:40" s="54" customFormat="1" ht="12.75" x14ac:dyDescent="0.2">
      <c r="A57" s="92">
        <v>23</v>
      </c>
      <c r="B57" s="91"/>
      <c r="C57" s="55" t="s">
        <v>234</v>
      </c>
      <c r="D57" s="36">
        <v>9</v>
      </c>
      <c r="E57" s="61">
        <v>3.8450274171611687</v>
      </c>
      <c r="F57" s="62">
        <v>4.5125226311153801</v>
      </c>
      <c r="G57" s="62">
        <v>1.8067477171138915</v>
      </c>
      <c r="H57" s="63">
        <v>3.5170792554785089</v>
      </c>
      <c r="I57" s="130">
        <v>4.5125226311153801</v>
      </c>
      <c r="J57" s="122">
        <v>1.0566159990163784</v>
      </c>
      <c r="K57" s="132">
        <v>4.7680036079599937</v>
      </c>
      <c r="L57" s="122">
        <v>0.44427311008527254</v>
      </c>
      <c r="M57" s="66">
        <v>0.91564565332182513</v>
      </c>
      <c r="N57" s="66">
        <v>0.32794816168265989</v>
      </c>
      <c r="O57" s="66">
        <v>1.8233381324703118E-2</v>
      </c>
      <c r="P57" s="66">
        <v>0.5494</v>
      </c>
      <c r="Q57" s="66">
        <v>0</v>
      </c>
      <c r="R57" s="66">
        <v>0.5948429035649424</v>
      </c>
      <c r="S57" s="66">
        <v>1.8410414979651932E-2</v>
      </c>
      <c r="T57" s="66">
        <v>5.0578063130911897E-4</v>
      </c>
      <c r="U57" s="66">
        <v>3.0677439412397089E-2</v>
      </c>
      <c r="V57" s="66">
        <v>0.15537858457660098</v>
      </c>
      <c r="W57" s="66">
        <v>0.98849690037176341</v>
      </c>
      <c r="X57" s="66">
        <v>8.7827406405636063E-2</v>
      </c>
      <c r="Y57" s="66">
        <v>2.0231225252364759E-4</v>
      </c>
      <c r="Z57" s="66">
        <v>0.26258536855188375</v>
      </c>
      <c r="AA57" s="123">
        <v>0.37353551103735111</v>
      </c>
      <c r="AB57" s="117"/>
      <c r="AC57" s="16">
        <f t="shared" si="0"/>
        <v>4.7679629281985196</v>
      </c>
      <c r="AD57" s="24">
        <f t="shared" si="2"/>
        <v>-4.0679761474038401E-5</v>
      </c>
      <c r="AE57" s="6" t="e">
        <f>K57*#REF!</f>
        <v>#REF!</v>
      </c>
      <c r="AF57" s="6" t="e">
        <f>P57*#REF!</f>
        <v>#REF!</v>
      </c>
      <c r="AG57" s="6" t="e">
        <f>Q57*#REF!</f>
        <v>#REF!</v>
      </c>
      <c r="AH57" s="33"/>
      <c r="AI57" s="7">
        <f t="shared" si="8"/>
        <v>-4.0679761474038401E-5</v>
      </c>
      <c r="AJ57" s="7">
        <f t="shared" si="9"/>
        <v>4.7679629281985196</v>
      </c>
      <c r="AK57" s="7">
        <f t="shared" si="10"/>
        <v>4.0679761474038401E-5</v>
      </c>
      <c r="AL57" s="1"/>
      <c r="AM57" s="1"/>
      <c r="AN57" s="1"/>
    </row>
    <row r="58" spans="1:40" s="54" customFormat="1" ht="12.75" x14ac:dyDescent="0.2">
      <c r="A58" s="92">
        <v>24</v>
      </c>
      <c r="B58" s="91"/>
      <c r="C58" s="55" t="s">
        <v>235</v>
      </c>
      <c r="D58" s="36">
        <v>9</v>
      </c>
      <c r="E58" s="61">
        <v>3.7985943030938425</v>
      </c>
      <c r="F58" s="62">
        <v>4.4767504251049743</v>
      </c>
      <c r="G58" s="62">
        <v>2.0184775371192232</v>
      </c>
      <c r="H58" s="63">
        <v>3.4554727224560935</v>
      </c>
      <c r="I58" s="130">
        <v>4.4767504251049743</v>
      </c>
      <c r="J58" s="122">
        <v>1.0629859288497723</v>
      </c>
      <c r="K58" s="132">
        <v>4.7587227088588238</v>
      </c>
      <c r="L58" s="122">
        <v>0.42932829015971924</v>
      </c>
      <c r="M58" s="66">
        <v>0.6637295363128729</v>
      </c>
      <c r="N58" s="66">
        <v>0.34312158063774906</v>
      </c>
      <c r="O58" s="66">
        <v>2.1854233265556227E-2</v>
      </c>
      <c r="P58" s="66">
        <v>0.60650000000000004</v>
      </c>
      <c r="Q58" s="66">
        <v>0</v>
      </c>
      <c r="R58" s="66">
        <v>0.57338622494402613</v>
      </c>
      <c r="S58" s="66">
        <v>2.4985563186670483E-2</v>
      </c>
      <c r="T58" s="66">
        <v>6.069367575709427E-4</v>
      </c>
      <c r="U58" s="66">
        <v>3.3414460029116536E-2</v>
      </c>
      <c r="V58" s="66">
        <v>0.20177726324126252</v>
      </c>
      <c r="W58" s="66">
        <v>1.1623516995687588</v>
      </c>
      <c r="X58" s="66">
        <v>9.2255188704428157E-2</v>
      </c>
      <c r="Y58" s="66">
        <v>1.011561262618238E-4</v>
      </c>
      <c r="Z58" s="66">
        <v>0.25168217015984995</v>
      </c>
      <c r="AA58" s="123">
        <v>0.35364726896320026</v>
      </c>
      <c r="AB58" s="117"/>
      <c r="AC58" s="16">
        <f t="shared" si="0"/>
        <v>4.7587415720570441</v>
      </c>
      <c r="AD58" s="24">
        <f t="shared" si="2"/>
        <v>1.886319822030913E-5</v>
      </c>
      <c r="AE58" s="6" t="e">
        <f>K58*#REF!</f>
        <v>#REF!</v>
      </c>
      <c r="AF58" s="6" t="e">
        <f>P58*#REF!</f>
        <v>#REF!</v>
      </c>
      <c r="AG58" s="6" t="e">
        <f>Q58*#REF!</f>
        <v>#REF!</v>
      </c>
      <c r="AH58" s="33"/>
      <c r="AI58" s="7">
        <f t="shared" si="8"/>
        <v>1.886319822030913E-5</v>
      </c>
      <c r="AJ58" s="7">
        <f t="shared" si="9"/>
        <v>4.7587415720570441</v>
      </c>
      <c r="AK58" s="7">
        <f t="shared" si="10"/>
        <v>-1.886319822030913E-5</v>
      </c>
      <c r="AL58" s="1"/>
      <c r="AM58" s="1"/>
      <c r="AN58" s="1"/>
    </row>
    <row r="59" spans="1:40" s="54" customFormat="1" ht="12.75" x14ac:dyDescent="0.2">
      <c r="A59" s="92">
        <v>25</v>
      </c>
      <c r="B59" s="91"/>
      <c r="C59" s="55" t="s">
        <v>236</v>
      </c>
      <c r="D59" s="36">
        <v>9</v>
      </c>
      <c r="E59" s="61">
        <v>3.8804767692003144</v>
      </c>
      <c r="F59" s="62">
        <v>4.4893258961268945</v>
      </c>
      <c r="G59" s="62">
        <v>2.1090219486708417</v>
      </c>
      <c r="H59" s="63">
        <v>3.5205632715855999</v>
      </c>
      <c r="I59" s="130">
        <v>4.4893258961268945</v>
      </c>
      <c r="J59" s="122">
        <v>1.0402649442696197</v>
      </c>
      <c r="K59" s="132">
        <v>4.6690883531426044</v>
      </c>
      <c r="L59" s="122">
        <v>0.3863525431832659</v>
      </c>
      <c r="M59" s="66">
        <v>0.6803443590314846</v>
      </c>
      <c r="N59" s="66">
        <v>0.35991349761471436</v>
      </c>
      <c r="O59" s="66">
        <v>2.2080726172816978E-2</v>
      </c>
      <c r="P59" s="66">
        <v>0.40970000000000001</v>
      </c>
      <c r="Q59" s="66">
        <v>1.7399999999999999E-2</v>
      </c>
      <c r="R59" s="66">
        <v>0.59867419404796296</v>
      </c>
      <c r="S59" s="66">
        <v>2.5086719312932305E-2</v>
      </c>
      <c r="T59" s="66">
        <v>6.0693675757094291E-4</v>
      </c>
      <c r="U59" s="66">
        <v>3.0905524463790378E-2</v>
      </c>
      <c r="V59" s="66">
        <v>0.14716997274787466</v>
      </c>
      <c r="W59" s="66">
        <v>1.2842955629153703</v>
      </c>
      <c r="X59" s="66">
        <v>8.4076251263315915E-2</v>
      </c>
      <c r="Y59" s="66">
        <v>2.0231225252364759E-4</v>
      </c>
      <c r="Z59" s="66">
        <v>0.26076816943669134</v>
      </c>
      <c r="AA59" s="123">
        <v>0.36121893472747085</v>
      </c>
      <c r="AB59" s="117"/>
      <c r="AC59" s="16">
        <f t="shared" si="0"/>
        <v>4.668795703927783</v>
      </c>
      <c r="AD59" s="24">
        <f t="shared" si="2"/>
        <v>-2.9264921482141659E-4</v>
      </c>
      <c r="AE59" s="6" t="e">
        <f>K59*#REF!</f>
        <v>#REF!</v>
      </c>
      <c r="AF59" s="6" t="e">
        <f>P59*#REF!</f>
        <v>#REF!</v>
      </c>
      <c r="AG59" s="6" t="e">
        <f>Q59*#REF!</f>
        <v>#REF!</v>
      </c>
      <c r="AH59" s="33"/>
      <c r="AI59" s="7">
        <f t="shared" si="8"/>
        <v>1.7107350785178888E-2</v>
      </c>
      <c r="AJ59" s="7">
        <f t="shared" si="9"/>
        <v>4.668795703927783</v>
      </c>
      <c r="AK59" s="7">
        <f t="shared" si="10"/>
        <v>2.9264921482141659E-4</v>
      </c>
      <c r="AL59" s="1"/>
      <c r="AM59" s="1"/>
      <c r="AN59" s="1"/>
    </row>
    <row r="60" spans="1:40" s="54" customFormat="1" ht="12.75" x14ac:dyDescent="0.2">
      <c r="A60" s="92">
        <v>26</v>
      </c>
      <c r="B60" s="91"/>
      <c r="C60" s="55" t="s">
        <v>237</v>
      </c>
      <c r="D60" s="36">
        <v>9</v>
      </c>
      <c r="E60" s="61">
        <v>3.4258670103072717</v>
      </c>
      <c r="F60" s="62">
        <v>4.2684999848790559</v>
      </c>
      <c r="G60" s="62">
        <v>1.6263498036833597</v>
      </c>
      <c r="H60" s="63">
        <v>3.1138003604642717</v>
      </c>
      <c r="I60" s="130">
        <v>4.2684999848790559</v>
      </c>
      <c r="J60" s="122">
        <v>1.075478326460658</v>
      </c>
      <c r="K60" s="132">
        <v>4.5906792202350708</v>
      </c>
      <c r="L60" s="122">
        <v>0.40801943001100682</v>
      </c>
      <c r="M60" s="66">
        <v>0.73382797054344895</v>
      </c>
      <c r="N60" s="66">
        <v>0.31206664984299992</v>
      </c>
      <c r="O60" s="66">
        <v>1.9359987173069255E-2</v>
      </c>
      <c r="P60" s="66">
        <v>0.80969999999999998</v>
      </c>
      <c r="Q60" s="66">
        <v>0</v>
      </c>
      <c r="R60" s="66">
        <v>0.65483061084725069</v>
      </c>
      <c r="S60" s="66">
        <v>2.2861284535172176E-2</v>
      </c>
      <c r="T60" s="66">
        <v>6.069367575709427E-4</v>
      </c>
      <c r="U60" s="66">
        <v>3.7519990954195698E-2</v>
      </c>
      <c r="V60" s="66">
        <v>8.438178418563258E-2</v>
      </c>
      <c r="W60" s="66">
        <v>0.80638458472542163</v>
      </c>
      <c r="X60" s="66">
        <v>8.725792090671447E-2</v>
      </c>
      <c r="Y60" s="66">
        <v>4.0462450504729518E-4</v>
      </c>
      <c r="Z60" s="66">
        <v>0.25834523531974174</v>
      </c>
      <c r="AA60" s="123">
        <v>0.35516160211605435</v>
      </c>
      <c r="AB60" s="117"/>
      <c r="AC60" s="16">
        <f t="shared" si="0"/>
        <v>4.5907286124233266</v>
      </c>
      <c r="AD60" s="24">
        <f t="shared" si="2"/>
        <v>4.93921882558368E-5</v>
      </c>
      <c r="AE60" s="6" t="e">
        <f>K60*#REF!</f>
        <v>#REF!</v>
      </c>
      <c r="AF60" s="6" t="e">
        <f>P60*#REF!</f>
        <v>#REF!</v>
      </c>
      <c r="AG60" s="6" t="e">
        <f>Q60*#REF!</f>
        <v>#REF!</v>
      </c>
      <c r="AH60" s="33"/>
      <c r="AI60" s="7">
        <f t="shared" si="8"/>
        <v>4.93921882558368E-5</v>
      </c>
      <c r="AJ60" s="7">
        <f t="shared" si="9"/>
        <v>4.5907286124233266</v>
      </c>
      <c r="AK60" s="7">
        <f t="shared" si="10"/>
        <v>-4.93921882558368E-5</v>
      </c>
      <c r="AL60" s="1"/>
      <c r="AM60" s="1"/>
      <c r="AN60" s="1"/>
    </row>
    <row r="61" spans="1:40" s="54" customFormat="1" ht="12.75" x14ac:dyDescent="0.2">
      <c r="A61" s="92">
        <v>27</v>
      </c>
      <c r="B61" s="91"/>
      <c r="C61" s="55" t="s">
        <v>238</v>
      </c>
      <c r="D61" s="36">
        <v>9</v>
      </c>
      <c r="E61" s="61">
        <v>3.8243401552666545</v>
      </c>
      <c r="F61" s="62">
        <v>4.4953492942923843</v>
      </c>
      <c r="G61" s="62">
        <v>1.914037928349251</v>
      </c>
      <c r="H61" s="63">
        <v>3.4567387920480281</v>
      </c>
      <c r="I61" s="130">
        <v>4.4953492942923843</v>
      </c>
      <c r="J61" s="122">
        <v>1.0647852011964645</v>
      </c>
      <c r="K61" s="132">
        <v>4.7865814027715006</v>
      </c>
      <c r="L61" s="122">
        <v>0.47769076247310177</v>
      </c>
      <c r="M61" s="66">
        <v>0.74010313026511787</v>
      </c>
      <c r="N61" s="66">
        <v>0.36760136321862619</v>
      </c>
      <c r="O61" s="66">
        <v>2.1171452730342707E-2</v>
      </c>
      <c r="P61" s="66">
        <v>0.62629999999999997</v>
      </c>
      <c r="Q61" s="66">
        <v>0</v>
      </c>
      <c r="R61" s="66">
        <v>0.59450978837728397</v>
      </c>
      <c r="S61" s="66">
        <v>2.4884407060408655E-2</v>
      </c>
      <c r="T61" s="66">
        <v>6.0693675757094291E-4</v>
      </c>
      <c r="U61" s="66">
        <v>3.5467225491656117E-2</v>
      </c>
      <c r="V61" s="66">
        <v>0.15755071926254141</v>
      </c>
      <c r="W61" s="66">
        <v>1.0794427741644002</v>
      </c>
      <c r="X61" s="66">
        <v>8.2714622509634822E-2</v>
      </c>
      <c r="Y61" s="66">
        <v>4.0462450504729518E-4</v>
      </c>
      <c r="Z61" s="66">
        <v>0.24219234845092269</v>
      </c>
      <c r="AA61" s="123">
        <v>0.33598004884656874</v>
      </c>
      <c r="AB61" s="117"/>
      <c r="AC61" s="16">
        <f t="shared" si="0"/>
        <v>4.7866202041132233</v>
      </c>
      <c r="AD61" s="24">
        <f t="shared" si="2"/>
        <v>3.8801341722738414E-5</v>
      </c>
      <c r="AE61" s="6" t="e">
        <f>K61*#REF!</f>
        <v>#REF!</v>
      </c>
      <c r="AF61" s="6" t="e">
        <f>P61*#REF!</f>
        <v>#REF!</v>
      </c>
      <c r="AG61" s="6" t="e">
        <f>Q61*#REF!</f>
        <v>#REF!</v>
      </c>
      <c r="AH61" s="33"/>
      <c r="AI61" s="7">
        <f t="shared" si="8"/>
        <v>3.8801341722738414E-5</v>
      </c>
      <c r="AJ61" s="7">
        <f t="shared" si="9"/>
        <v>4.7866202041132233</v>
      </c>
      <c r="AK61" s="7">
        <f t="shared" si="10"/>
        <v>-3.8801341722738414E-5</v>
      </c>
      <c r="AL61" s="1"/>
      <c r="AM61" s="1"/>
      <c r="AN61" s="1"/>
    </row>
    <row r="62" spans="1:40" s="54" customFormat="1" ht="12.75" x14ac:dyDescent="0.2">
      <c r="A62" s="92">
        <v>28</v>
      </c>
      <c r="B62" s="91"/>
      <c r="C62" s="55" t="s">
        <v>239</v>
      </c>
      <c r="D62" s="36">
        <v>9</v>
      </c>
      <c r="E62" s="61">
        <v>3.810504665734836</v>
      </c>
      <c r="F62" s="62">
        <v>4.4754902324753711</v>
      </c>
      <c r="G62" s="62">
        <v>1.977730521053396</v>
      </c>
      <c r="H62" s="63">
        <v>3.4971229862490616</v>
      </c>
      <c r="I62" s="130">
        <v>4.4754902324753711</v>
      </c>
      <c r="J62" s="122">
        <v>1.0584792548390962</v>
      </c>
      <c r="K62" s="132">
        <v>4.7372135663101842</v>
      </c>
      <c r="L62" s="122">
        <v>0.41566188517317015</v>
      </c>
      <c r="M62" s="66">
        <v>0.75552983078154168</v>
      </c>
      <c r="N62" s="66">
        <v>0.31338167948577433</v>
      </c>
      <c r="O62" s="66">
        <v>2.1401327965135164E-2</v>
      </c>
      <c r="P62" s="66">
        <v>0.56289999999999996</v>
      </c>
      <c r="Q62" s="66">
        <v>0</v>
      </c>
      <c r="R62" s="66">
        <v>0.59826642327947843</v>
      </c>
      <c r="S62" s="66">
        <v>2.4378626429099541E-2</v>
      </c>
      <c r="T62" s="66">
        <v>6.069367575709427E-4</v>
      </c>
      <c r="U62" s="66">
        <v>3.1475737092273595E-2</v>
      </c>
      <c r="V62" s="66">
        <v>0.14010841821538594</v>
      </c>
      <c r="W62" s="66">
        <v>1.1612907390619289</v>
      </c>
      <c r="X62" s="66">
        <v>8.8845957539429574E-2</v>
      </c>
      <c r="Y62" s="66">
        <v>2.0231225252364759E-4</v>
      </c>
      <c r="Z62" s="66">
        <v>0.25935479170152415</v>
      </c>
      <c r="AA62" s="123">
        <v>0.3638437788590847</v>
      </c>
      <c r="AB62" s="117"/>
      <c r="AC62" s="16">
        <f t="shared" si="0"/>
        <v>4.73724844459392</v>
      </c>
      <c r="AD62" s="24">
        <f t="shared" si="2"/>
        <v>3.4878283735828575E-5</v>
      </c>
      <c r="AE62" s="6" t="e">
        <f>K62*#REF!</f>
        <v>#REF!</v>
      </c>
      <c r="AF62" s="6" t="e">
        <f>P62*#REF!</f>
        <v>#REF!</v>
      </c>
      <c r="AG62" s="6" t="e">
        <f>Q62*#REF!</f>
        <v>#REF!</v>
      </c>
      <c r="AH62" s="33"/>
      <c r="AI62" s="7">
        <f t="shared" si="8"/>
        <v>3.4878283735828575E-5</v>
      </c>
      <c r="AJ62" s="7">
        <f t="shared" si="9"/>
        <v>4.73724844459392</v>
      </c>
      <c r="AK62" s="7">
        <f t="shared" si="10"/>
        <v>-3.4878283735828575E-5</v>
      </c>
      <c r="AL62" s="1"/>
      <c r="AM62" s="1"/>
      <c r="AN62" s="1"/>
    </row>
    <row r="63" spans="1:40" s="54" customFormat="1" ht="12.75" x14ac:dyDescent="0.2">
      <c r="A63" s="92">
        <v>29</v>
      </c>
      <c r="B63" s="91"/>
      <c r="C63" s="55" t="s">
        <v>240</v>
      </c>
      <c r="D63" s="36">
        <v>9</v>
      </c>
      <c r="E63" s="61">
        <v>3.7471273327327568</v>
      </c>
      <c r="F63" s="62">
        <v>4.3166231209440351</v>
      </c>
      <c r="G63" s="62">
        <v>2.1652586250472239</v>
      </c>
      <c r="H63" s="63">
        <v>3.3921704853100381</v>
      </c>
      <c r="I63" s="130">
        <v>4.3166231209440351</v>
      </c>
      <c r="J63" s="122">
        <v>1.0415778514658214</v>
      </c>
      <c r="K63" s="132">
        <v>4.4960990359005768</v>
      </c>
      <c r="L63" s="122">
        <v>0.30062322350568227</v>
      </c>
      <c r="M63" s="66">
        <v>0.59612624186148011</v>
      </c>
      <c r="N63" s="66">
        <v>0.35495684742271855</v>
      </c>
      <c r="O63" s="66">
        <v>2.0608657918296767E-2</v>
      </c>
      <c r="P63" s="66">
        <v>0.38590000000000002</v>
      </c>
      <c r="Q63" s="66">
        <v>0</v>
      </c>
      <c r="R63" s="66">
        <v>0.61726600555419864</v>
      </c>
      <c r="S63" s="66">
        <v>2.3468221292743119E-2</v>
      </c>
      <c r="T63" s="66">
        <v>6.069367575709427E-4</v>
      </c>
      <c r="U63" s="66">
        <v>3.0107226783913872E-2</v>
      </c>
      <c r="V63" s="66">
        <v>0.13496103521963582</v>
      </c>
      <c r="W63" s="66">
        <v>1.3380382292683413</v>
      </c>
      <c r="X63" s="66">
        <v>6.7375115094620144E-2</v>
      </c>
      <c r="Y63" s="66">
        <v>2.0231225252364759E-4</v>
      </c>
      <c r="Z63" s="66">
        <v>0.26278727980103167</v>
      </c>
      <c r="AA63" s="123">
        <v>0.36303613451089578</v>
      </c>
      <c r="AB63" s="117"/>
      <c r="AC63" s="16">
        <f t="shared" si="0"/>
        <v>4.496063467243653</v>
      </c>
      <c r="AD63" s="24">
        <f t="shared" si="2"/>
        <v>-3.5568656923778974E-5</v>
      </c>
      <c r="AE63" s="6" t="e">
        <f>K63*#REF!</f>
        <v>#REF!</v>
      </c>
      <c r="AF63" s="6" t="e">
        <f>P63*#REF!</f>
        <v>#REF!</v>
      </c>
      <c r="AG63" s="6" t="e">
        <f>Q63*#REF!</f>
        <v>#REF!</v>
      </c>
      <c r="AH63" s="33"/>
      <c r="AI63" s="7">
        <f t="shared" si="8"/>
        <v>-3.5568656923778974E-5</v>
      </c>
      <c r="AJ63" s="7">
        <f t="shared" si="9"/>
        <v>4.496063467243653</v>
      </c>
      <c r="AK63" s="7">
        <f t="shared" si="10"/>
        <v>3.5568656923778974E-5</v>
      </c>
      <c r="AL63" s="1"/>
      <c r="AM63" s="1"/>
      <c r="AN63" s="1"/>
    </row>
    <row r="64" spans="1:40" s="54" customFormat="1" ht="12.75" x14ac:dyDescent="0.2">
      <c r="A64" s="92">
        <v>30</v>
      </c>
      <c r="B64" s="91"/>
      <c r="C64" s="55" t="s">
        <v>241</v>
      </c>
      <c r="D64" s="36">
        <v>9</v>
      </c>
      <c r="E64" s="61">
        <v>3.8429481264084711</v>
      </c>
      <c r="F64" s="62">
        <v>4.5150693810748646</v>
      </c>
      <c r="G64" s="62">
        <v>1.9803557876950999</v>
      </c>
      <c r="H64" s="63">
        <v>3.4787860714863319</v>
      </c>
      <c r="I64" s="130">
        <v>4.5150693810748646</v>
      </c>
      <c r="J64" s="122">
        <v>1.0646664318819214</v>
      </c>
      <c r="K64" s="132">
        <v>4.8070428076482914</v>
      </c>
      <c r="L64" s="122">
        <v>0.52579102429806335</v>
      </c>
      <c r="M64" s="66">
        <v>0.63128831405717889</v>
      </c>
      <c r="N64" s="66">
        <v>0.36416205492213932</v>
      </c>
      <c r="O64" s="66">
        <v>2.4130233887956074E-2</v>
      </c>
      <c r="P64" s="66">
        <v>0.62780000000000002</v>
      </c>
      <c r="Q64" s="66">
        <v>0</v>
      </c>
      <c r="R64" s="66">
        <v>0.61908906196992131</v>
      </c>
      <c r="S64" s="66">
        <v>2.4783250934146833E-2</v>
      </c>
      <c r="T64" s="66">
        <v>6.069367575709427E-4</v>
      </c>
      <c r="U64" s="66">
        <v>3.5467225491656117E-2</v>
      </c>
      <c r="V64" s="66">
        <v>0.15800672713305527</v>
      </c>
      <c r="W64" s="66">
        <v>1.1178677270157455</v>
      </c>
      <c r="X64" s="66">
        <v>9.895668538848082E-2</v>
      </c>
      <c r="Y64" s="66">
        <v>4.0462450504729518E-4</v>
      </c>
      <c r="Z64" s="66">
        <v>0.24239426004750864</v>
      </c>
      <c r="AA64" s="123">
        <v>0.33628291547713962</v>
      </c>
      <c r="AB64" s="117"/>
      <c r="AC64" s="16">
        <f t="shared" si="0"/>
        <v>4.8070310418856099</v>
      </c>
      <c r="AD64" s="24">
        <f t="shared" si="2"/>
        <v>-1.1765762681470449E-5</v>
      </c>
      <c r="AE64" s="6" t="e">
        <f>K64*#REF!</f>
        <v>#REF!</v>
      </c>
      <c r="AF64" s="6" t="e">
        <f>P64*#REF!</f>
        <v>#REF!</v>
      </c>
      <c r="AG64" s="6" t="e">
        <f>Q64*#REF!</f>
        <v>#REF!</v>
      </c>
      <c r="AH64" s="33"/>
      <c r="AI64" s="7">
        <f t="shared" si="8"/>
        <v>-1.1765762681470449E-5</v>
      </c>
      <c r="AJ64" s="7">
        <f t="shared" si="9"/>
        <v>4.8070310418856099</v>
      </c>
      <c r="AK64" s="7">
        <f t="shared" si="10"/>
        <v>1.1765762681470449E-5</v>
      </c>
      <c r="AL64" s="1"/>
      <c r="AM64" s="1"/>
      <c r="AN64" s="1"/>
    </row>
    <row r="65" spans="1:40" s="54" customFormat="1" ht="12.75" x14ac:dyDescent="0.2">
      <c r="A65" s="92">
        <v>31</v>
      </c>
      <c r="B65" s="91"/>
      <c r="C65" s="55" t="s">
        <v>242</v>
      </c>
      <c r="D65" s="36">
        <v>9</v>
      </c>
      <c r="E65" s="61">
        <v>3.3807747481560773</v>
      </c>
      <c r="F65" s="62">
        <v>4.2461479934456872</v>
      </c>
      <c r="G65" s="62">
        <v>1.456414048163476</v>
      </c>
      <c r="H65" s="63">
        <v>2.9850519818073527</v>
      </c>
      <c r="I65" s="130">
        <v>4.2461479934456872</v>
      </c>
      <c r="J65" s="122">
        <v>1.0778578239539518</v>
      </c>
      <c r="K65" s="132">
        <v>4.5767438364018069</v>
      </c>
      <c r="L65" s="122">
        <v>0.43801065314236026</v>
      </c>
      <c r="M65" s="66">
        <v>0.74123112432137761</v>
      </c>
      <c r="N65" s="66">
        <v>0.39572276634872472</v>
      </c>
      <c r="O65" s="66">
        <v>1.7310427235854322E-2</v>
      </c>
      <c r="P65" s="66">
        <v>0.83079999999999998</v>
      </c>
      <c r="Q65" s="66">
        <v>0</v>
      </c>
      <c r="R65" s="66">
        <v>0.62088705304276026</v>
      </c>
      <c r="S65" s="66">
        <v>2.3265909040219471E-2</v>
      </c>
      <c r="T65" s="66">
        <v>6.069367575709427E-4</v>
      </c>
      <c r="U65" s="66">
        <v>3.7634033479892345E-2</v>
      </c>
      <c r="V65" s="66">
        <v>8.1877286429268281E-2</v>
      </c>
      <c r="W65" s="66">
        <v>0.6744277776728631</v>
      </c>
      <c r="X65" s="66">
        <v>8.8728942066118116E-2</v>
      </c>
      <c r="Y65" s="66">
        <v>4.0462450504729518E-4</v>
      </c>
      <c r="Z65" s="66">
        <v>0.26066721411402038</v>
      </c>
      <c r="AA65" s="123">
        <v>0.36515620092489159</v>
      </c>
      <c r="AB65" s="117"/>
      <c r="AC65" s="16">
        <f t="shared" si="0"/>
        <v>4.5767309490809689</v>
      </c>
      <c r="AD65" s="24">
        <f t="shared" si="2"/>
        <v>-1.2887320838039784E-5</v>
      </c>
      <c r="AE65" s="6" t="e">
        <f>K65*#REF!</f>
        <v>#REF!</v>
      </c>
      <c r="AF65" s="6" t="e">
        <f>P65*#REF!</f>
        <v>#REF!</v>
      </c>
      <c r="AG65" s="6" t="e">
        <f>Q65*#REF!</f>
        <v>#REF!</v>
      </c>
      <c r="AH65" s="33"/>
      <c r="AI65" s="7">
        <f t="shared" si="8"/>
        <v>-1.2887320838039784E-5</v>
      </c>
      <c r="AJ65" s="7">
        <f t="shared" si="9"/>
        <v>4.5767309490809689</v>
      </c>
      <c r="AK65" s="7">
        <f t="shared" si="10"/>
        <v>1.2887320838039784E-5</v>
      </c>
      <c r="AL65" s="1"/>
      <c r="AM65" s="1"/>
      <c r="AN65" s="1"/>
    </row>
    <row r="66" spans="1:40" s="54" customFormat="1" ht="12.75" x14ac:dyDescent="0.2">
      <c r="A66" s="92">
        <v>32</v>
      </c>
      <c r="B66" s="91"/>
      <c r="C66" s="55" t="s">
        <v>243</v>
      </c>
      <c r="D66" s="36">
        <v>14</v>
      </c>
      <c r="E66" s="61">
        <v>3.1468432706245326</v>
      </c>
      <c r="F66" s="62">
        <v>3.7103373431378599</v>
      </c>
      <c r="G66" s="62">
        <v>1.5188085982870754</v>
      </c>
      <c r="H66" s="63">
        <v>2.8865685574815703</v>
      </c>
      <c r="I66" s="130">
        <v>3.7103373431378599</v>
      </c>
      <c r="J66" s="122">
        <v>1.0335660918933607</v>
      </c>
      <c r="K66" s="132">
        <v>3.8318788673529931</v>
      </c>
      <c r="L66" s="122">
        <v>0.43910639028706772</v>
      </c>
      <c r="M66" s="66">
        <v>0.43790133598223535</v>
      </c>
      <c r="N66" s="66">
        <v>0.26027471314296236</v>
      </c>
      <c r="O66" s="66">
        <v>1.5173383810703015E-2</v>
      </c>
      <c r="P66" s="66">
        <v>0.27450000000000002</v>
      </c>
      <c r="Q66" s="66">
        <v>3.0800000000000001E-2</v>
      </c>
      <c r="R66" s="66">
        <v>0.58628863890792859</v>
      </c>
      <c r="S66" s="66">
        <v>1.7398853717033692E-2</v>
      </c>
      <c r="T66" s="66">
        <v>5.0578063130911897E-4</v>
      </c>
      <c r="U66" s="66">
        <v>2.4633185550474987E-2</v>
      </c>
      <c r="V66" s="66">
        <v>0.1128650117884879</v>
      </c>
      <c r="W66" s="66">
        <v>0.76174143162861396</v>
      </c>
      <c r="X66" s="66">
        <v>5.5330973280766541E-2</v>
      </c>
      <c r="Y66" s="66">
        <v>2.0231225252364759E-4</v>
      </c>
      <c r="Z66" s="66">
        <v>0.43542125964442518</v>
      </c>
      <c r="AA66" s="123">
        <v>0.37989571027933844</v>
      </c>
      <c r="AB66" s="117"/>
      <c r="AC66" s="16">
        <f t="shared" si="0"/>
        <v>3.8320389809038704</v>
      </c>
      <c r="AD66" s="24">
        <f t="shared" si="2"/>
        <v>1.601135508773055E-4</v>
      </c>
      <c r="AE66" s="6" t="e">
        <f>K66*#REF!</f>
        <v>#REF!</v>
      </c>
      <c r="AF66" s="6" t="e">
        <f>P66*#REF!</f>
        <v>#REF!</v>
      </c>
      <c r="AG66" s="6" t="e">
        <f>Q66*#REF!</f>
        <v>#REF!</v>
      </c>
      <c r="AH66" s="33"/>
      <c r="AI66" s="7">
        <f t="shared" si="8"/>
        <v>3.0960113550877466E-2</v>
      </c>
      <c r="AJ66" s="7">
        <f t="shared" si="9"/>
        <v>3.8320389809038704</v>
      </c>
      <c r="AK66" s="7">
        <f t="shared" si="10"/>
        <v>-1.601135508773055E-4</v>
      </c>
      <c r="AL66" s="1"/>
      <c r="AM66" s="1"/>
      <c r="AN66" s="1"/>
    </row>
    <row r="67" spans="1:40" s="54" customFormat="1" ht="12.75" x14ac:dyDescent="0.2">
      <c r="A67" s="92">
        <v>33</v>
      </c>
      <c r="B67" s="91"/>
      <c r="C67" s="55" t="s">
        <v>244</v>
      </c>
      <c r="D67" s="36">
        <v>14</v>
      </c>
      <c r="E67" s="61">
        <v>3.2745706167653417</v>
      </c>
      <c r="F67" s="62">
        <v>3.8109817324586426</v>
      </c>
      <c r="G67" s="62">
        <v>1.5145703856093971</v>
      </c>
      <c r="H67" s="63">
        <v>2.9967958937608432</v>
      </c>
      <c r="I67" s="130">
        <v>3.8109817324586426</v>
      </c>
      <c r="J67" s="122">
        <v>1.0528346750227218</v>
      </c>
      <c r="K67" s="132">
        <v>4.0123337138106239</v>
      </c>
      <c r="L67" s="122">
        <v>0.40548113128935043</v>
      </c>
      <c r="M67" s="66">
        <v>0.59304082052718954</v>
      </c>
      <c r="N67" s="66">
        <v>0.27777472300449851</v>
      </c>
      <c r="O67" s="66">
        <v>1.5286506373528741E-2</v>
      </c>
      <c r="P67" s="66">
        <v>0.37140000000000001</v>
      </c>
      <c r="Q67" s="66">
        <v>0</v>
      </c>
      <c r="R67" s="66">
        <v>0.5777468872604139</v>
      </c>
      <c r="S67" s="66">
        <v>1.7601165969557339E-2</v>
      </c>
      <c r="T67" s="66">
        <v>5.0578063130911897E-4</v>
      </c>
      <c r="U67" s="66">
        <v>2.6685951013014571E-2</v>
      </c>
      <c r="V67" s="66">
        <v>0.11218098141401221</v>
      </c>
      <c r="W67" s="66">
        <v>0.76436080069503776</v>
      </c>
      <c r="X67" s="66">
        <v>6.3627539327490504E-2</v>
      </c>
      <c r="Y67" s="66">
        <v>2.0231225252364759E-4</v>
      </c>
      <c r="Z67" s="66">
        <v>0.42007601700741559</v>
      </c>
      <c r="AA67" s="123">
        <v>0.36636766744717492</v>
      </c>
      <c r="AB67" s="117"/>
      <c r="AC67" s="16">
        <f t="shared" si="0"/>
        <v>4.0123382842125173</v>
      </c>
      <c r="AD67" s="24">
        <f t="shared" si="2"/>
        <v>4.5704018933889756E-6</v>
      </c>
      <c r="AE67" s="6" t="e">
        <f>K67*#REF!</f>
        <v>#REF!</v>
      </c>
      <c r="AF67" s="6" t="e">
        <f>P67*#REF!</f>
        <v>#REF!</v>
      </c>
      <c r="AG67" s="6" t="e">
        <f>Q67*#REF!</f>
        <v>#REF!</v>
      </c>
      <c r="AH67" s="33"/>
      <c r="AI67" s="7">
        <f t="shared" si="8"/>
        <v>4.5704018933889756E-6</v>
      </c>
      <c r="AJ67" s="7">
        <f t="shared" si="9"/>
        <v>4.0123382842125173</v>
      </c>
      <c r="AK67" s="7">
        <f t="shared" si="10"/>
        <v>-4.5704018933889756E-6</v>
      </c>
      <c r="AL67" s="1"/>
      <c r="AM67" s="1"/>
      <c r="AN67" s="1"/>
    </row>
    <row r="68" spans="1:40" s="54" customFormat="1" ht="12.75" x14ac:dyDescent="0.2">
      <c r="A68" s="92">
        <v>34</v>
      </c>
      <c r="B68" s="91"/>
      <c r="C68" s="55" t="s">
        <v>245</v>
      </c>
      <c r="D68" s="36">
        <v>9</v>
      </c>
      <c r="E68" s="61">
        <v>3.2764994186977412</v>
      </c>
      <c r="F68" s="62">
        <v>3.7873407002962187</v>
      </c>
      <c r="G68" s="62">
        <v>1.5968109488755229</v>
      </c>
      <c r="H68" s="63">
        <v>3.0406033320092889</v>
      </c>
      <c r="I68" s="130">
        <v>3.7873407002962187</v>
      </c>
      <c r="J68" s="122">
        <v>1.0529189706482309</v>
      </c>
      <c r="K68" s="132">
        <v>3.9877628716500446</v>
      </c>
      <c r="L68" s="122">
        <v>0.31567864758939085</v>
      </c>
      <c r="M68" s="66">
        <v>0.82127339994624404</v>
      </c>
      <c r="N68" s="66">
        <v>0.23589608668845247</v>
      </c>
      <c r="O68" s="66">
        <v>1.881126864382527E-2</v>
      </c>
      <c r="P68" s="66">
        <v>0.35630000000000001</v>
      </c>
      <c r="Q68" s="66">
        <v>0</v>
      </c>
      <c r="R68" s="66">
        <v>0.62744575748652653</v>
      </c>
      <c r="S68" s="66">
        <v>2.2052035525077587E-2</v>
      </c>
      <c r="T68" s="66">
        <v>6.0693675757094291E-4</v>
      </c>
      <c r="U68" s="66">
        <v>3.124765204088031E-2</v>
      </c>
      <c r="V68" s="66">
        <v>8.1182569306690752E-2</v>
      </c>
      <c r="W68" s="66">
        <v>0.81495894848364203</v>
      </c>
      <c r="X68" s="66">
        <v>5.7379188532468366E-2</v>
      </c>
      <c r="Y68" s="66">
        <v>5.0578063130911897E-4</v>
      </c>
      <c r="Z68" s="66">
        <v>0.24946114706566289</v>
      </c>
      <c r="AA68" s="123">
        <v>0.35495969102900715</v>
      </c>
      <c r="AB68" s="117"/>
      <c r="AC68" s="16">
        <f t="shared" si="0"/>
        <v>3.9877591097267482</v>
      </c>
      <c r="AD68" s="24">
        <f t="shared" si="2"/>
        <v>-3.7619232964303251E-6</v>
      </c>
      <c r="AE68" s="6" t="e">
        <f>K68*#REF!</f>
        <v>#REF!</v>
      </c>
      <c r="AF68" s="6" t="e">
        <f>P68*#REF!</f>
        <v>#REF!</v>
      </c>
      <c r="AG68" s="6" t="e">
        <f>Q68*#REF!</f>
        <v>#REF!</v>
      </c>
      <c r="AH68" s="33"/>
      <c r="AI68" s="7">
        <f t="shared" si="8"/>
        <v>-3.7619232964303251E-6</v>
      </c>
      <c r="AJ68" s="7">
        <f t="shared" si="9"/>
        <v>3.9877591097267482</v>
      </c>
      <c r="AK68" s="7">
        <f t="shared" si="10"/>
        <v>3.7619232964303251E-6</v>
      </c>
      <c r="AL68" s="1"/>
      <c r="AM68" s="1"/>
      <c r="AN68" s="1"/>
    </row>
    <row r="69" spans="1:40" s="1" customFormat="1" ht="12.75" hidden="1" x14ac:dyDescent="0.2">
      <c r="A69" s="96"/>
      <c r="C69" s="31" t="s">
        <v>32</v>
      </c>
      <c r="D69" s="21">
        <v>5</v>
      </c>
      <c r="E69" s="40">
        <v>3.605755858995674</v>
      </c>
      <c r="F69" s="41">
        <v>3.605755858995674</v>
      </c>
      <c r="G69" s="41">
        <v>1.5572247158800046</v>
      </c>
      <c r="H69" s="42">
        <v>3.2798308198403592</v>
      </c>
      <c r="I69" s="130">
        <v>3.605755858995674</v>
      </c>
      <c r="J69" s="124">
        <v>1</v>
      </c>
      <c r="K69" s="133">
        <v>3.605755858995674</v>
      </c>
      <c r="L69" s="124">
        <v>0.39972626449806437</v>
      </c>
      <c r="M69" s="16">
        <v>1.0129256938782565</v>
      </c>
      <c r="N69" s="16">
        <v>0.32592503915531468</v>
      </c>
      <c r="O69" s="16">
        <v>3.0483632235910683E-2</v>
      </c>
      <c r="P69" s="19">
        <v>0</v>
      </c>
      <c r="Q69" s="19">
        <v>0</v>
      </c>
      <c r="R69" s="16">
        <v>0.44223847297106156</v>
      </c>
      <c r="S69" s="16">
        <v>3.5404644191638329E-2</v>
      </c>
      <c r="T69" s="16">
        <v>8.0924901009459059E-4</v>
      </c>
      <c r="U69" s="16">
        <v>0.20037271764900255</v>
      </c>
      <c r="V69" s="16">
        <v>0.11275860486036075</v>
      </c>
      <c r="W69" s="16">
        <v>0.73465161433062642</v>
      </c>
      <c r="X69" s="16">
        <v>0.1170281026118912</v>
      </c>
      <c r="Y69" s="16">
        <v>5.0578063130911897E-4</v>
      </c>
      <c r="Z69" s="16">
        <v>0.19292604297214264</v>
      </c>
      <c r="AA69" s="125">
        <v>0</v>
      </c>
      <c r="AB69" s="117"/>
      <c r="AC69" s="16">
        <f t="shared" si="0"/>
        <v>3.605755858995674</v>
      </c>
      <c r="AD69" s="16">
        <f t="shared" si="2"/>
        <v>0</v>
      </c>
    </row>
    <row r="70" spans="1:40" s="1" customFormat="1" ht="12.75" hidden="1" x14ac:dyDescent="0.2">
      <c r="A70" s="96"/>
      <c r="C70" s="31" t="s">
        <v>33</v>
      </c>
      <c r="D70" s="21">
        <v>5</v>
      </c>
      <c r="E70" s="40">
        <v>3.9490602999969964</v>
      </c>
      <c r="F70" s="41">
        <v>3.9490602999969964</v>
      </c>
      <c r="G70" s="41">
        <v>2.2632973071440503</v>
      </c>
      <c r="H70" s="42">
        <v>3.5531352213955372</v>
      </c>
      <c r="I70" s="130">
        <v>3.9490602999969964</v>
      </c>
      <c r="J70" s="124">
        <v>1</v>
      </c>
      <c r="K70" s="133">
        <v>3.9490602999969964</v>
      </c>
      <c r="L70" s="124">
        <v>0.24996604835001365</v>
      </c>
      <c r="M70" s="16">
        <v>0.64238992655373461</v>
      </c>
      <c r="N70" s="16">
        <v>0.39592507860145926</v>
      </c>
      <c r="O70" s="16">
        <v>2.2225084287861796E-2</v>
      </c>
      <c r="P70" s="19">
        <v>0</v>
      </c>
      <c r="Q70" s="19">
        <v>0</v>
      </c>
      <c r="R70" s="16">
        <v>0.66603233950441609</v>
      </c>
      <c r="S70" s="16">
        <v>3.5404644191638329E-2</v>
      </c>
      <c r="T70" s="16">
        <v>8.0924901009459059E-4</v>
      </c>
      <c r="U70" s="16">
        <v>4.162552187927486E-2</v>
      </c>
      <c r="V70" s="16">
        <v>0.2326967523185178</v>
      </c>
      <c r="W70" s="16">
        <v>1.2640990914471995</v>
      </c>
      <c r="X70" s="16">
        <v>0.10784048478908224</v>
      </c>
      <c r="Y70" s="16">
        <v>4.0462450504729518E-4</v>
      </c>
      <c r="Z70" s="16">
        <v>0.2896414545586567</v>
      </c>
      <c r="AA70" s="125">
        <v>0</v>
      </c>
      <c r="AB70" s="117"/>
      <c r="AC70" s="16">
        <f t="shared" si="0"/>
        <v>3.9490602999969964</v>
      </c>
      <c r="AD70" s="16">
        <f t="shared" si="2"/>
        <v>0</v>
      </c>
    </row>
    <row r="71" spans="1:40" s="1" customFormat="1" ht="12.75" hidden="1" x14ac:dyDescent="0.2">
      <c r="A71" s="96"/>
      <c r="C71" s="31" t="s">
        <v>34</v>
      </c>
      <c r="D71" s="21">
        <v>5</v>
      </c>
      <c r="E71" s="40">
        <v>3.9545375737202186</v>
      </c>
      <c r="F71" s="41">
        <v>3.9545375737202186</v>
      </c>
      <c r="G71" s="41">
        <v>2.4959044108595814</v>
      </c>
      <c r="H71" s="42">
        <v>3.5472830089656262</v>
      </c>
      <c r="I71" s="130">
        <v>3.9545375737202186</v>
      </c>
      <c r="J71" s="124">
        <v>1</v>
      </c>
      <c r="K71" s="133">
        <v>3.9545375737202186</v>
      </c>
      <c r="L71" s="124">
        <v>0.23139516206142569</v>
      </c>
      <c r="M71" s="16">
        <v>0.42306706711014441</v>
      </c>
      <c r="N71" s="16">
        <v>0.40725456475459249</v>
      </c>
      <c r="O71" s="16">
        <v>2.2107533850272129E-2</v>
      </c>
      <c r="P71" s="19">
        <v>0</v>
      </c>
      <c r="Q71" s="19">
        <v>0</v>
      </c>
      <c r="R71" s="16">
        <v>0.66171848608765105</v>
      </c>
      <c r="S71" s="16">
        <v>3.7225454464351167E-2</v>
      </c>
      <c r="T71" s="16">
        <v>1.0115612626182379E-3</v>
      </c>
      <c r="U71" s="16">
        <v>3.8546373685465478E-2</v>
      </c>
      <c r="V71" s="16">
        <v>0.30040531476495985</v>
      </c>
      <c r="W71" s="16">
        <v>1.4346873744917397</v>
      </c>
      <c r="X71" s="16">
        <v>0.10545771468098829</v>
      </c>
      <c r="Y71" s="16">
        <v>2.0231225252364759E-4</v>
      </c>
      <c r="Z71" s="16">
        <v>0.29145865425348683</v>
      </c>
      <c r="AA71" s="125">
        <v>0</v>
      </c>
      <c r="AB71" s="117"/>
      <c r="AC71" s="16">
        <f t="shared" si="0"/>
        <v>3.9545375737202186</v>
      </c>
      <c r="AD71" s="16">
        <f t="shared" si="2"/>
        <v>0</v>
      </c>
    </row>
    <row r="72" spans="1:40" s="1" customFormat="1" ht="12.75" hidden="1" x14ac:dyDescent="0.2">
      <c r="A72" s="96"/>
      <c r="C72" s="31" t="s">
        <v>35</v>
      </c>
      <c r="D72" s="21">
        <v>5</v>
      </c>
      <c r="E72" s="40">
        <v>3.5695202244862481</v>
      </c>
      <c r="F72" s="41">
        <v>3.5695202244862481</v>
      </c>
      <c r="G72" s="41">
        <v>2.0926466388404106</v>
      </c>
      <c r="H72" s="42">
        <v>3.1636818455007973</v>
      </c>
      <c r="I72" s="130">
        <v>3.5695202244862481</v>
      </c>
      <c r="J72" s="124">
        <v>1</v>
      </c>
      <c r="K72" s="133">
        <v>3.5695202244862481</v>
      </c>
      <c r="L72" s="124">
        <v>0.34530554607745495</v>
      </c>
      <c r="M72" s="16">
        <v>0.36291681898285344</v>
      </c>
      <c r="N72" s="16">
        <v>0.40583837898545083</v>
      </c>
      <c r="O72" s="16">
        <v>2.4716466874834083E-2</v>
      </c>
      <c r="P72" s="19">
        <v>0</v>
      </c>
      <c r="Q72" s="19">
        <v>0</v>
      </c>
      <c r="R72" s="16">
        <v>0.66356154902130771</v>
      </c>
      <c r="S72" s="16">
        <v>4.1069387262300465E-2</v>
      </c>
      <c r="T72" s="16">
        <v>1.1127173888800619E-3</v>
      </c>
      <c r="U72" s="16">
        <v>3.7177863377105762E-2</v>
      </c>
      <c r="V72" s="16">
        <v>0.24705935846823351</v>
      </c>
      <c r="W72" s="16">
        <v>1.0775446719427015</v>
      </c>
      <c r="X72" s="16">
        <v>0.10113607306405899</v>
      </c>
      <c r="Y72" s="16">
        <v>4.0462450504729518E-4</v>
      </c>
      <c r="Z72" s="16">
        <v>0.26167676853601923</v>
      </c>
      <c r="AA72" s="125">
        <v>0</v>
      </c>
      <c r="AB72" s="117"/>
      <c r="AC72" s="16">
        <f t="shared" si="0"/>
        <v>3.5695202244862481</v>
      </c>
      <c r="AD72" s="16">
        <f t="shared" si="2"/>
        <v>0</v>
      </c>
    </row>
    <row r="73" spans="1:40" s="54" customFormat="1" ht="12.75" x14ac:dyDescent="0.2">
      <c r="A73" s="92">
        <v>35</v>
      </c>
      <c r="B73" s="91"/>
      <c r="C73" s="55" t="s">
        <v>246</v>
      </c>
      <c r="D73" s="36">
        <v>9</v>
      </c>
      <c r="E73" s="61">
        <v>3.7649486379862074</v>
      </c>
      <c r="F73" s="62">
        <v>4.4437389760073067</v>
      </c>
      <c r="G73" s="62">
        <v>1.7252066596586657</v>
      </c>
      <c r="H73" s="63">
        <v>3.4272894881722906</v>
      </c>
      <c r="I73" s="130">
        <v>4.4437389760073067</v>
      </c>
      <c r="J73" s="122">
        <v>1.0662810490489283</v>
      </c>
      <c r="K73" s="132">
        <v>4.7382746570366816</v>
      </c>
      <c r="L73" s="122">
        <v>0.4450733097269694</v>
      </c>
      <c r="M73" s="66">
        <v>0.91575874620571673</v>
      </c>
      <c r="N73" s="66">
        <v>0.33765914981391693</v>
      </c>
      <c r="O73" s="66">
        <v>2.2072587369501614E-2</v>
      </c>
      <c r="P73" s="66">
        <v>0.63339999999999996</v>
      </c>
      <c r="Q73" s="66">
        <v>0</v>
      </c>
      <c r="R73" s="66">
        <v>0.60416455328870244</v>
      </c>
      <c r="S73" s="66">
        <v>2.4783250934146833E-2</v>
      </c>
      <c r="T73" s="66">
        <v>6.0693675757094291E-4</v>
      </c>
      <c r="U73" s="66">
        <v>3.5467225491656117E-2</v>
      </c>
      <c r="V73" s="66">
        <v>0.11812779311079931</v>
      </c>
      <c r="W73" s="66">
        <v>0.91957968820124114</v>
      </c>
      <c r="X73" s="66">
        <v>9.8957468296360027E-2</v>
      </c>
      <c r="Y73" s="66">
        <v>4.0462450504729518E-4</v>
      </c>
      <c r="Z73" s="66">
        <v>0.24229330428457904</v>
      </c>
      <c r="AA73" s="123">
        <v>0.33991731504398948</v>
      </c>
      <c r="AB73" s="117"/>
      <c r="AC73" s="16">
        <f t="shared" si="0"/>
        <v>4.738265953030198</v>
      </c>
      <c r="AD73" s="24">
        <f t="shared" si="2"/>
        <v>-8.7040064835619546E-6</v>
      </c>
      <c r="AE73" s="6" t="e">
        <f>K73*#REF!</f>
        <v>#REF!</v>
      </c>
      <c r="AF73" s="6" t="e">
        <f>P73*#REF!</f>
        <v>#REF!</v>
      </c>
      <c r="AG73" s="6" t="e">
        <f>Q73*#REF!</f>
        <v>#REF!</v>
      </c>
      <c r="AH73" s="33"/>
      <c r="AI73" s="7">
        <f t="shared" ref="AI73:AI77" si="11">AC73+Q73-K73</f>
        <v>-8.7040064835619546E-6</v>
      </c>
      <c r="AJ73" s="7">
        <f t="shared" ref="AJ73:AJ77" si="12">SUM(L73:AA73)</f>
        <v>4.738265953030198</v>
      </c>
      <c r="AK73" s="7">
        <f t="shared" ref="AK73:AK77" si="13">K73-AJ73</f>
        <v>8.7040064835619546E-6</v>
      </c>
      <c r="AL73" s="1"/>
      <c r="AM73" s="1"/>
      <c r="AN73" s="1"/>
    </row>
    <row r="74" spans="1:40" s="54" customFormat="1" ht="12.75" x14ac:dyDescent="0.2">
      <c r="A74" s="92">
        <v>36</v>
      </c>
      <c r="B74" s="91"/>
      <c r="C74" s="55" t="s">
        <v>247</v>
      </c>
      <c r="D74" s="36">
        <v>9</v>
      </c>
      <c r="E74" s="61">
        <v>3.8261878704540289</v>
      </c>
      <c r="F74" s="62">
        <v>4.4868293400819743</v>
      </c>
      <c r="G74" s="62">
        <v>2.0659145414417619</v>
      </c>
      <c r="H74" s="63">
        <v>3.4678928708611907</v>
      </c>
      <c r="I74" s="130">
        <v>4.4868293400819743</v>
      </c>
      <c r="J74" s="122">
        <v>1.0580273760583232</v>
      </c>
      <c r="K74" s="132">
        <v>4.7471882735084288</v>
      </c>
      <c r="L74" s="122">
        <v>0.45521784784351121</v>
      </c>
      <c r="M74" s="66">
        <v>0.5885111218142306</v>
      </c>
      <c r="N74" s="66">
        <v>0.35829499959283823</v>
      </c>
      <c r="O74" s="66">
        <v>2.2982879800562645E-2</v>
      </c>
      <c r="P74" s="66">
        <v>0.56000000000000005</v>
      </c>
      <c r="Q74" s="66">
        <v>0</v>
      </c>
      <c r="R74" s="66">
        <v>0.62247070447231811</v>
      </c>
      <c r="S74" s="66">
        <v>2.4682094807885007E-2</v>
      </c>
      <c r="T74" s="66">
        <v>6.069367575709427E-4</v>
      </c>
      <c r="U74" s="66">
        <v>3.1589779617970236E-2</v>
      </c>
      <c r="V74" s="66">
        <v>0.14683255192239655</v>
      </c>
      <c r="W74" s="66">
        <v>1.2165472818105352</v>
      </c>
      <c r="X74" s="66">
        <v>9.838979066306501E-2</v>
      </c>
      <c r="Y74" s="66">
        <v>2.0231225252364759E-4</v>
      </c>
      <c r="Z74" s="66">
        <v>0.25985956909862185</v>
      </c>
      <c r="AA74" s="123">
        <v>0.36101702364042365</v>
      </c>
      <c r="AB74" s="117"/>
      <c r="AC74" s="16">
        <f t="shared" si="0"/>
        <v>4.7472048940944518</v>
      </c>
      <c r="AD74" s="24">
        <f t="shared" si="2"/>
        <v>1.6620586023030626E-5</v>
      </c>
      <c r="AE74" s="6" t="e">
        <f>K74*#REF!</f>
        <v>#REF!</v>
      </c>
      <c r="AF74" s="6" t="e">
        <f>P74*#REF!</f>
        <v>#REF!</v>
      </c>
      <c r="AG74" s="6" t="e">
        <f>Q74*#REF!</f>
        <v>#REF!</v>
      </c>
      <c r="AH74" s="33"/>
      <c r="AI74" s="7">
        <f t="shared" si="11"/>
        <v>1.6620586023030626E-5</v>
      </c>
      <c r="AJ74" s="7">
        <f t="shared" si="12"/>
        <v>4.7472048940944518</v>
      </c>
      <c r="AK74" s="7">
        <f t="shared" si="13"/>
        <v>-1.6620586023030626E-5</v>
      </c>
      <c r="AL74" s="1"/>
      <c r="AM74" s="1"/>
      <c r="AN74" s="1"/>
    </row>
    <row r="75" spans="1:40" s="54" customFormat="1" ht="12.75" x14ac:dyDescent="0.2">
      <c r="A75" s="92">
        <v>37</v>
      </c>
      <c r="B75" s="91"/>
      <c r="C75" s="55" t="s">
        <v>248</v>
      </c>
      <c r="D75" s="36">
        <v>9</v>
      </c>
      <c r="E75" s="61">
        <v>3.531499533777712</v>
      </c>
      <c r="F75" s="62">
        <v>4.0777167762362634</v>
      </c>
      <c r="G75" s="62">
        <v>2.1562709600856667</v>
      </c>
      <c r="H75" s="63">
        <v>3.2162970440173271</v>
      </c>
      <c r="I75" s="130">
        <v>4.0777167762362634</v>
      </c>
      <c r="J75" s="122">
        <v>1.0527443106587073</v>
      </c>
      <c r="K75" s="132">
        <v>4.2927931366602916</v>
      </c>
      <c r="L75" s="122">
        <v>0.32982737567465942</v>
      </c>
      <c r="M75" s="66">
        <v>0.39714475679839945</v>
      </c>
      <c r="N75" s="66">
        <v>0.31520248976038501</v>
      </c>
      <c r="O75" s="66">
        <v>2.2755568288780705E-2</v>
      </c>
      <c r="P75" s="66">
        <v>0.39190000000000003</v>
      </c>
      <c r="Q75" s="66">
        <v>0</v>
      </c>
      <c r="R75" s="66">
        <v>0.64088277834637353</v>
      </c>
      <c r="S75" s="66">
        <v>2.4479782555361363E-2</v>
      </c>
      <c r="T75" s="66">
        <v>6.069367575709427E-4</v>
      </c>
      <c r="U75" s="66">
        <v>3.0563396886700449E-2</v>
      </c>
      <c r="V75" s="66">
        <v>0.11433887115888328</v>
      </c>
      <c r="W75" s="66">
        <v>1.3224413138394722</v>
      </c>
      <c r="X75" s="66">
        <v>6.9761893567884578E-2</v>
      </c>
      <c r="Y75" s="66">
        <v>2.0231225252364759E-4</v>
      </c>
      <c r="Z75" s="66">
        <v>0.26329205789071702</v>
      </c>
      <c r="AA75" s="123">
        <v>0.36939633375288317</v>
      </c>
      <c r="AB75" s="117"/>
      <c r="AC75" s="16">
        <f t="shared" si="0"/>
        <v>4.2927958675305948</v>
      </c>
      <c r="AD75" s="24">
        <f t="shared" si="2"/>
        <v>2.7308703032247195E-6</v>
      </c>
      <c r="AE75" s="6" t="e">
        <f>K75*#REF!</f>
        <v>#REF!</v>
      </c>
      <c r="AF75" s="6" t="e">
        <f>P75*#REF!</f>
        <v>#REF!</v>
      </c>
      <c r="AG75" s="6" t="e">
        <f>Q75*#REF!</f>
        <v>#REF!</v>
      </c>
      <c r="AH75" s="33"/>
      <c r="AI75" s="7">
        <f t="shared" si="11"/>
        <v>2.7308703032247195E-6</v>
      </c>
      <c r="AJ75" s="7">
        <f t="shared" si="12"/>
        <v>4.2927958675305948</v>
      </c>
      <c r="AK75" s="7">
        <f t="shared" si="13"/>
        <v>-2.7308703032247195E-6</v>
      </c>
      <c r="AL75" s="1"/>
      <c r="AM75" s="1"/>
      <c r="AN75" s="1"/>
    </row>
    <row r="76" spans="1:40" s="54" customFormat="1" ht="12.75" x14ac:dyDescent="0.2">
      <c r="A76" s="92">
        <v>38</v>
      </c>
      <c r="B76" s="91"/>
      <c r="C76" s="55" t="s">
        <v>249</v>
      </c>
      <c r="D76" s="36">
        <v>9</v>
      </c>
      <c r="E76" s="61">
        <v>3.8965849480352732</v>
      </c>
      <c r="F76" s="62">
        <v>4.5202449966609404</v>
      </c>
      <c r="G76" s="62">
        <v>1.7433302368378911</v>
      </c>
      <c r="H76" s="63">
        <v>3.4909488813025567</v>
      </c>
      <c r="I76" s="130">
        <v>4.5202449966609404</v>
      </c>
      <c r="J76" s="122">
        <v>1.0545507421193543</v>
      </c>
      <c r="K76" s="132">
        <v>4.7668277157900931</v>
      </c>
      <c r="L76" s="122">
        <v>0.49029144241076406</v>
      </c>
      <c r="M76" s="66">
        <v>0.91508151529381909</v>
      </c>
      <c r="N76" s="66">
        <v>0.40563606673271635</v>
      </c>
      <c r="O76" s="66">
        <v>2.116103679299294E-2</v>
      </c>
      <c r="P76" s="66">
        <v>0.5302</v>
      </c>
      <c r="Q76" s="66">
        <v>0</v>
      </c>
      <c r="R76" s="66">
        <v>0.59153961612516004</v>
      </c>
      <c r="S76" s="66">
        <v>2.5491343817979597E-2</v>
      </c>
      <c r="T76" s="66">
        <v>6.0693675757094291E-4</v>
      </c>
      <c r="U76" s="66">
        <v>3.5581268017352757E-2</v>
      </c>
      <c r="V76" s="66">
        <v>0.10786870722859869</v>
      </c>
      <c r="W76" s="66">
        <v>0.96047439134066548</v>
      </c>
      <c r="X76" s="66">
        <v>9.9750471933533702E-2</v>
      </c>
      <c r="Y76" s="66">
        <v>6.069367575709427E-4</v>
      </c>
      <c r="Z76" s="66">
        <v>0.24249521482654862</v>
      </c>
      <c r="AA76" s="123">
        <v>0.34001827058751311</v>
      </c>
      <c r="AB76" s="117"/>
      <c r="AC76" s="16">
        <f t="shared" si="0"/>
        <v>4.7668032186227851</v>
      </c>
      <c r="AD76" s="24">
        <f t="shared" si="2"/>
        <v>-2.449716730801299E-5</v>
      </c>
      <c r="AE76" s="6" t="e">
        <f>K76*#REF!</f>
        <v>#REF!</v>
      </c>
      <c r="AF76" s="6" t="e">
        <f>P76*#REF!</f>
        <v>#REF!</v>
      </c>
      <c r="AG76" s="6" t="e">
        <f>Q76*#REF!</f>
        <v>#REF!</v>
      </c>
      <c r="AH76" s="33"/>
      <c r="AI76" s="7">
        <f t="shared" si="11"/>
        <v>-2.449716730801299E-5</v>
      </c>
      <c r="AJ76" s="7">
        <f t="shared" si="12"/>
        <v>4.7668032186227851</v>
      </c>
      <c r="AK76" s="7">
        <f t="shared" si="13"/>
        <v>2.449716730801299E-5</v>
      </c>
      <c r="AL76" s="1"/>
      <c r="AM76" s="1"/>
      <c r="AN76" s="1"/>
    </row>
    <row r="77" spans="1:40" s="54" customFormat="1" ht="12.75" x14ac:dyDescent="0.2">
      <c r="A77" s="92">
        <v>39</v>
      </c>
      <c r="B77" s="91"/>
      <c r="C77" s="55" t="s">
        <v>250</v>
      </c>
      <c r="D77" s="36">
        <v>9</v>
      </c>
      <c r="E77" s="61">
        <v>3.8623445864246229</v>
      </c>
      <c r="F77" s="62">
        <v>4.4099580945335557</v>
      </c>
      <c r="G77" s="62">
        <v>2.1124538317206727</v>
      </c>
      <c r="H77" s="63">
        <v>3.5800178377335978</v>
      </c>
      <c r="I77" s="130">
        <v>4.4099580945335557</v>
      </c>
      <c r="J77" s="122">
        <v>1.0431798782456081</v>
      </c>
      <c r="K77" s="132">
        <v>4.6003795481237484</v>
      </c>
      <c r="L77" s="122">
        <v>0.34895918488408106</v>
      </c>
      <c r="M77" s="66">
        <v>0.80440289286331301</v>
      </c>
      <c r="N77" s="66">
        <v>0.28232674869102525</v>
      </c>
      <c r="O77" s="66">
        <v>2.264264792259317E-2</v>
      </c>
      <c r="P77" s="66">
        <v>0.40949999999999998</v>
      </c>
      <c r="Q77" s="66">
        <v>0</v>
      </c>
      <c r="R77" s="66">
        <v>0.59577360554755765</v>
      </c>
      <c r="S77" s="66">
        <v>2.4075158050314072E-2</v>
      </c>
      <c r="T77" s="66">
        <v>6.069367575709427E-4</v>
      </c>
      <c r="U77" s="66">
        <v>3.3756587606206458E-2</v>
      </c>
      <c r="V77" s="66">
        <v>0.12904740323935218</v>
      </c>
      <c r="W77" s="66">
        <v>1.3063491803445553</v>
      </c>
      <c r="X77" s="66">
        <v>8.3619467007017542E-2</v>
      </c>
      <c r="Y77" s="66">
        <v>2.0231225252364759E-4</v>
      </c>
      <c r="Z77" s="66">
        <v>0.23058246125851289</v>
      </c>
      <c r="AA77" s="123">
        <v>0.32850933862582177</v>
      </c>
      <c r="AB77" s="117"/>
      <c r="AC77" s="16">
        <f t="shared" si="0"/>
        <v>4.6003539250504444</v>
      </c>
      <c r="AD77" s="24">
        <f t="shared" si="2"/>
        <v>-2.5623073304004151E-5</v>
      </c>
      <c r="AE77" s="6" t="e">
        <f>K77*#REF!</f>
        <v>#REF!</v>
      </c>
      <c r="AF77" s="6" t="e">
        <f>P77*#REF!</f>
        <v>#REF!</v>
      </c>
      <c r="AG77" s="6" t="e">
        <f>Q77*#REF!</f>
        <v>#REF!</v>
      </c>
      <c r="AH77" s="33"/>
      <c r="AI77" s="7">
        <f t="shared" si="11"/>
        <v>-2.5623073304004151E-5</v>
      </c>
      <c r="AJ77" s="7">
        <f t="shared" si="12"/>
        <v>4.6003539250504444</v>
      </c>
      <c r="AK77" s="7">
        <f t="shared" si="13"/>
        <v>2.5623073304004151E-5</v>
      </c>
      <c r="AL77" s="1"/>
      <c r="AM77" s="1"/>
      <c r="AN77" s="1"/>
    </row>
    <row r="78" spans="1:40" s="1" customFormat="1" ht="12.75" hidden="1" x14ac:dyDescent="0.2">
      <c r="A78" s="96"/>
      <c r="C78" s="31" t="s">
        <v>36</v>
      </c>
      <c r="D78" s="21">
        <v>5</v>
      </c>
      <c r="E78" s="40">
        <v>3.4755854360672349</v>
      </c>
      <c r="F78" s="41">
        <v>3.4755854360672349</v>
      </c>
      <c r="G78" s="41">
        <v>1.8215446617807278</v>
      </c>
      <c r="H78" s="42">
        <v>2.9906429662625862</v>
      </c>
      <c r="I78" s="130">
        <v>3.4755854360672349</v>
      </c>
      <c r="J78" s="124">
        <v>1</v>
      </c>
      <c r="K78" s="133">
        <v>3.4755854360672349</v>
      </c>
      <c r="L78" s="124">
        <v>0.30225213909572207</v>
      </c>
      <c r="M78" s="16">
        <v>0.5173168029847669</v>
      </c>
      <c r="N78" s="16">
        <v>0.48494246980464883</v>
      </c>
      <c r="O78" s="16">
        <v>1.1178763175128665E-2</v>
      </c>
      <c r="P78" s="19">
        <v>0</v>
      </c>
      <c r="Q78" s="19">
        <v>0</v>
      </c>
      <c r="R78" s="16">
        <v>0.70882585614209592</v>
      </c>
      <c r="S78" s="16">
        <v>3.9956669873420399E-2</v>
      </c>
      <c r="T78" s="16">
        <v>1.0115612626182382E-3</v>
      </c>
      <c r="U78" s="16">
        <v>6.9109770572165941E-2</v>
      </c>
      <c r="V78" s="16">
        <v>0.12040130842809788</v>
      </c>
      <c r="W78" s="16">
        <v>0.87065610782215386</v>
      </c>
      <c r="X78" s="16">
        <v>9.6938592167104265E-2</v>
      </c>
      <c r="Y78" s="16">
        <v>4.0462450504729518E-4</v>
      </c>
      <c r="Z78" s="16">
        <v>0.25259077023426502</v>
      </c>
      <c r="AA78" s="125">
        <v>0</v>
      </c>
      <c r="AB78" s="117"/>
      <c r="AC78" s="16">
        <f t="shared" si="0"/>
        <v>3.4755854360672349</v>
      </c>
      <c r="AD78" s="16">
        <f t="shared" si="2"/>
        <v>0</v>
      </c>
    </row>
    <row r="79" spans="1:40" s="1" customFormat="1" ht="12.75" hidden="1" x14ac:dyDescent="0.2">
      <c r="A79" s="96"/>
      <c r="C79" s="31" t="s">
        <v>37</v>
      </c>
      <c r="D79" s="21">
        <v>5</v>
      </c>
      <c r="E79" s="40">
        <v>3.2612461589122308</v>
      </c>
      <c r="F79" s="41">
        <v>3.2612461589122308</v>
      </c>
      <c r="G79" s="41">
        <v>1.7122368458735227</v>
      </c>
      <c r="H79" s="42">
        <v>2.5786446181859541</v>
      </c>
      <c r="I79" s="130">
        <v>3.2612461589122308</v>
      </c>
      <c r="J79" s="124">
        <v>1</v>
      </c>
      <c r="K79" s="133">
        <v>3.2612461589122308</v>
      </c>
      <c r="L79" s="124">
        <v>0.246653592068385</v>
      </c>
      <c r="M79" s="16">
        <v>0.30038214813492059</v>
      </c>
      <c r="N79" s="16">
        <v>0.68260154072627666</v>
      </c>
      <c r="O79" s="16">
        <v>1.7259238932376058E-2</v>
      </c>
      <c r="P79" s="19">
        <v>0</v>
      </c>
      <c r="Q79" s="19">
        <v>0</v>
      </c>
      <c r="R79" s="16">
        <v>0.62768153323623721</v>
      </c>
      <c r="S79" s="16">
        <v>1.6589604706939105E-2</v>
      </c>
      <c r="T79" s="16">
        <v>5.0578063130911897E-4</v>
      </c>
      <c r="U79" s="16">
        <v>2.075573967678911E-2</v>
      </c>
      <c r="V79" s="16">
        <v>0.13041761548342712</v>
      </c>
      <c r="W79" s="16">
        <v>0.89882502095392169</v>
      </c>
      <c r="X79" s="16">
        <v>8.0006438374315994E-2</v>
      </c>
      <c r="Y79" s="16">
        <v>2.0231225252364759E-4</v>
      </c>
      <c r="Z79" s="16">
        <v>0.23936559373481012</v>
      </c>
      <c r="AA79" s="125">
        <v>0</v>
      </c>
      <c r="AB79" s="117"/>
      <c r="AC79" s="16">
        <f t="shared" ref="AC79:AC142" si="14">SUM(L79:AA79)</f>
        <v>3.2612461589122308</v>
      </c>
      <c r="AD79" s="16">
        <f t="shared" si="2"/>
        <v>0</v>
      </c>
    </row>
    <row r="80" spans="1:40" s="54" customFormat="1" ht="12.75" x14ac:dyDescent="0.2">
      <c r="A80" s="92">
        <v>40</v>
      </c>
      <c r="B80" s="91"/>
      <c r="C80" s="55" t="s">
        <v>278</v>
      </c>
      <c r="D80" s="36">
        <v>9</v>
      </c>
      <c r="E80" s="61">
        <v>3.5023944267096718</v>
      </c>
      <c r="F80" s="62">
        <v>4.2231938958052231</v>
      </c>
      <c r="G80" s="62">
        <v>1.6684769329029761</v>
      </c>
      <c r="H80" s="63">
        <v>3.1563393184072721</v>
      </c>
      <c r="I80" s="130">
        <v>4.2231938958052231</v>
      </c>
      <c r="J80" s="122">
        <v>1.0493934214081255</v>
      </c>
      <c r="K80" s="132">
        <v>4.4297918915889545</v>
      </c>
      <c r="L80" s="122">
        <v>0.38111817843538237</v>
      </c>
      <c r="M80" s="66">
        <v>0.78089651863127696</v>
      </c>
      <c r="N80" s="66">
        <v>0.34605510830239966</v>
      </c>
      <c r="O80" s="66">
        <v>2.1627758098542869E-2</v>
      </c>
      <c r="P80" s="66">
        <v>0.51</v>
      </c>
      <c r="Q80" s="66">
        <v>4.1099999999999998E-2</v>
      </c>
      <c r="R80" s="66">
        <v>0.63756139450126903</v>
      </c>
      <c r="S80" s="66">
        <v>2.4783250934146833E-2</v>
      </c>
      <c r="T80" s="66">
        <v>6.069367575709427E-4</v>
      </c>
      <c r="U80" s="66">
        <v>3.6265523171532622E-2</v>
      </c>
      <c r="V80" s="66">
        <v>0.10146715233600472</v>
      </c>
      <c r="W80" s="66">
        <v>0.84596260485138519</v>
      </c>
      <c r="X80" s="66">
        <v>6.1243209422232554E-2</v>
      </c>
      <c r="Y80" s="66">
        <v>2.0231225252364759E-4</v>
      </c>
      <c r="Z80" s="66">
        <v>0.26460447901540435</v>
      </c>
      <c r="AA80" s="123">
        <v>0.37605939962544133</v>
      </c>
      <c r="AB80" s="117"/>
      <c r="AC80" s="16">
        <f t="shared" si="14"/>
        <v>4.4295538263351126</v>
      </c>
      <c r="AD80" s="24">
        <f t="shared" ref="AD80:AD143" si="15">AC80-K80</f>
        <v>-2.3806525384184596E-4</v>
      </c>
      <c r="AE80" s="6" t="e">
        <f>K80*#REF!</f>
        <v>#REF!</v>
      </c>
      <c r="AF80" s="6" t="e">
        <f>P80*#REF!</f>
        <v>#REF!</v>
      </c>
      <c r="AG80" s="6" t="e">
        <f>Q80*#REF!</f>
        <v>#REF!</v>
      </c>
      <c r="AH80" s="33"/>
      <c r="AI80" s="7">
        <f t="shared" ref="AI80:AI83" si="16">AC80+Q80-K80</f>
        <v>4.086193474615829E-2</v>
      </c>
      <c r="AJ80" s="7">
        <f t="shared" ref="AJ80:AJ83" si="17">SUM(L80:AA80)</f>
        <v>4.4295538263351126</v>
      </c>
      <c r="AK80" s="7">
        <f t="shared" ref="AK80:AK83" si="18">K80-AJ80</f>
        <v>2.3806525384184596E-4</v>
      </c>
      <c r="AL80" s="1"/>
      <c r="AM80" s="1"/>
      <c r="AN80" s="1"/>
    </row>
    <row r="81" spans="1:40" s="54" customFormat="1" ht="12.75" x14ac:dyDescent="0.2">
      <c r="A81" s="92">
        <v>41</v>
      </c>
      <c r="B81" s="91"/>
      <c r="C81" s="55" t="s">
        <v>279</v>
      </c>
      <c r="D81" s="36">
        <v>9</v>
      </c>
      <c r="E81" s="61">
        <v>3.6972025190703413</v>
      </c>
      <c r="F81" s="62">
        <v>4.37190568475945</v>
      </c>
      <c r="G81" s="62">
        <v>1.9706145831961175</v>
      </c>
      <c r="H81" s="63">
        <v>3.3875636162601555</v>
      </c>
      <c r="I81" s="130">
        <v>4.37190568475945</v>
      </c>
      <c r="J81" s="122">
        <v>1.0575618259657038</v>
      </c>
      <c r="K81" s="132">
        <v>4.6205605589240442</v>
      </c>
      <c r="L81" s="122">
        <v>0.42991585675360039</v>
      </c>
      <c r="M81" s="66">
        <v>0.68306176395521634</v>
      </c>
      <c r="N81" s="66">
        <v>0.30963890281018569</v>
      </c>
      <c r="O81" s="66">
        <v>2.0155710799631504E-2</v>
      </c>
      <c r="P81" s="66">
        <v>0.52039999999999997</v>
      </c>
      <c r="Q81" s="66">
        <v>4.2700000000000002E-2</v>
      </c>
      <c r="R81" s="66">
        <v>0.65995784118331258</v>
      </c>
      <c r="S81" s="66">
        <v>2.3265909040219471E-2</v>
      </c>
      <c r="T81" s="66">
        <v>6.069367575709427E-4</v>
      </c>
      <c r="U81" s="66">
        <v>3.5011055388869547E-2</v>
      </c>
      <c r="V81" s="66">
        <v>0.12472217065610224</v>
      </c>
      <c r="W81" s="66">
        <v>1.1066926471178873</v>
      </c>
      <c r="X81" s="66">
        <v>4.4313754849212884E-2</v>
      </c>
      <c r="Y81" s="66">
        <v>2.0231225252364759E-4</v>
      </c>
      <c r="Z81" s="66">
        <v>0.2596576575060085</v>
      </c>
      <c r="AA81" s="123">
        <v>0.36051224592280556</v>
      </c>
      <c r="AB81" s="117"/>
      <c r="AC81" s="16">
        <f t="shared" si="14"/>
        <v>4.6208147649931464</v>
      </c>
      <c r="AD81" s="24">
        <f t="shared" si="15"/>
        <v>2.54206069102203E-4</v>
      </c>
      <c r="AE81" s="6" t="e">
        <f>K81*#REF!</f>
        <v>#REF!</v>
      </c>
      <c r="AF81" s="6" t="e">
        <f>P81*#REF!</f>
        <v>#REF!</v>
      </c>
      <c r="AG81" s="6" t="e">
        <f>Q81*#REF!</f>
        <v>#REF!</v>
      </c>
      <c r="AH81" s="33"/>
      <c r="AI81" s="7">
        <f t="shared" si="16"/>
        <v>4.2954206069102163E-2</v>
      </c>
      <c r="AJ81" s="7">
        <f t="shared" si="17"/>
        <v>4.6208147649931464</v>
      </c>
      <c r="AK81" s="7">
        <f t="shared" si="18"/>
        <v>-2.54206069102203E-4</v>
      </c>
      <c r="AL81" s="1"/>
      <c r="AM81" s="1"/>
      <c r="AN81" s="1"/>
    </row>
    <row r="82" spans="1:40" s="54" customFormat="1" ht="12.75" x14ac:dyDescent="0.2">
      <c r="A82" s="92">
        <v>42</v>
      </c>
      <c r="B82" s="91"/>
      <c r="C82" s="55" t="s">
        <v>280</v>
      </c>
      <c r="D82" s="36">
        <v>9</v>
      </c>
      <c r="E82" s="61">
        <v>3.4815513383158825</v>
      </c>
      <c r="F82" s="62">
        <v>4.2219000162955194</v>
      </c>
      <c r="G82" s="62">
        <v>1.7000330115886635</v>
      </c>
      <c r="H82" s="63">
        <v>3.1798026133623432</v>
      </c>
      <c r="I82" s="130">
        <v>4.2219000162955194</v>
      </c>
      <c r="J82" s="122">
        <v>1.0475332047628583</v>
      </c>
      <c r="K82" s="132">
        <v>4.4195804542584085</v>
      </c>
      <c r="L82" s="122">
        <v>0.42877457206477593</v>
      </c>
      <c r="M82" s="66">
        <v>0.74548373001183421</v>
      </c>
      <c r="N82" s="66">
        <v>0.30174872495353933</v>
      </c>
      <c r="O82" s="66">
        <v>2.0155500961432059E-2</v>
      </c>
      <c r="P82" s="66">
        <v>0.53249999999999997</v>
      </c>
      <c r="Q82" s="66">
        <v>4.2999999999999997E-2</v>
      </c>
      <c r="R82" s="66">
        <v>0.65517494444021107</v>
      </c>
      <c r="S82" s="66">
        <v>2.3468221292743126E-2</v>
      </c>
      <c r="T82" s="66">
        <v>6.069367575709427E-4</v>
      </c>
      <c r="U82" s="66">
        <v>3.5011055388869547E-2</v>
      </c>
      <c r="V82" s="66">
        <v>9.6009834465593857E-2</v>
      </c>
      <c r="W82" s="66">
        <v>0.86940420602971891</v>
      </c>
      <c r="X82" s="66">
        <v>4.5449819445942605E-2</v>
      </c>
      <c r="Y82" s="66">
        <v>2.0231225252364759E-4</v>
      </c>
      <c r="Z82" s="66">
        <v>0.26006148025112724</v>
      </c>
      <c r="AA82" s="123">
        <v>0.36293517896737221</v>
      </c>
      <c r="AB82" s="117"/>
      <c r="AC82" s="16">
        <f t="shared" si="14"/>
        <v>4.4199865172832551</v>
      </c>
      <c r="AD82" s="24">
        <f t="shared" si="15"/>
        <v>4.060630248465813E-4</v>
      </c>
      <c r="AE82" s="6" t="e">
        <f>K82*#REF!</f>
        <v>#REF!</v>
      </c>
      <c r="AF82" s="6" t="e">
        <f>P82*#REF!</f>
        <v>#REF!</v>
      </c>
      <c r="AG82" s="6" t="e">
        <f>Q82*#REF!</f>
        <v>#REF!</v>
      </c>
      <c r="AH82" s="33"/>
      <c r="AI82" s="7">
        <f t="shared" si="16"/>
        <v>4.3406063024846731E-2</v>
      </c>
      <c r="AJ82" s="7">
        <f t="shared" si="17"/>
        <v>4.4199865172832551</v>
      </c>
      <c r="AK82" s="7">
        <f t="shared" si="18"/>
        <v>-4.060630248465813E-4</v>
      </c>
      <c r="AL82" s="1"/>
      <c r="AM82" s="1"/>
      <c r="AN82" s="1"/>
    </row>
    <row r="83" spans="1:40" s="54" customFormat="1" ht="12.75" x14ac:dyDescent="0.2">
      <c r="A83" s="92">
        <v>43</v>
      </c>
      <c r="B83" s="91"/>
      <c r="C83" s="55" t="s">
        <v>281</v>
      </c>
      <c r="D83" s="36">
        <v>9</v>
      </c>
      <c r="E83" s="61">
        <v>3.4775135967899575</v>
      </c>
      <c r="F83" s="62">
        <v>4.1725461314136414</v>
      </c>
      <c r="G83" s="62">
        <v>1.6310182455664757</v>
      </c>
      <c r="H83" s="63">
        <v>3.1284238046965402</v>
      </c>
      <c r="I83" s="130">
        <v>4.1725461314136414</v>
      </c>
      <c r="J83" s="122">
        <v>1.0573149870402587</v>
      </c>
      <c r="K83" s="132">
        <v>4.4086955588604955</v>
      </c>
      <c r="L83" s="122">
        <v>0.43721429124607308</v>
      </c>
      <c r="M83" s="66">
        <v>0.75543704020792213</v>
      </c>
      <c r="N83" s="66">
        <v>0.34908979209341745</v>
      </c>
      <c r="O83" s="66">
        <v>1.8450615841205005E-2</v>
      </c>
      <c r="P83" s="66">
        <v>0.52600000000000002</v>
      </c>
      <c r="Q83" s="66">
        <v>4.3299999999999998E-2</v>
      </c>
      <c r="R83" s="66">
        <v>0.65984213008660686</v>
      </c>
      <c r="S83" s="66">
        <v>2.2254347777601234E-2</v>
      </c>
      <c r="T83" s="66">
        <v>6.069367575709427E-4</v>
      </c>
      <c r="U83" s="66">
        <v>3.5125097914566188E-2</v>
      </c>
      <c r="V83" s="66">
        <v>9.623788632893257E-2</v>
      </c>
      <c r="W83" s="66">
        <v>0.7982989186074696</v>
      </c>
      <c r="X83" s="66">
        <v>4.5904214467862012E-2</v>
      </c>
      <c r="Y83" s="66">
        <v>2.0231225252364759E-4</v>
      </c>
      <c r="Z83" s="66">
        <v>0.25885001320820733</v>
      </c>
      <c r="AA83" s="123">
        <v>0.36202657907565972</v>
      </c>
      <c r="AB83" s="117"/>
      <c r="AC83" s="16">
        <f t="shared" si="14"/>
        <v>4.4088401758656168</v>
      </c>
      <c r="AD83" s="24">
        <f t="shared" si="15"/>
        <v>1.4461700512136133E-4</v>
      </c>
      <c r="AE83" s="6" t="e">
        <f>K83*#REF!</f>
        <v>#REF!</v>
      </c>
      <c r="AF83" s="6" t="e">
        <f>P83*#REF!</f>
        <v>#REF!</v>
      </c>
      <c r="AG83" s="6" t="e">
        <f>Q83*#REF!</f>
        <v>#REF!</v>
      </c>
      <c r="AH83" s="33"/>
      <c r="AI83" s="7">
        <f t="shared" si="16"/>
        <v>4.34446170051217E-2</v>
      </c>
      <c r="AJ83" s="7">
        <f t="shared" si="17"/>
        <v>4.4088401758656168</v>
      </c>
      <c r="AK83" s="7">
        <f t="shared" si="18"/>
        <v>-1.4461700512136133E-4</v>
      </c>
      <c r="AL83" s="1"/>
      <c r="AM83" s="1"/>
      <c r="AN83" s="1"/>
    </row>
    <row r="84" spans="1:40" s="1" customFormat="1" ht="12.75" hidden="1" x14ac:dyDescent="0.2">
      <c r="A84" s="96"/>
      <c r="C84" s="31" t="s">
        <v>38</v>
      </c>
      <c r="D84" s="21">
        <v>5</v>
      </c>
      <c r="E84" s="40">
        <v>3.9446153426796196</v>
      </c>
      <c r="F84" s="41">
        <v>3.9446153426796196</v>
      </c>
      <c r="G84" s="41">
        <v>2.217155319208135</v>
      </c>
      <c r="H84" s="42">
        <v>3.5606266869894969</v>
      </c>
      <c r="I84" s="130">
        <v>3.9446153426796196</v>
      </c>
      <c r="J84" s="124">
        <v>1</v>
      </c>
      <c r="K84" s="133">
        <v>3.9446153426796196</v>
      </c>
      <c r="L84" s="124">
        <v>0.27924741189905539</v>
      </c>
      <c r="M84" s="16">
        <v>0.56882428420882725</v>
      </c>
      <c r="N84" s="16">
        <v>0.38398865569012247</v>
      </c>
      <c r="O84" s="16">
        <v>2.2562911882330779E-2</v>
      </c>
      <c r="P84" s="19">
        <v>0</v>
      </c>
      <c r="Q84" s="19">
        <v>0</v>
      </c>
      <c r="R84" s="16">
        <v>0.67797278255069426</v>
      </c>
      <c r="S84" s="16">
        <v>3.7023142211827509E-2</v>
      </c>
      <c r="T84" s="16">
        <v>1.0115612626182379E-3</v>
      </c>
      <c r="U84" s="16">
        <v>4.3336159764724512E-2</v>
      </c>
      <c r="V84" s="16">
        <v>0.24580803429628828</v>
      </c>
      <c r="W84" s="16">
        <v>1.188934946608343</v>
      </c>
      <c r="X84" s="16">
        <v>0.20616203976523489</v>
      </c>
      <c r="Y84" s="16">
        <v>5.0578063130911897E-4</v>
      </c>
      <c r="Z84" s="16">
        <v>0.28923763190824375</v>
      </c>
      <c r="AA84" s="125">
        <v>0</v>
      </c>
      <c r="AB84" s="117"/>
      <c r="AC84" s="16">
        <f t="shared" si="14"/>
        <v>3.9446153426796196</v>
      </c>
      <c r="AD84" s="16">
        <f t="shared" si="15"/>
        <v>0</v>
      </c>
    </row>
    <row r="85" spans="1:40" s="1" customFormat="1" ht="12.75" hidden="1" x14ac:dyDescent="0.2">
      <c r="A85" s="96"/>
      <c r="C85" s="31" t="s">
        <v>39</v>
      </c>
      <c r="D85" s="21">
        <v>5</v>
      </c>
      <c r="E85" s="40">
        <v>4.0311568354271614</v>
      </c>
      <c r="F85" s="41">
        <v>4.0311568354271614</v>
      </c>
      <c r="G85" s="41">
        <v>2.1859503545085497</v>
      </c>
      <c r="H85" s="42">
        <v>3.650607488033526</v>
      </c>
      <c r="I85" s="130">
        <v>4.0311568354271614</v>
      </c>
      <c r="J85" s="124">
        <v>1</v>
      </c>
      <c r="K85" s="133">
        <v>4.0311568354271614</v>
      </c>
      <c r="L85" s="124">
        <v>0.25452315969511852</v>
      </c>
      <c r="M85" s="16">
        <v>0.71492352992965236</v>
      </c>
      <c r="N85" s="16">
        <v>0.38054934739363555</v>
      </c>
      <c r="O85" s="16">
        <v>1.9734266798911611E-2</v>
      </c>
      <c r="P85" s="19">
        <v>0</v>
      </c>
      <c r="Q85" s="19">
        <v>0</v>
      </c>
      <c r="R85" s="16">
        <v>0.66853255353509888</v>
      </c>
      <c r="S85" s="16">
        <v>2.9739901120976197E-2</v>
      </c>
      <c r="T85" s="16">
        <v>7.0809288383276653E-4</v>
      </c>
      <c r="U85" s="16">
        <v>4.116935177648829E-2</v>
      </c>
      <c r="V85" s="16">
        <v>0.24682381254033062</v>
      </c>
      <c r="W85" s="16">
        <v>1.1788377513478638</v>
      </c>
      <c r="X85" s="16">
        <v>0.2026412779519281</v>
      </c>
      <c r="Y85" s="16">
        <v>4.0462450504729518E-4</v>
      </c>
      <c r="Z85" s="16">
        <v>0.29256916594827764</v>
      </c>
      <c r="AA85" s="125">
        <v>0</v>
      </c>
      <c r="AB85" s="117"/>
      <c r="AC85" s="16">
        <f t="shared" si="14"/>
        <v>4.0311568354271614</v>
      </c>
      <c r="AD85" s="16">
        <f t="shared" si="15"/>
        <v>0</v>
      </c>
    </row>
    <row r="86" spans="1:40" s="1" customFormat="1" ht="12.75" hidden="1" x14ac:dyDescent="0.2">
      <c r="A86" s="96"/>
      <c r="C86" s="31" t="s">
        <v>40</v>
      </c>
      <c r="D86" s="21">
        <v>5</v>
      </c>
      <c r="E86" s="40">
        <v>4.0063971726012522</v>
      </c>
      <c r="F86" s="41">
        <v>4.0063971726012522</v>
      </c>
      <c r="G86" s="41">
        <v>2.0457828620807734</v>
      </c>
      <c r="H86" s="42">
        <v>3.5718304537274994</v>
      </c>
      <c r="I86" s="130">
        <v>4.0063971726012522</v>
      </c>
      <c r="J86" s="124">
        <v>1</v>
      </c>
      <c r="K86" s="133">
        <v>4.0063971726012522</v>
      </c>
      <c r="L86" s="124">
        <v>0.25110529287949557</v>
      </c>
      <c r="M86" s="16">
        <v>0.78349329903053355</v>
      </c>
      <c r="N86" s="16">
        <v>0.43456671887375292</v>
      </c>
      <c r="O86" s="16">
        <v>2.0862187816838389E-2</v>
      </c>
      <c r="P86" s="19">
        <v>0</v>
      </c>
      <c r="Q86" s="19">
        <v>0</v>
      </c>
      <c r="R86" s="16">
        <v>0.66807162124330366</v>
      </c>
      <c r="S86" s="16">
        <v>3.4393082929020095E-2</v>
      </c>
      <c r="T86" s="16">
        <v>8.0924901009459037E-4</v>
      </c>
      <c r="U86" s="16">
        <v>4.116935177648829E-2</v>
      </c>
      <c r="V86" s="16">
        <v>0.24283358924291187</v>
      </c>
      <c r="W86" s="16">
        <v>1.0372391555570695</v>
      </c>
      <c r="X86" s="16">
        <v>0.20059607897478979</v>
      </c>
      <c r="Y86" s="16">
        <v>4.0462450504729518E-4</v>
      </c>
      <c r="Z86" s="16">
        <v>0.29085292076190677</v>
      </c>
      <c r="AA86" s="125">
        <v>0</v>
      </c>
      <c r="AB86" s="117"/>
      <c r="AC86" s="16">
        <f t="shared" si="14"/>
        <v>4.0063971726012522</v>
      </c>
      <c r="AD86" s="16">
        <f t="shared" si="15"/>
        <v>0</v>
      </c>
    </row>
    <row r="87" spans="1:40" s="1" customFormat="1" ht="12.75" hidden="1" x14ac:dyDescent="0.2">
      <c r="A87" s="96"/>
      <c r="C87" s="31" t="s">
        <v>41</v>
      </c>
      <c r="D87" s="21">
        <v>5</v>
      </c>
      <c r="E87" s="40">
        <v>3.9573490919809018</v>
      </c>
      <c r="F87" s="41">
        <v>3.9573490919809018</v>
      </c>
      <c r="G87" s="41">
        <v>2.3038808121182428</v>
      </c>
      <c r="H87" s="42">
        <v>3.5774066813454697</v>
      </c>
      <c r="I87" s="130">
        <v>3.9573490919809018</v>
      </c>
      <c r="J87" s="124">
        <v>1</v>
      </c>
      <c r="K87" s="133">
        <v>3.9573490919809018</v>
      </c>
      <c r="L87" s="124">
        <v>0.26910550459538124</v>
      </c>
      <c r="M87" s="16">
        <v>0.50867832000144908</v>
      </c>
      <c r="N87" s="16">
        <v>0.37994241063543199</v>
      </c>
      <c r="O87" s="16">
        <v>2.2676269291503019E-2</v>
      </c>
      <c r="P87" s="19">
        <v>0</v>
      </c>
      <c r="Q87" s="19">
        <v>0</v>
      </c>
      <c r="R87" s="16">
        <v>0.67706672889388997</v>
      </c>
      <c r="S87" s="16">
        <v>3.7427766716874804E-2</v>
      </c>
      <c r="T87" s="16">
        <v>1.0115612626182382E-3</v>
      </c>
      <c r="U87" s="16">
        <v>4.4248499970297665E-2</v>
      </c>
      <c r="V87" s="16">
        <v>0.2471761680678817</v>
      </c>
      <c r="W87" s="16">
        <v>1.2737680372838684</v>
      </c>
      <c r="X87" s="16">
        <v>0.20650441204342895</v>
      </c>
      <c r="Y87" s="16">
        <v>5.0578063130911897E-4</v>
      </c>
      <c r="Z87" s="16">
        <v>0.28923763258696783</v>
      </c>
      <c r="AA87" s="125">
        <v>0</v>
      </c>
      <c r="AB87" s="117"/>
      <c r="AC87" s="16">
        <f t="shared" si="14"/>
        <v>3.9573490919809018</v>
      </c>
      <c r="AD87" s="16">
        <f t="shared" si="15"/>
        <v>0</v>
      </c>
    </row>
    <row r="88" spans="1:40" s="1" customFormat="1" ht="12.75" hidden="1" x14ac:dyDescent="0.2">
      <c r="A88" s="96"/>
      <c r="C88" s="31" t="s">
        <v>42</v>
      </c>
      <c r="D88" s="21">
        <v>5</v>
      </c>
      <c r="E88" s="40">
        <v>3.9346224377216044</v>
      </c>
      <c r="F88" s="41">
        <v>3.9346224377216044</v>
      </c>
      <c r="G88" s="41">
        <v>2.2042709166561463</v>
      </c>
      <c r="H88" s="42">
        <v>3.4994487820896478</v>
      </c>
      <c r="I88" s="130">
        <v>3.9346224377216044</v>
      </c>
      <c r="J88" s="124">
        <v>1</v>
      </c>
      <c r="K88" s="133">
        <v>3.9346224377216044</v>
      </c>
      <c r="L88" s="124">
        <v>0.28050023273980551</v>
      </c>
      <c r="M88" s="16">
        <v>0.51288994877028959</v>
      </c>
      <c r="N88" s="16">
        <v>0.43517365563195654</v>
      </c>
      <c r="O88" s="16">
        <v>2.2789666903456147E-2</v>
      </c>
      <c r="P88" s="19">
        <v>0</v>
      </c>
      <c r="Q88" s="19">
        <v>0</v>
      </c>
      <c r="R88" s="16">
        <v>0.67490713328640639</v>
      </c>
      <c r="S88" s="16">
        <v>3.7528922843136629E-2</v>
      </c>
      <c r="T88" s="16">
        <v>1.0115612626182379E-3</v>
      </c>
      <c r="U88" s="16">
        <v>4.35642448161178E-2</v>
      </c>
      <c r="V88" s="16">
        <v>0.24672012347735059</v>
      </c>
      <c r="W88" s="16">
        <v>1.1772434834357517</v>
      </c>
      <c r="X88" s="16">
        <v>0.21002616239066654</v>
      </c>
      <c r="Y88" s="16">
        <v>5.0578063130911897E-4</v>
      </c>
      <c r="Z88" s="16">
        <v>0.29176152153273965</v>
      </c>
      <c r="AA88" s="125">
        <v>0</v>
      </c>
      <c r="AB88" s="117"/>
      <c r="AC88" s="16">
        <f t="shared" si="14"/>
        <v>3.9346224377216044</v>
      </c>
      <c r="AD88" s="16">
        <f t="shared" si="15"/>
        <v>0</v>
      </c>
    </row>
    <row r="89" spans="1:40" s="54" customFormat="1" ht="12.75" x14ac:dyDescent="0.2">
      <c r="A89" s="92">
        <v>44</v>
      </c>
      <c r="B89" s="91"/>
      <c r="C89" s="55" t="s">
        <v>282</v>
      </c>
      <c r="D89" s="36">
        <v>9</v>
      </c>
      <c r="E89" s="61">
        <v>3.4181984316522542</v>
      </c>
      <c r="F89" s="62">
        <v>4.095014439833391</v>
      </c>
      <c r="G89" s="62">
        <v>1.6714688062167922</v>
      </c>
      <c r="H89" s="63">
        <v>3.0821577798602133</v>
      </c>
      <c r="I89" s="130">
        <v>4.095014439833391</v>
      </c>
      <c r="J89" s="122">
        <v>1.0544269588090129</v>
      </c>
      <c r="K89" s="132">
        <v>4.3148936220725158</v>
      </c>
      <c r="L89" s="122">
        <v>0.38316874151917185</v>
      </c>
      <c r="M89" s="66">
        <v>0.70341437270265716</v>
      </c>
      <c r="N89" s="66">
        <v>0.33604065179204079</v>
      </c>
      <c r="O89" s="66">
        <v>2.1401289427353941E-2</v>
      </c>
      <c r="P89" s="66">
        <v>0.49009999999999998</v>
      </c>
      <c r="Q89" s="66">
        <v>4.0500000000000001E-2</v>
      </c>
      <c r="R89" s="66">
        <v>0.63004263875036703</v>
      </c>
      <c r="S89" s="66">
        <v>2.4682094807885014E-2</v>
      </c>
      <c r="T89" s="66">
        <v>6.069367575709427E-4</v>
      </c>
      <c r="U89" s="66">
        <v>3.3414460029116536E-2</v>
      </c>
      <c r="V89" s="66">
        <v>0.10101112019067436</v>
      </c>
      <c r="W89" s="66">
        <v>0.86010795400130069</v>
      </c>
      <c r="X89" s="66">
        <v>6.0107112614113264E-2</v>
      </c>
      <c r="Y89" s="66">
        <v>2.0231225252364759E-4</v>
      </c>
      <c r="Z89" s="66">
        <v>0.26399874680747898</v>
      </c>
      <c r="AA89" s="123">
        <v>0.36626671190365129</v>
      </c>
      <c r="AB89" s="117"/>
      <c r="AC89" s="16">
        <f t="shared" si="14"/>
        <v>4.3150651435559055</v>
      </c>
      <c r="AD89" s="24">
        <f t="shared" si="15"/>
        <v>1.7152148338972495E-4</v>
      </c>
      <c r="AE89" s="6" t="e">
        <f>K89*#REF!</f>
        <v>#REF!</v>
      </c>
      <c r="AF89" s="6" t="e">
        <f>P89*#REF!</f>
        <v>#REF!</v>
      </c>
      <c r="AG89" s="6" t="e">
        <f>Q89*#REF!</f>
        <v>#REF!</v>
      </c>
      <c r="AH89" s="33"/>
      <c r="AI89" s="7">
        <f t="shared" ref="AI89:AI90" si="19">AC89+Q89-K89</f>
        <v>4.0671521483389483E-2</v>
      </c>
      <c r="AJ89" s="7">
        <f t="shared" ref="AJ89:AJ90" si="20">SUM(L89:AA89)</f>
        <v>4.3150651435559055</v>
      </c>
      <c r="AK89" s="7">
        <f t="shared" ref="AK89:AK90" si="21">K89-AJ89</f>
        <v>-1.7152148338972495E-4</v>
      </c>
      <c r="AL89" s="1"/>
      <c r="AM89" s="1"/>
      <c r="AN89" s="1"/>
    </row>
    <row r="90" spans="1:40" s="54" customFormat="1" ht="12.75" x14ac:dyDescent="0.2">
      <c r="A90" s="92">
        <v>45</v>
      </c>
      <c r="B90" s="91"/>
      <c r="C90" s="55" t="s">
        <v>283</v>
      </c>
      <c r="D90" s="36">
        <v>9</v>
      </c>
      <c r="E90" s="61">
        <v>3.7444763952611684</v>
      </c>
      <c r="F90" s="62">
        <v>4.420841994993058</v>
      </c>
      <c r="G90" s="62">
        <v>1.8269333250516868</v>
      </c>
      <c r="H90" s="63">
        <v>3.392655387755835</v>
      </c>
      <c r="I90" s="130">
        <v>4.420841994993058</v>
      </c>
      <c r="J90" s="122">
        <v>1.0664303296679645</v>
      </c>
      <c r="K90" s="132">
        <v>4.7145199861304281</v>
      </c>
      <c r="L90" s="122">
        <v>0.4955762563798376</v>
      </c>
      <c r="M90" s="66">
        <v>0.73797081755859739</v>
      </c>
      <c r="N90" s="66">
        <v>0.35182100750533352</v>
      </c>
      <c r="O90" s="66">
        <v>2.1624816053136823E-2</v>
      </c>
      <c r="P90" s="66">
        <v>0.63160000000000005</v>
      </c>
      <c r="Q90" s="66">
        <v>0</v>
      </c>
      <c r="R90" s="66">
        <v>0.62579898667207556</v>
      </c>
      <c r="S90" s="66">
        <v>2.6098280575550546E-2</v>
      </c>
      <c r="T90" s="66">
        <v>6.069367575709427E-4</v>
      </c>
      <c r="U90" s="66">
        <v>3.5353182965959469E-2</v>
      </c>
      <c r="V90" s="66">
        <v>0.11846961076310092</v>
      </c>
      <c r="W90" s="66">
        <v>0.99877919901176915</v>
      </c>
      <c r="X90" s="66">
        <v>9.0891239581425073E-2</v>
      </c>
      <c r="Y90" s="66">
        <v>2.0231225252364759E-4</v>
      </c>
      <c r="Z90" s="66">
        <v>0.24128374918428819</v>
      </c>
      <c r="AA90" s="123">
        <v>0.33840298189113538</v>
      </c>
      <c r="AB90" s="117"/>
      <c r="AC90" s="16">
        <f t="shared" si="14"/>
        <v>4.714479377152303</v>
      </c>
      <c r="AD90" s="24">
        <f t="shared" si="15"/>
        <v>-4.0608978125078465E-5</v>
      </c>
      <c r="AE90" s="6" t="e">
        <f>K90*#REF!</f>
        <v>#REF!</v>
      </c>
      <c r="AF90" s="6" t="e">
        <f>P90*#REF!</f>
        <v>#REF!</v>
      </c>
      <c r="AG90" s="6" t="e">
        <f>Q90*#REF!</f>
        <v>#REF!</v>
      </c>
      <c r="AH90" s="33"/>
      <c r="AI90" s="7">
        <f t="shared" si="19"/>
        <v>-4.0608978125078465E-5</v>
      </c>
      <c r="AJ90" s="7">
        <f t="shared" si="20"/>
        <v>4.714479377152303</v>
      </c>
      <c r="AK90" s="7">
        <f t="shared" si="21"/>
        <v>4.0608978125078465E-5</v>
      </c>
      <c r="AL90" s="1"/>
      <c r="AM90" s="1"/>
      <c r="AN90" s="1"/>
    </row>
    <row r="91" spans="1:40" s="1" customFormat="1" ht="12.75" hidden="1" x14ac:dyDescent="0.2">
      <c r="A91" s="96"/>
      <c r="C91" s="31" t="s">
        <v>43</v>
      </c>
      <c r="D91" s="21">
        <v>5</v>
      </c>
      <c r="E91" s="40">
        <v>3.8938035474816468</v>
      </c>
      <c r="F91" s="41">
        <v>3.8938035474816468</v>
      </c>
      <c r="G91" s="41">
        <v>2.3078553087715212</v>
      </c>
      <c r="H91" s="42">
        <v>3.5195258799227815</v>
      </c>
      <c r="I91" s="130">
        <v>3.8938035474816468</v>
      </c>
      <c r="J91" s="124">
        <v>1</v>
      </c>
      <c r="K91" s="133">
        <v>3.8938035474816468</v>
      </c>
      <c r="L91" s="124">
        <v>0.29121034891867703</v>
      </c>
      <c r="M91" s="16">
        <v>0.4613842842850468</v>
      </c>
      <c r="N91" s="16">
        <v>0.37427766755886543</v>
      </c>
      <c r="O91" s="16">
        <v>2.2676303159109838E-2</v>
      </c>
      <c r="P91" s="19">
        <v>0</v>
      </c>
      <c r="Q91" s="19">
        <v>0</v>
      </c>
      <c r="R91" s="16">
        <v>0.67888490278523272</v>
      </c>
      <c r="S91" s="16">
        <v>3.7427766716874804E-2</v>
      </c>
      <c r="T91" s="16">
        <v>1.0115612626182382E-3</v>
      </c>
      <c r="U91" s="16">
        <v>4.4362542495994299E-2</v>
      </c>
      <c r="V91" s="16">
        <v>0.24751820151078005</v>
      </c>
      <c r="W91" s="16">
        <v>1.2754682502096018</v>
      </c>
      <c r="X91" s="16">
        <v>0.16852588292379864</v>
      </c>
      <c r="Y91" s="16">
        <v>5.0578063130911897E-4</v>
      </c>
      <c r="Z91" s="16">
        <v>0.29055005502373743</v>
      </c>
      <c r="AA91" s="125">
        <v>0</v>
      </c>
      <c r="AB91" s="117"/>
      <c r="AC91" s="16">
        <f t="shared" si="14"/>
        <v>3.8938035474816468</v>
      </c>
      <c r="AD91" s="16">
        <f t="shared" si="15"/>
        <v>0</v>
      </c>
    </row>
    <row r="92" spans="1:40" s="1" customFormat="1" ht="12.75" hidden="1" x14ac:dyDescent="0.2">
      <c r="A92" s="96"/>
      <c r="C92" s="31" t="s">
        <v>44</v>
      </c>
      <c r="D92" s="21">
        <v>5</v>
      </c>
      <c r="E92" s="40">
        <v>3.8698981577772553</v>
      </c>
      <c r="F92" s="41">
        <v>3.8698981577772553</v>
      </c>
      <c r="G92" s="41">
        <v>2.4770754152986032</v>
      </c>
      <c r="H92" s="42">
        <v>3.5135251245853949</v>
      </c>
      <c r="I92" s="130">
        <v>3.8698981577772553</v>
      </c>
      <c r="J92" s="124">
        <v>1</v>
      </c>
      <c r="K92" s="133">
        <v>3.8698981577772553</v>
      </c>
      <c r="L92" s="124">
        <v>0.24005378817956935</v>
      </c>
      <c r="M92" s="16">
        <v>0.34336468880741311</v>
      </c>
      <c r="N92" s="16">
        <v>0.35637303319186026</v>
      </c>
      <c r="O92" s="16">
        <v>2.2224561735144584E-2</v>
      </c>
      <c r="P92" s="19">
        <v>0</v>
      </c>
      <c r="Q92" s="19">
        <v>0</v>
      </c>
      <c r="R92" s="16">
        <v>0.65888535640450663</v>
      </c>
      <c r="S92" s="16">
        <v>3.5708112570423799E-2</v>
      </c>
      <c r="T92" s="16">
        <v>1.0115612626182379E-3</v>
      </c>
      <c r="U92" s="16">
        <v>3.9116586313948695E-2</v>
      </c>
      <c r="V92" s="16">
        <v>0.30257159580194332</v>
      </c>
      <c r="W92" s="16">
        <v>1.4173553289574945</v>
      </c>
      <c r="X92" s="16">
        <v>0.15864486730231242</v>
      </c>
      <c r="Y92" s="16">
        <v>2.0231225252364759E-4</v>
      </c>
      <c r="Z92" s="16">
        <v>0.29438636499749693</v>
      </c>
      <c r="AA92" s="125">
        <v>0</v>
      </c>
      <c r="AB92" s="117"/>
      <c r="AC92" s="16">
        <f t="shared" si="14"/>
        <v>3.8698981577772553</v>
      </c>
      <c r="AD92" s="16">
        <f t="shared" si="15"/>
        <v>0</v>
      </c>
    </row>
    <row r="93" spans="1:40" s="1" customFormat="1" ht="12.75" hidden="1" x14ac:dyDescent="0.2">
      <c r="A93" s="96"/>
      <c r="C93" s="31" t="s">
        <v>45</v>
      </c>
      <c r="D93" s="21">
        <v>5</v>
      </c>
      <c r="E93" s="40">
        <v>3.9422690904199524</v>
      </c>
      <c r="F93" s="41">
        <v>3.9422690904199524</v>
      </c>
      <c r="G93" s="41">
        <v>2.1144706176789856</v>
      </c>
      <c r="H93" s="42">
        <v>3.502442252975102</v>
      </c>
      <c r="I93" s="130">
        <v>3.9422690904199524</v>
      </c>
      <c r="J93" s="124">
        <v>1</v>
      </c>
      <c r="K93" s="133">
        <v>3.9422690904199524</v>
      </c>
      <c r="L93" s="124">
        <v>0.27195572461658674</v>
      </c>
      <c r="M93" s="16">
        <v>0.66672333349284352</v>
      </c>
      <c r="N93" s="16">
        <v>0.43982683744485052</v>
      </c>
      <c r="O93" s="16">
        <v>2.0757027293074833E-2</v>
      </c>
      <c r="P93" s="19">
        <v>0</v>
      </c>
      <c r="Q93" s="19">
        <v>0</v>
      </c>
      <c r="R93" s="16">
        <v>0.6624929455569869</v>
      </c>
      <c r="S93" s="16">
        <v>3.0245681752285314E-2</v>
      </c>
      <c r="T93" s="16">
        <v>7.0809288383276653E-4</v>
      </c>
      <c r="U93" s="16">
        <v>4.1283394302184938E-2</v>
      </c>
      <c r="V93" s="16">
        <v>0.23110059625165877</v>
      </c>
      <c r="W93" s="16">
        <v>1.1274782551339149</v>
      </c>
      <c r="X93" s="16">
        <v>0.1604587675145272</v>
      </c>
      <c r="Y93" s="16">
        <v>4.0462450504729518E-4</v>
      </c>
      <c r="Z93" s="16">
        <v>0.28883380967215899</v>
      </c>
      <c r="AA93" s="125">
        <v>0</v>
      </c>
      <c r="AB93" s="117"/>
      <c r="AC93" s="16">
        <f t="shared" si="14"/>
        <v>3.9422690904199524</v>
      </c>
      <c r="AD93" s="16">
        <f t="shared" si="15"/>
        <v>0</v>
      </c>
    </row>
    <row r="94" spans="1:40" s="1" customFormat="1" ht="12.75" hidden="1" x14ac:dyDescent="0.2">
      <c r="A94" s="96"/>
      <c r="C94" s="31" t="s">
        <v>46</v>
      </c>
      <c r="D94" s="21">
        <v>5</v>
      </c>
      <c r="E94" s="40">
        <v>3.7624983902017268</v>
      </c>
      <c r="F94" s="41">
        <v>3.7624983902017268</v>
      </c>
      <c r="G94" s="41">
        <v>2.2837437203741127</v>
      </c>
      <c r="H94" s="42">
        <v>3.3965155250049768</v>
      </c>
      <c r="I94" s="130">
        <v>3.7624983902017268</v>
      </c>
      <c r="J94" s="124">
        <v>1</v>
      </c>
      <c r="K94" s="133">
        <v>3.7624983902017268</v>
      </c>
      <c r="L94" s="124">
        <v>0.23675219036657377</v>
      </c>
      <c r="M94" s="16">
        <v>0.46274810125038901</v>
      </c>
      <c r="N94" s="16">
        <v>0.36598286519675005</v>
      </c>
      <c r="O94" s="16">
        <v>2.1205153967633752E-2</v>
      </c>
      <c r="P94" s="19">
        <v>0</v>
      </c>
      <c r="Q94" s="19">
        <v>0</v>
      </c>
      <c r="R94" s="16">
        <v>0.65142442865605543</v>
      </c>
      <c r="S94" s="16">
        <v>3.3583833918925499E-2</v>
      </c>
      <c r="T94" s="16">
        <v>8.0924901009459037E-4</v>
      </c>
      <c r="U94" s="16">
        <v>4.0142969045218503E-2</v>
      </c>
      <c r="V94" s="16">
        <v>0.22414591624605879</v>
      </c>
      <c r="W94" s="16">
        <v>1.3120275450250787</v>
      </c>
      <c r="X94" s="16">
        <v>0.12635585772789992</v>
      </c>
      <c r="Y94" s="16">
        <v>4.0462450504729518E-4</v>
      </c>
      <c r="Z94" s="16">
        <v>0.28691565528600138</v>
      </c>
      <c r="AA94" s="125">
        <v>0</v>
      </c>
      <c r="AB94" s="117"/>
      <c r="AC94" s="16">
        <f t="shared" si="14"/>
        <v>3.7624983902017268</v>
      </c>
      <c r="AD94" s="16">
        <f t="shared" si="15"/>
        <v>0</v>
      </c>
    </row>
    <row r="95" spans="1:40" s="1" customFormat="1" ht="12.75" hidden="1" x14ac:dyDescent="0.2">
      <c r="A95" s="96"/>
      <c r="C95" s="31" t="s">
        <v>47</v>
      </c>
      <c r="D95" s="21">
        <v>5</v>
      </c>
      <c r="E95" s="40">
        <v>3.7464893939559696</v>
      </c>
      <c r="F95" s="41">
        <v>3.7464893939559696</v>
      </c>
      <c r="G95" s="41">
        <v>2.3491122290708804</v>
      </c>
      <c r="H95" s="42">
        <v>3.3465180702998198</v>
      </c>
      <c r="I95" s="130">
        <v>3.7464893939559696</v>
      </c>
      <c r="J95" s="124">
        <v>1</v>
      </c>
      <c r="K95" s="133">
        <v>3.7464893939559696</v>
      </c>
      <c r="L95" s="124">
        <v>0.23492937333396816</v>
      </c>
      <c r="M95" s="16">
        <v>0.34483954104633452</v>
      </c>
      <c r="N95" s="16">
        <v>0.39997132365614968</v>
      </c>
      <c r="O95" s="16">
        <v>2.177479626419351E-2</v>
      </c>
      <c r="P95" s="19">
        <v>0</v>
      </c>
      <c r="Q95" s="19">
        <v>0</v>
      </c>
      <c r="R95" s="16">
        <v>0.66238834857547935</v>
      </c>
      <c r="S95" s="16">
        <v>3.3179209413878211E-2</v>
      </c>
      <c r="T95" s="16">
        <v>8.0924901009459059E-4</v>
      </c>
      <c r="U95" s="16">
        <v>3.9458713891038638E-2</v>
      </c>
      <c r="V95" s="16">
        <v>0.22038354837417681</v>
      </c>
      <c r="W95" s="16">
        <v>1.3707137390369721</v>
      </c>
      <c r="X95" s="16">
        <v>0.12476489552740379</v>
      </c>
      <c r="Y95" s="16">
        <v>4.0462450504729518E-4</v>
      </c>
      <c r="Z95" s="16">
        <v>0.29287203132123307</v>
      </c>
      <c r="AA95" s="125">
        <v>0</v>
      </c>
      <c r="AB95" s="117"/>
      <c r="AC95" s="16">
        <f t="shared" si="14"/>
        <v>3.7464893939559696</v>
      </c>
      <c r="AD95" s="16">
        <f t="shared" si="15"/>
        <v>0</v>
      </c>
    </row>
    <row r="96" spans="1:40" s="1" customFormat="1" ht="12.75" hidden="1" x14ac:dyDescent="0.2">
      <c r="A96" s="96"/>
      <c r="C96" s="31" t="s">
        <v>48</v>
      </c>
      <c r="D96" s="21">
        <v>5</v>
      </c>
      <c r="E96" s="40">
        <v>3.7895725967089944</v>
      </c>
      <c r="F96" s="41">
        <v>3.7895725967089944</v>
      </c>
      <c r="G96" s="41">
        <v>2.251174154121224</v>
      </c>
      <c r="H96" s="42">
        <v>3.3574336248680559</v>
      </c>
      <c r="I96" s="130">
        <v>3.7895725967089944</v>
      </c>
      <c r="J96" s="124">
        <v>1</v>
      </c>
      <c r="K96" s="133">
        <v>3.7895725967089944</v>
      </c>
      <c r="L96" s="124">
        <v>0.2468923142651353</v>
      </c>
      <c r="M96" s="16">
        <v>0.44205466997746407</v>
      </c>
      <c r="N96" s="16">
        <v>0.43213897184093869</v>
      </c>
      <c r="O96" s="16">
        <v>2.1429944811665859E-2</v>
      </c>
      <c r="P96" s="19">
        <v>0</v>
      </c>
      <c r="Q96" s="19">
        <v>0</v>
      </c>
      <c r="R96" s="16">
        <v>0.66455612983916423</v>
      </c>
      <c r="S96" s="16">
        <v>3.5000019686591034E-2</v>
      </c>
      <c r="T96" s="16">
        <v>8.0924901009459037E-4</v>
      </c>
      <c r="U96" s="16">
        <v>4.1511479353578219E-2</v>
      </c>
      <c r="V96" s="16">
        <v>0.23178466313745552</v>
      </c>
      <c r="W96" s="16">
        <v>1.2556780437776272</v>
      </c>
      <c r="X96" s="16">
        <v>0.13090161029689956</v>
      </c>
      <c r="Y96" s="16">
        <v>4.0462450504729518E-4</v>
      </c>
      <c r="Z96" s="16">
        <v>0.28641087620733346</v>
      </c>
      <c r="AA96" s="125">
        <v>0</v>
      </c>
      <c r="AB96" s="117"/>
      <c r="AC96" s="16">
        <f t="shared" si="14"/>
        <v>3.7895725967089944</v>
      </c>
      <c r="AD96" s="16">
        <f t="shared" si="15"/>
        <v>0</v>
      </c>
    </row>
    <row r="97" spans="1:40" s="54" customFormat="1" ht="12.75" x14ac:dyDescent="0.2">
      <c r="A97" s="92">
        <v>46</v>
      </c>
      <c r="B97" s="91"/>
      <c r="C97" s="55" t="s">
        <v>284</v>
      </c>
      <c r="D97" s="36">
        <v>9</v>
      </c>
      <c r="E97" s="61">
        <v>3.6236955635123418</v>
      </c>
      <c r="F97" s="62">
        <v>4.1819770530054088</v>
      </c>
      <c r="G97" s="62">
        <v>2.1447762593818567</v>
      </c>
      <c r="H97" s="63">
        <v>3.2914988445222568</v>
      </c>
      <c r="I97" s="130">
        <v>4.1819770530054088</v>
      </c>
      <c r="J97" s="122">
        <v>1.0326241794864144</v>
      </c>
      <c r="K97" s="132">
        <v>4.3164106229907233</v>
      </c>
      <c r="L97" s="122">
        <v>0.36319012693261526</v>
      </c>
      <c r="M97" s="66">
        <v>0.46951204334734786</v>
      </c>
      <c r="N97" s="66">
        <v>0.3321967189900849</v>
      </c>
      <c r="O97" s="66">
        <v>2.1177293523724602E-2</v>
      </c>
      <c r="P97" s="66">
        <v>0.30249999999999999</v>
      </c>
      <c r="Q97" s="66">
        <v>3.4000000000000002E-2</v>
      </c>
      <c r="R97" s="66">
        <v>0.59026383756608514</v>
      </c>
      <c r="S97" s="66">
        <v>2.3468221292743119E-2</v>
      </c>
      <c r="T97" s="66">
        <v>6.069367575709427E-4</v>
      </c>
      <c r="U97" s="66">
        <v>3.1931907195060172E-2</v>
      </c>
      <c r="V97" s="66">
        <v>0.19482683518123187</v>
      </c>
      <c r="W97" s="66">
        <v>1.2824000717391792</v>
      </c>
      <c r="X97" s="66">
        <v>5.9309578372780176E-2</v>
      </c>
      <c r="Y97" s="66">
        <v>1.011561262618238E-4</v>
      </c>
      <c r="Z97" s="66">
        <v>0.25471083648765674</v>
      </c>
      <c r="AA97" s="123">
        <v>0.35596924646424327</v>
      </c>
      <c r="AB97" s="117"/>
      <c r="AC97" s="16">
        <f t="shared" si="14"/>
        <v>4.316164809976585</v>
      </c>
      <c r="AD97" s="24">
        <f t="shared" si="15"/>
        <v>-2.4581301413828527E-4</v>
      </c>
      <c r="AE97" s="6" t="e">
        <f>K97*#REF!</f>
        <v>#REF!</v>
      </c>
      <c r="AF97" s="6" t="e">
        <f>P97*#REF!</f>
        <v>#REF!</v>
      </c>
      <c r="AG97" s="6" t="e">
        <f>Q97*#REF!</f>
        <v>#REF!</v>
      </c>
      <c r="AH97" s="33"/>
      <c r="AI97" s="7">
        <f>AC97+Q97-K97</f>
        <v>3.3754186985861523E-2</v>
      </c>
      <c r="AJ97" s="7">
        <f>SUM(L97:AA97)</f>
        <v>4.316164809976585</v>
      </c>
      <c r="AK97" s="7">
        <f>K97-AJ97</f>
        <v>2.4581301413828527E-4</v>
      </c>
      <c r="AL97" s="1"/>
      <c r="AM97" s="1"/>
      <c r="AN97" s="1"/>
    </row>
    <row r="98" spans="1:40" s="1" customFormat="1" ht="12.75" hidden="1" x14ac:dyDescent="0.2">
      <c r="A98" s="96"/>
      <c r="C98" s="31" t="s">
        <v>49</v>
      </c>
      <c r="D98" s="21">
        <v>5</v>
      </c>
      <c r="E98" s="40">
        <v>3.7566293973766882</v>
      </c>
      <c r="F98" s="41">
        <v>3.7566293973766882</v>
      </c>
      <c r="G98" s="41">
        <v>2.4065629586917465</v>
      </c>
      <c r="H98" s="42">
        <v>3.3799239827850087</v>
      </c>
      <c r="I98" s="130">
        <v>3.7566293973766882</v>
      </c>
      <c r="J98" s="124">
        <v>1</v>
      </c>
      <c r="K98" s="133">
        <v>3.7566293973766882</v>
      </c>
      <c r="L98" s="124">
        <v>0.27879020905755308</v>
      </c>
      <c r="M98" s="16">
        <v>0.30026957093501766</v>
      </c>
      <c r="N98" s="16">
        <v>0.37670541459167967</v>
      </c>
      <c r="O98" s="16">
        <v>2.2222767482094632E-2</v>
      </c>
      <c r="P98" s="19">
        <v>0</v>
      </c>
      <c r="Q98" s="19">
        <v>0</v>
      </c>
      <c r="R98" s="16">
        <v>0.67808877976468562</v>
      </c>
      <c r="S98" s="16">
        <v>3.6618517706780221E-2</v>
      </c>
      <c r="T98" s="16">
        <v>1.0115612626182379E-3</v>
      </c>
      <c r="U98" s="16">
        <v>4.35642448161178E-2</v>
      </c>
      <c r="V98" s="16">
        <v>0.24307176675310138</v>
      </c>
      <c r="W98" s="16">
        <v>1.3814795402750395</v>
      </c>
      <c r="X98" s="16">
        <v>0.10647698955717728</v>
      </c>
      <c r="Y98" s="16">
        <v>5.0578063130911897E-4</v>
      </c>
      <c r="Z98" s="16">
        <v>0.28782425454351451</v>
      </c>
      <c r="AA98" s="125">
        <v>0</v>
      </c>
      <c r="AB98" s="117"/>
      <c r="AC98" s="16">
        <f t="shared" si="14"/>
        <v>3.7566293973766882</v>
      </c>
      <c r="AD98" s="16">
        <f t="shared" si="15"/>
        <v>0</v>
      </c>
    </row>
    <row r="99" spans="1:40" s="1" customFormat="1" ht="12.75" hidden="1" x14ac:dyDescent="0.2">
      <c r="A99" s="96"/>
      <c r="C99" s="31" t="s">
        <v>50</v>
      </c>
      <c r="D99" s="21">
        <v>5</v>
      </c>
      <c r="E99" s="40">
        <v>3.7747968161854244</v>
      </c>
      <c r="F99" s="41">
        <v>3.7747968161854244</v>
      </c>
      <c r="G99" s="41">
        <v>2.4219525043977623</v>
      </c>
      <c r="H99" s="42">
        <v>3.3510538028329684</v>
      </c>
      <c r="I99" s="130">
        <v>3.7747968161854244</v>
      </c>
      <c r="J99" s="124">
        <v>1</v>
      </c>
      <c r="K99" s="133">
        <v>3.7747968161854244</v>
      </c>
      <c r="L99" s="124">
        <v>0.28141067159646133</v>
      </c>
      <c r="M99" s="16">
        <v>0.25263176056071635</v>
      </c>
      <c r="N99" s="16">
        <v>0.42374301335245601</v>
      </c>
      <c r="O99" s="16">
        <v>2.2336148948840014E-2</v>
      </c>
      <c r="P99" s="19">
        <v>0</v>
      </c>
      <c r="Q99" s="19">
        <v>0</v>
      </c>
      <c r="R99" s="16">
        <v>0.68513952698371394</v>
      </c>
      <c r="S99" s="16">
        <v>3.6820829959303865E-2</v>
      </c>
      <c r="T99" s="16">
        <v>1.0115612626182379E-3</v>
      </c>
      <c r="U99" s="16">
        <v>4.3678287341814448E-2</v>
      </c>
      <c r="V99" s="16">
        <v>0.24364182249126531</v>
      </c>
      <c r="W99" s="16">
        <v>1.3888185467788974</v>
      </c>
      <c r="X99" s="16">
        <v>0.10784034549035118</v>
      </c>
      <c r="Y99" s="16">
        <v>5.0578063130911897E-4</v>
      </c>
      <c r="Z99" s="16">
        <v>0.28721852078767712</v>
      </c>
      <c r="AA99" s="125">
        <v>0</v>
      </c>
      <c r="AB99" s="117"/>
      <c r="AC99" s="16">
        <f t="shared" si="14"/>
        <v>3.7747968161854244</v>
      </c>
      <c r="AD99" s="16">
        <f t="shared" si="15"/>
        <v>0</v>
      </c>
    </row>
    <row r="100" spans="1:40" s="1" customFormat="1" ht="12.75" hidden="1" x14ac:dyDescent="0.2">
      <c r="A100" s="96"/>
      <c r="C100" s="31" t="s">
        <v>51</v>
      </c>
      <c r="D100" s="21">
        <v>5</v>
      </c>
      <c r="E100" s="40">
        <v>3.7665733911922561</v>
      </c>
      <c r="F100" s="41">
        <v>3.7665733911922561</v>
      </c>
      <c r="G100" s="41">
        <v>2.3813747312205455</v>
      </c>
      <c r="H100" s="42">
        <v>3.3470789351472252</v>
      </c>
      <c r="I100" s="130">
        <v>3.7665733911922561</v>
      </c>
      <c r="J100" s="124">
        <v>1</v>
      </c>
      <c r="K100" s="133">
        <v>3.7665733911922561</v>
      </c>
      <c r="L100" s="124">
        <v>0.26796596908673204</v>
      </c>
      <c r="M100" s="16">
        <v>0.29492898492777525</v>
      </c>
      <c r="N100" s="16">
        <v>0.41949445604503105</v>
      </c>
      <c r="O100" s="16">
        <v>2.2449496841327625E-2</v>
      </c>
      <c r="P100" s="19">
        <v>0</v>
      </c>
      <c r="Q100" s="19">
        <v>0</v>
      </c>
      <c r="R100" s="16">
        <v>0.67956630408881935</v>
      </c>
      <c r="S100" s="16">
        <v>3.6921986085565683E-2</v>
      </c>
      <c r="T100" s="16">
        <v>1.0115612626182379E-3</v>
      </c>
      <c r="U100" s="16">
        <v>4.3792329867511082E-2</v>
      </c>
      <c r="V100" s="16">
        <v>0.24478193396759321</v>
      </c>
      <c r="W100" s="16">
        <v>1.3523453384758013</v>
      </c>
      <c r="X100" s="16">
        <v>0.11579263968867852</v>
      </c>
      <c r="Y100" s="16">
        <v>5.0578063130911897E-4</v>
      </c>
      <c r="Z100" s="16">
        <v>0.28701661022349406</v>
      </c>
      <c r="AA100" s="125">
        <v>0</v>
      </c>
      <c r="AB100" s="117"/>
      <c r="AC100" s="16">
        <f t="shared" si="14"/>
        <v>3.7665733911922561</v>
      </c>
      <c r="AD100" s="16">
        <f t="shared" si="15"/>
        <v>0</v>
      </c>
    </row>
    <row r="101" spans="1:40" s="54" customFormat="1" ht="12.75" x14ac:dyDescent="0.2">
      <c r="A101" s="92">
        <v>47</v>
      </c>
      <c r="B101" s="91"/>
      <c r="C101" s="55" t="s">
        <v>285</v>
      </c>
      <c r="D101" s="36">
        <v>8</v>
      </c>
      <c r="E101" s="61">
        <v>3.8048111342533573</v>
      </c>
      <c r="F101" s="62">
        <v>4.3540955457408499</v>
      </c>
      <c r="G101" s="62">
        <v>1.881788453553817</v>
      </c>
      <c r="H101" s="63">
        <v>3.4594641188355286</v>
      </c>
      <c r="I101" s="130">
        <v>4.3540955457408499</v>
      </c>
      <c r="J101" s="122">
        <v>1.0304138651446206</v>
      </c>
      <c r="K101" s="132">
        <v>4.484520420495806</v>
      </c>
      <c r="L101" s="122">
        <v>0.38757770382022605</v>
      </c>
      <c r="M101" s="66">
        <v>0.80781863559823275</v>
      </c>
      <c r="N101" s="66">
        <v>0.34534701541782875</v>
      </c>
      <c r="O101" s="66">
        <v>1.891286485103761E-2</v>
      </c>
      <c r="P101" s="66">
        <v>0.29380000000000001</v>
      </c>
      <c r="Q101" s="66">
        <v>3.3099999999999997E-2</v>
      </c>
      <c r="R101" s="66">
        <v>0.61592393225037156</v>
      </c>
      <c r="S101" s="66">
        <v>2.3771689671528599E-2</v>
      </c>
      <c r="T101" s="66">
        <v>6.069367575709427E-4</v>
      </c>
      <c r="U101" s="66">
        <v>3.2844247400633318E-2</v>
      </c>
      <c r="V101" s="66">
        <v>0.11914935609623878</v>
      </c>
      <c r="W101" s="66">
        <v>1.0703771142739122</v>
      </c>
      <c r="X101" s="66">
        <v>9.6575137802783387E-2</v>
      </c>
      <c r="Y101" s="66">
        <v>2.0231225252364759E-4</v>
      </c>
      <c r="Z101" s="66">
        <v>0.28570418806046932</v>
      </c>
      <c r="AA101" s="123">
        <v>0.3530415357020586</v>
      </c>
      <c r="AB101" s="117"/>
      <c r="AC101" s="16">
        <f t="shared" ref="AC101" si="22">SUM(L101:AA101)</f>
        <v>4.4847526699554159</v>
      </c>
      <c r="AD101" s="24">
        <f t="shared" si="15"/>
        <v>2.3224945960986787E-4</v>
      </c>
      <c r="AE101" s="6" t="e">
        <f>K101*#REF!</f>
        <v>#REF!</v>
      </c>
      <c r="AF101" s="6" t="e">
        <f>P101*#REF!</f>
        <v>#REF!</v>
      </c>
      <c r="AG101" s="6" t="e">
        <f>Q101*#REF!</f>
        <v>#REF!</v>
      </c>
      <c r="AH101" s="33"/>
      <c r="AI101" s="7">
        <f>AC101+Q101-K101</f>
        <v>3.3332249459609997E-2</v>
      </c>
      <c r="AJ101" s="7">
        <f>SUM(L101:AA101)</f>
        <v>4.4847526699554159</v>
      </c>
      <c r="AK101" s="7">
        <f>K101-AJ101</f>
        <v>-2.3224945960986787E-4</v>
      </c>
      <c r="AL101" s="5"/>
      <c r="AM101" s="5"/>
      <c r="AN101" s="5"/>
    </row>
    <row r="102" spans="1:40" s="1" customFormat="1" ht="12.75" hidden="1" x14ac:dyDescent="0.2">
      <c r="A102" s="96"/>
      <c r="C102" s="31" t="s">
        <v>52</v>
      </c>
      <c r="D102" s="21">
        <v>5</v>
      </c>
      <c r="E102" s="40">
        <v>3.8749507393259388</v>
      </c>
      <c r="F102" s="41">
        <v>3.8749507393259388</v>
      </c>
      <c r="G102" s="41">
        <v>2.5601545087277739</v>
      </c>
      <c r="H102" s="42">
        <v>3.485701965064719</v>
      </c>
      <c r="I102" s="130">
        <v>3.8749507393259388</v>
      </c>
      <c r="J102" s="124">
        <v>1</v>
      </c>
      <c r="K102" s="133">
        <v>3.8749507393259388</v>
      </c>
      <c r="L102" s="124">
        <v>0.25691585389626165</v>
      </c>
      <c r="M102" s="16">
        <v>0.26764101655512595</v>
      </c>
      <c r="N102" s="16">
        <v>0.38924877426122001</v>
      </c>
      <c r="O102" s="16">
        <v>2.2222771762933878E-2</v>
      </c>
      <c r="P102" s="19">
        <v>0</v>
      </c>
      <c r="Q102" s="19">
        <v>0</v>
      </c>
      <c r="R102" s="16">
        <v>0.66491769950563451</v>
      </c>
      <c r="S102" s="16">
        <v>3.6517361580518388E-2</v>
      </c>
      <c r="T102" s="16">
        <v>1.0115612626182382E-3</v>
      </c>
      <c r="U102" s="16">
        <v>4.0941266725095002E-2</v>
      </c>
      <c r="V102" s="16">
        <v>0.38636810647539271</v>
      </c>
      <c r="W102" s="16">
        <v>1.4079734291630572</v>
      </c>
      <c r="X102" s="16">
        <v>0.10852237632409979</v>
      </c>
      <c r="Y102" s="16">
        <v>2.0231225252364759E-4</v>
      </c>
      <c r="Z102" s="16">
        <v>0.29246820956145803</v>
      </c>
      <c r="AA102" s="125">
        <v>0</v>
      </c>
      <c r="AB102" s="117"/>
      <c r="AC102" s="16">
        <f t="shared" si="14"/>
        <v>3.8749507393259388</v>
      </c>
      <c r="AD102" s="16">
        <f t="shared" si="15"/>
        <v>0</v>
      </c>
    </row>
    <row r="103" spans="1:40" s="54" customFormat="1" ht="12.75" x14ac:dyDescent="0.2">
      <c r="A103" s="92">
        <v>48</v>
      </c>
      <c r="B103" s="91"/>
      <c r="C103" s="55" t="s">
        <v>286</v>
      </c>
      <c r="D103" s="36">
        <v>8</v>
      </c>
      <c r="E103" s="61">
        <v>3.6897897650063705</v>
      </c>
      <c r="F103" s="62">
        <v>4.4007381232072955</v>
      </c>
      <c r="G103" s="62">
        <v>1.8398350424617593</v>
      </c>
      <c r="H103" s="63">
        <v>3.3606277298073035</v>
      </c>
      <c r="I103" s="129">
        <v>4.4007381232072955</v>
      </c>
      <c r="J103" s="122">
        <v>1.0609141359923937</v>
      </c>
      <c r="K103" s="132">
        <v>4.6678052837112558</v>
      </c>
      <c r="L103" s="122">
        <v>0.53969714253509282</v>
      </c>
      <c r="M103" s="66">
        <v>0.61005181473436321</v>
      </c>
      <c r="N103" s="66">
        <v>0.32916203519906706</v>
      </c>
      <c r="O103" s="66">
        <v>2.2531929819084855E-2</v>
      </c>
      <c r="P103" s="66">
        <v>0.61799999999999999</v>
      </c>
      <c r="Q103" s="66">
        <v>1.55E-2</v>
      </c>
      <c r="R103" s="66">
        <v>0.59711376151386775</v>
      </c>
      <c r="S103" s="66">
        <v>2.6098280575550539E-2</v>
      </c>
      <c r="T103" s="66">
        <v>6.069367575709427E-4</v>
      </c>
      <c r="U103" s="66">
        <v>3.5467225491656117E-2</v>
      </c>
      <c r="V103" s="66">
        <v>0.15804177826578225</v>
      </c>
      <c r="W103" s="66">
        <v>0.99977281778572358</v>
      </c>
      <c r="X103" s="66">
        <v>8.9983496632051685E-2</v>
      </c>
      <c r="Y103" s="66">
        <v>2.0231225252364759E-4</v>
      </c>
      <c r="Z103" s="66">
        <v>0.28106023344403608</v>
      </c>
      <c r="AA103" s="123">
        <v>0.34476318113312271</v>
      </c>
      <c r="AB103" s="117"/>
      <c r="AC103" s="16">
        <f t="shared" ref="AC103" si="23">SUM(L103:AA103)</f>
        <v>4.6680529461394933</v>
      </c>
      <c r="AD103" s="24">
        <f t="shared" si="15"/>
        <v>2.4766242823748286E-4</v>
      </c>
      <c r="AE103" s="6" t="e">
        <f>K103*#REF!</f>
        <v>#REF!</v>
      </c>
      <c r="AF103" s="6" t="e">
        <f>P103*#REF!</f>
        <v>#REF!</v>
      </c>
      <c r="AG103" s="6" t="e">
        <f>Q103*#REF!</f>
        <v>#REF!</v>
      </c>
      <c r="AH103" s="33"/>
      <c r="AI103" s="7">
        <f t="shared" ref="AI103:AI110" si="24">AC103+Q103-K103</f>
        <v>1.5747662428237774E-2</v>
      </c>
      <c r="AJ103" s="7">
        <f t="shared" ref="AJ103:AJ110" si="25">SUM(L103:AA103)</f>
        <v>4.6680529461394933</v>
      </c>
      <c r="AK103" s="7">
        <f t="shared" ref="AK103:AK110" si="26">K103-AJ103</f>
        <v>-2.4766242823748286E-4</v>
      </c>
      <c r="AL103" s="5"/>
      <c r="AM103" s="5"/>
      <c r="AN103" s="5"/>
    </row>
    <row r="104" spans="1:40" s="54" customFormat="1" ht="12.75" x14ac:dyDescent="0.2">
      <c r="A104" s="92">
        <v>49</v>
      </c>
      <c r="B104" s="91"/>
      <c r="C104" s="55" t="s">
        <v>287</v>
      </c>
      <c r="D104" s="36">
        <v>8</v>
      </c>
      <c r="E104" s="61">
        <v>3.8373128405926527</v>
      </c>
      <c r="F104" s="62">
        <v>4.4334207025436942</v>
      </c>
      <c r="G104" s="62">
        <v>2.0574897536562804</v>
      </c>
      <c r="H104" s="63">
        <v>3.5133097678383161</v>
      </c>
      <c r="I104" s="130">
        <v>4.4334207025436942</v>
      </c>
      <c r="J104" s="122">
        <v>1.0322799785521661</v>
      </c>
      <c r="K104" s="132">
        <v>4.5745314277345344</v>
      </c>
      <c r="L104" s="122">
        <v>0.46727418116230157</v>
      </c>
      <c r="M104" s="66">
        <v>0.6229466358976633</v>
      </c>
      <c r="N104" s="66">
        <v>0.32400307275433671</v>
      </c>
      <c r="O104" s="66">
        <v>2.1513801821564371E-2</v>
      </c>
      <c r="P104" s="66">
        <v>0.3493</v>
      </c>
      <c r="Q104" s="66">
        <v>2.92E-2</v>
      </c>
      <c r="R104" s="66">
        <v>0.60762780546137085</v>
      </c>
      <c r="S104" s="66">
        <v>2.4682094807885007E-2</v>
      </c>
      <c r="T104" s="66">
        <v>6.069367575709427E-4</v>
      </c>
      <c r="U104" s="66">
        <v>3.2388077297846742E-2</v>
      </c>
      <c r="V104" s="66">
        <v>0.17422184038738639</v>
      </c>
      <c r="W104" s="66">
        <v>1.1963480409963936</v>
      </c>
      <c r="X104" s="66">
        <v>7.3736720866785954E-2</v>
      </c>
      <c r="Y104" s="66">
        <v>1.011561262618238E-4</v>
      </c>
      <c r="Z104" s="66">
        <v>0.291862476255285</v>
      </c>
      <c r="AA104" s="123">
        <v>0.35899791276995152</v>
      </c>
      <c r="AB104" s="117"/>
      <c r="AC104" s="16">
        <f t="shared" si="14"/>
        <v>4.5748107533626037</v>
      </c>
      <c r="AD104" s="24">
        <f t="shared" si="15"/>
        <v>2.7932562806931571E-4</v>
      </c>
      <c r="AE104" s="6" t="e">
        <f>K104*#REF!</f>
        <v>#REF!</v>
      </c>
      <c r="AF104" s="6" t="e">
        <f>P104*#REF!</f>
        <v>#REF!</v>
      </c>
      <c r="AG104" s="6" t="e">
        <f>Q104*#REF!</f>
        <v>#REF!</v>
      </c>
      <c r="AH104" s="33"/>
      <c r="AI104" s="7">
        <f t="shared" si="24"/>
        <v>2.9479325628069653E-2</v>
      </c>
      <c r="AJ104" s="7">
        <f t="shared" si="25"/>
        <v>4.5748107533626037</v>
      </c>
      <c r="AK104" s="7">
        <f t="shared" si="26"/>
        <v>-2.7932562806931571E-4</v>
      </c>
      <c r="AL104" s="1"/>
      <c r="AM104" s="1"/>
      <c r="AN104" s="1"/>
    </row>
    <row r="105" spans="1:40" s="54" customFormat="1" ht="12.75" x14ac:dyDescent="0.2">
      <c r="A105" s="92">
        <v>50</v>
      </c>
      <c r="B105" s="91"/>
      <c r="C105" s="55" t="s">
        <v>288</v>
      </c>
      <c r="D105" s="36">
        <v>9</v>
      </c>
      <c r="E105" s="61">
        <v>3.7793353138442338</v>
      </c>
      <c r="F105" s="62">
        <v>4.3443842347074062</v>
      </c>
      <c r="G105" s="62">
        <v>2.1413641388771318</v>
      </c>
      <c r="H105" s="63">
        <v>3.432066332025427</v>
      </c>
      <c r="I105" s="130">
        <v>4.3443842347074062</v>
      </c>
      <c r="J105" s="122">
        <v>1.0317665497759494</v>
      </c>
      <c r="K105" s="132">
        <v>4.4803903327450891</v>
      </c>
      <c r="L105" s="122">
        <v>0.42088118657620899</v>
      </c>
      <c r="M105" s="66">
        <v>0.5559297773798193</v>
      </c>
      <c r="N105" s="66">
        <v>0.34726898181880672</v>
      </c>
      <c r="O105" s="66">
        <v>2.3661494586929999E-2</v>
      </c>
      <c r="P105" s="66">
        <v>0.30609999999999998</v>
      </c>
      <c r="Q105" s="66">
        <v>3.4000000000000002E-2</v>
      </c>
      <c r="R105" s="66">
        <v>0.59299524655481872</v>
      </c>
      <c r="S105" s="66">
        <v>2.7919090848263366E-2</v>
      </c>
      <c r="T105" s="66">
        <v>7.0809288383276653E-4</v>
      </c>
      <c r="U105" s="66">
        <v>3.1703822143666877E-2</v>
      </c>
      <c r="V105" s="66">
        <v>0.19516867160830706</v>
      </c>
      <c r="W105" s="66">
        <v>1.2691065641250514</v>
      </c>
      <c r="X105" s="66">
        <v>5.9079437212206959E-2</v>
      </c>
      <c r="Y105" s="66">
        <v>1.011561262618238E-4</v>
      </c>
      <c r="Z105" s="66">
        <v>0.25481179198005999</v>
      </c>
      <c r="AA105" s="123">
        <v>0.36101702364042365</v>
      </c>
      <c r="AB105" s="117"/>
      <c r="AC105" s="16">
        <f t="shared" si="14"/>
        <v>4.4804523374846568</v>
      </c>
      <c r="AD105" s="24">
        <f t="shared" si="15"/>
        <v>6.2004739567633749E-5</v>
      </c>
      <c r="AE105" s="6" t="e">
        <f>K105*#REF!</f>
        <v>#REF!</v>
      </c>
      <c r="AF105" s="6" t="e">
        <f>P105*#REF!</f>
        <v>#REF!</v>
      </c>
      <c r="AG105" s="6" t="e">
        <f>Q105*#REF!</f>
        <v>#REF!</v>
      </c>
      <c r="AH105" s="33"/>
      <c r="AI105" s="7">
        <f t="shared" si="24"/>
        <v>3.4062004739567442E-2</v>
      </c>
      <c r="AJ105" s="7">
        <f t="shared" si="25"/>
        <v>4.4804523374846568</v>
      </c>
      <c r="AK105" s="7">
        <f t="shared" si="26"/>
        <v>-6.2004739567633749E-5</v>
      </c>
      <c r="AL105" s="1"/>
      <c r="AM105" s="1"/>
      <c r="AN105" s="1"/>
    </row>
    <row r="106" spans="1:40" s="54" customFormat="1" ht="12.75" x14ac:dyDescent="0.2">
      <c r="A106" s="92">
        <v>51</v>
      </c>
      <c r="B106" s="91"/>
      <c r="C106" s="55" t="s">
        <v>289</v>
      </c>
      <c r="D106" s="36">
        <v>9</v>
      </c>
      <c r="E106" s="61">
        <v>3.7726083432089395</v>
      </c>
      <c r="F106" s="62">
        <v>4.3352315229166853</v>
      </c>
      <c r="G106" s="62">
        <v>2.1291188279266304</v>
      </c>
      <c r="H106" s="63">
        <v>3.4180561202916899</v>
      </c>
      <c r="I106" s="130">
        <v>4.3352315229166853</v>
      </c>
      <c r="J106" s="122">
        <v>1.0316097916927207</v>
      </c>
      <c r="K106" s="132">
        <v>4.4702672882957986</v>
      </c>
      <c r="L106" s="122">
        <v>0.41072552981073351</v>
      </c>
      <c r="M106" s="66">
        <v>0.56491366420568889</v>
      </c>
      <c r="N106" s="66">
        <v>0.35455222291724953</v>
      </c>
      <c r="O106" s="66">
        <v>2.0157774721406875E-2</v>
      </c>
      <c r="P106" s="66">
        <v>0.3039</v>
      </c>
      <c r="Q106" s="66">
        <v>3.3799999999999997E-2</v>
      </c>
      <c r="R106" s="66">
        <v>0.58416953986860543</v>
      </c>
      <c r="S106" s="66">
        <v>2.2456660030124889E-2</v>
      </c>
      <c r="T106" s="66">
        <v>6.069367575709427E-4</v>
      </c>
      <c r="U106" s="66">
        <v>3.1703822143666877E-2</v>
      </c>
      <c r="V106" s="66">
        <v>0.20611140405349823</v>
      </c>
      <c r="W106" s="66">
        <v>1.2638115342254956</v>
      </c>
      <c r="X106" s="66">
        <v>5.919299532739019E-2</v>
      </c>
      <c r="Y106" s="66">
        <v>1.011561262618238E-4</v>
      </c>
      <c r="Z106" s="66">
        <v>0.25410510302124689</v>
      </c>
      <c r="AA106" s="123">
        <v>0.36000746820518753</v>
      </c>
      <c r="AB106" s="117"/>
      <c r="AC106" s="16">
        <f t="shared" si="14"/>
        <v>4.4703158114141273</v>
      </c>
      <c r="AD106" s="24">
        <f t="shared" si="15"/>
        <v>4.8523118328702708E-5</v>
      </c>
      <c r="AE106" s="6" t="e">
        <f>K106*#REF!</f>
        <v>#REF!</v>
      </c>
      <c r="AF106" s="6" t="e">
        <f>P106*#REF!</f>
        <v>#REF!</v>
      </c>
      <c r="AG106" s="6" t="e">
        <f>Q106*#REF!</f>
        <v>#REF!</v>
      </c>
      <c r="AH106" s="33"/>
      <c r="AI106" s="7">
        <f t="shared" si="24"/>
        <v>3.3848523118328977E-2</v>
      </c>
      <c r="AJ106" s="7">
        <f t="shared" si="25"/>
        <v>4.4703158114141273</v>
      </c>
      <c r="AK106" s="7">
        <f t="shared" si="26"/>
        <v>-4.8523118328702708E-5</v>
      </c>
      <c r="AL106" s="1"/>
      <c r="AM106" s="1"/>
      <c r="AN106" s="1"/>
    </row>
    <row r="107" spans="1:40" s="54" customFormat="1" ht="12.75" x14ac:dyDescent="0.2">
      <c r="A107" s="92">
        <v>52</v>
      </c>
      <c r="B107" s="91"/>
      <c r="C107" s="55" t="s">
        <v>290</v>
      </c>
      <c r="D107" s="36">
        <v>9</v>
      </c>
      <c r="E107" s="61">
        <v>3.836960537616863</v>
      </c>
      <c r="F107" s="62">
        <v>4.4701722492433209</v>
      </c>
      <c r="G107" s="62">
        <v>2.0851953950277902</v>
      </c>
      <c r="H107" s="63">
        <v>3.5123505281043226</v>
      </c>
      <c r="I107" s="130">
        <v>4.4701722492433209</v>
      </c>
      <c r="J107" s="122">
        <v>1.0294581264392317</v>
      </c>
      <c r="K107" s="132">
        <v>4.6018551485666759</v>
      </c>
      <c r="L107" s="122">
        <v>0.37975531601441254</v>
      </c>
      <c r="M107" s="66">
        <v>0.70505549700947068</v>
      </c>
      <c r="N107" s="66">
        <v>0.32461000951254032</v>
      </c>
      <c r="O107" s="66">
        <v>2.1400591554732947E-2</v>
      </c>
      <c r="P107" s="66">
        <v>0.39560000000000001</v>
      </c>
      <c r="Q107" s="66">
        <v>0</v>
      </c>
      <c r="R107" s="66">
        <v>0.58472511185425113</v>
      </c>
      <c r="S107" s="66">
        <v>2.4479782555361363E-2</v>
      </c>
      <c r="T107" s="66">
        <v>6.069367575709427E-4</v>
      </c>
      <c r="U107" s="66">
        <v>2.930892910403737E-2</v>
      </c>
      <c r="V107" s="66">
        <v>0.16369931126331058</v>
      </c>
      <c r="W107" s="66">
        <v>1.2608735758122647</v>
      </c>
      <c r="X107" s="66">
        <v>7.7033151915492357E-2</v>
      </c>
      <c r="Y107" s="66">
        <v>1.011561262618238E-4</v>
      </c>
      <c r="Z107" s="66">
        <v>0.26531116813715666</v>
      </c>
      <c r="AA107" s="123">
        <v>0.36929537820935954</v>
      </c>
      <c r="AB107" s="117"/>
      <c r="AC107" s="16">
        <f t="shared" si="14"/>
        <v>4.6018559158262224</v>
      </c>
      <c r="AD107" s="24">
        <f t="shared" si="15"/>
        <v>7.6725954656353679E-7</v>
      </c>
      <c r="AE107" s="6" t="e">
        <f>K107*#REF!</f>
        <v>#REF!</v>
      </c>
      <c r="AF107" s="6" t="e">
        <f>P107*#REF!</f>
        <v>#REF!</v>
      </c>
      <c r="AG107" s="6" t="e">
        <f>Q107*#REF!</f>
        <v>#REF!</v>
      </c>
      <c r="AH107" s="33"/>
      <c r="AI107" s="7">
        <f t="shared" si="24"/>
        <v>7.6725954656353679E-7</v>
      </c>
      <c r="AJ107" s="7">
        <f t="shared" si="25"/>
        <v>4.6018559158262224</v>
      </c>
      <c r="AK107" s="7">
        <f t="shared" si="26"/>
        <v>-7.6725954656353679E-7</v>
      </c>
      <c r="AL107" s="1"/>
      <c r="AM107" s="1"/>
      <c r="AN107" s="1"/>
    </row>
    <row r="108" spans="1:40" s="54" customFormat="1" ht="12.75" x14ac:dyDescent="0.2">
      <c r="A108" s="92">
        <v>53</v>
      </c>
      <c r="B108" s="91"/>
      <c r="C108" s="55" t="s">
        <v>291</v>
      </c>
      <c r="D108" s="36">
        <v>9</v>
      </c>
      <c r="E108" s="61">
        <v>3.8278695019344697</v>
      </c>
      <c r="F108" s="62">
        <v>4.4438874771214616</v>
      </c>
      <c r="G108" s="62">
        <v>1.8981319602942204</v>
      </c>
      <c r="H108" s="63">
        <v>3.4447912513816528</v>
      </c>
      <c r="I108" s="130">
        <v>4.4438874771214616</v>
      </c>
      <c r="J108" s="122">
        <v>1.045609434973795</v>
      </c>
      <c r="K108" s="132">
        <v>4.6455706740400942</v>
      </c>
      <c r="L108" s="122">
        <v>0.40416718402459662</v>
      </c>
      <c r="M108" s="66">
        <v>0.80035128019106649</v>
      </c>
      <c r="N108" s="66">
        <v>0.38307825055281708</v>
      </c>
      <c r="O108" s="66">
        <v>2.1287353209464344E-2</v>
      </c>
      <c r="P108" s="66">
        <v>0.43890000000000001</v>
      </c>
      <c r="Q108" s="66">
        <v>1.12E-2</v>
      </c>
      <c r="R108" s="66">
        <v>0.59463686688001749</v>
      </c>
      <c r="S108" s="66">
        <v>2.4378626429099541E-2</v>
      </c>
      <c r="T108" s="66">
        <v>6.069367575709427E-4</v>
      </c>
      <c r="U108" s="66">
        <v>2.930892910403737E-2</v>
      </c>
      <c r="V108" s="66">
        <v>0.16347131779358454</v>
      </c>
      <c r="W108" s="66">
        <v>1.0643407739941846</v>
      </c>
      <c r="X108" s="66">
        <v>7.7031569248549911E-2</v>
      </c>
      <c r="Y108" s="66">
        <v>1.011561262618238E-4</v>
      </c>
      <c r="Z108" s="66">
        <v>0.26510925762321952</v>
      </c>
      <c r="AA108" s="123">
        <v>0.36788200060002901</v>
      </c>
      <c r="AB108" s="117"/>
      <c r="AC108" s="16">
        <f t="shared" si="14"/>
        <v>4.6458515025344989</v>
      </c>
      <c r="AD108" s="24">
        <f t="shared" si="15"/>
        <v>2.808284944046946E-4</v>
      </c>
      <c r="AE108" s="6" t="e">
        <f>K108*#REF!</f>
        <v>#REF!</v>
      </c>
      <c r="AF108" s="6" t="e">
        <f>P108*#REF!</f>
        <v>#REF!</v>
      </c>
      <c r="AG108" s="6" t="e">
        <f>Q108*#REF!</f>
        <v>#REF!</v>
      </c>
      <c r="AH108" s="33"/>
      <c r="AI108" s="7">
        <f t="shared" si="24"/>
        <v>1.1480828494404349E-2</v>
      </c>
      <c r="AJ108" s="7">
        <f t="shared" si="25"/>
        <v>4.6458515025344989</v>
      </c>
      <c r="AK108" s="7">
        <f t="shared" si="26"/>
        <v>-2.808284944046946E-4</v>
      </c>
      <c r="AL108" s="1"/>
      <c r="AM108" s="1"/>
      <c r="AN108" s="1"/>
    </row>
    <row r="109" spans="1:40" s="54" customFormat="1" ht="12.75" x14ac:dyDescent="0.2">
      <c r="A109" s="92">
        <v>54</v>
      </c>
      <c r="B109" s="91"/>
      <c r="C109" s="55" t="s">
        <v>292</v>
      </c>
      <c r="D109" s="36">
        <v>9</v>
      </c>
      <c r="E109" s="61">
        <v>3.8575436499134059</v>
      </c>
      <c r="F109" s="62">
        <v>4.4732605636669964</v>
      </c>
      <c r="G109" s="62">
        <v>1.9602499752814833</v>
      </c>
      <c r="H109" s="63">
        <v>3.4667775337566771</v>
      </c>
      <c r="I109" s="130">
        <v>4.4732605636669964</v>
      </c>
      <c r="J109" s="122">
        <v>1.0433683190023875</v>
      </c>
      <c r="K109" s="132">
        <v>4.6662583547729062</v>
      </c>
      <c r="L109" s="122">
        <v>0.41111178018725492</v>
      </c>
      <c r="M109" s="66">
        <v>0.75088908203175464</v>
      </c>
      <c r="N109" s="66">
        <v>0.3907661161567289</v>
      </c>
      <c r="O109" s="66">
        <v>2.1400568695243601E-2</v>
      </c>
      <c r="P109" s="66">
        <v>0.43090000000000001</v>
      </c>
      <c r="Q109" s="66">
        <v>1.1299999999999999E-2</v>
      </c>
      <c r="R109" s="66">
        <v>0.58472626105463354</v>
      </c>
      <c r="S109" s="66">
        <v>2.447978255536136E-2</v>
      </c>
      <c r="T109" s="66">
        <v>6.069367575709427E-4</v>
      </c>
      <c r="U109" s="66">
        <v>2.930892910403737E-2</v>
      </c>
      <c r="V109" s="66">
        <v>0.16392730473303666</v>
      </c>
      <c r="W109" s="66">
        <v>1.1356990362553387</v>
      </c>
      <c r="X109" s="66">
        <v>8.0326038861393764E-2</v>
      </c>
      <c r="Y109" s="66">
        <v>1.011561262618238E-4</v>
      </c>
      <c r="Z109" s="66">
        <v>0.26420065739479076</v>
      </c>
      <c r="AA109" s="123">
        <v>0.36667053407774575</v>
      </c>
      <c r="AB109" s="117"/>
      <c r="AC109" s="16">
        <f t="shared" si="14"/>
        <v>4.6664141839911517</v>
      </c>
      <c r="AD109" s="24">
        <f t="shared" si="15"/>
        <v>1.5582921824552898E-4</v>
      </c>
      <c r="AE109" s="6" t="e">
        <f>K109*#REF!</f>
        <v>#REF!</v>
      </c>
      <c r="AF109" s="6" t="e">
        <f>P109*#REF!</f>
        <v>#REF!</v>
      </c>
      <c r="AG109" s="6" t="e">
        <f>Q109*#REF!</f>
        <v>#REF!</v>
      </c>
      <c r="AH109" s="33"/>
      <c r="AI109" s="7">
        <f t="shared" si="24"/>
        <v>1.1455829218245839E-2</v>
      </c>
      <c r="AJ109" s="7">
        <f t="shared" si="25"/>
        <v>4.6664141839911517</v>
      </c>
      <c r="AK109" s="7">
        <f t="shared" si="26"/>
        <v>-1.5582921824552898E-4</v>
      </c>
      <c r="AL109" s="1"/>
      <c r="AM109" s="1"/>
      <c r="AN109" s="1"/>
    </row>
    <row r="110" spans="1:40" s="54" customFormat="1" ht="12.75" x14ac:dyDescent="0.2">
      <c r="A110" s="92">
        <v>55</v>
      </c>
      <c r="B110" s="91"/>
      <c r="C110" s="55" t="s">
        <v>293</v>
      </c>
      <c r="D110" s="36">
        <v>10</v>
      </c>
      <c r="E110" s="61">
        <v>3.6399742726701843</v>
      </c>
      <c r="F110" s="62">
        <v>4.1772413107253819</v>
      </c>
      <c r="G110" s="62">
        <v>1.6024329739930636</v>
      </c>
      <c r="H110" s="63">
        <v>3.2382832948657914</v>
      </c>
      <c r="I110" s="130">
        <v>4.1772413107253819</v>
      </c>
      <c r="J110" s="122">
        <v>1.0707729315422485</v>
      </c>
      <c r="K110" s="132">
        <v>4.4728769240448019</v>
      </c>
      <c r="L110" s="122">
        <v>0.39298242825658652</v>
      </c>
      <c r="M110" s="66">
        <v>0.89298402402579224</v>
      </c>
      <c r="N110" s="66">
        <v>0.40169097780439311</v>
      </c>
      <c r="O110" s="66">
        <v>2.0606883524637899E-2</v>
      </c>
      <c r="P110" s="66">
        <v>0.54090000000000005</v>
      </c>
      <c r="Q110" s="66">
        <v>0</v>
      </c>
      <c r="R110" s="66">
        <v>0.62370065356619986</v>
      </c>
      <c r="S110" s="66">
        <v>2.4378626429099534E-2</v>
      </c>
      <c r="T110" s="66">
        <v>6.069367575709427E-4</v>
      </c>
      <c r="U110" s="66">
        <v>3.5809353068746046E-2</v>
      </c>
      <c r="V110" s="66">
        <v>9.7148959338407295E-2</v>
      </c>
      <c r="W110" s="66">
        <v>0.79967578067709311</v>
      </c>
      <c r="X110" s="66">
        <v>9.4971121068044284E-2</v>
      </c>
      <c r="Y110" s="66">
        <v>5.0578063130911897E-4</v>
      </c>
      <c r="Z110" s="66">
        <v>0.25491274752230425</v>
      </c>
      <c r="AA110" s="123">
        <v>0.29196343187027551</v>
      </c>
      <c r="AB110" s="117"/>
      <c r="AC110" s="16">
        <f t="shared" si="14"/>
        <v>4.4728377045404599</v>
      </c>
      <c r="AD110" s="24">
        <f t="shared" si="15"/>
        <v>-3.9219504341936329E-5</v>
      </c>
      <c r="AE110" s="6" t="e">
        <f>K110*#REF!</f>
        <v>#REF!</v>
      </c>
      <c r="AF110" s="6" t="e">
        <f>P110*#REF!</f>
        <v>#REF!</v>
      </c>
      <c r="AG110" s="6" t="e">
        <f>Q110*#REF!</f>
        <v>#REF!</v>
      </c>
      <c r="AH110" s="33"/>
      <c r="AI110" s="7">
        <f t="shared" si="24"/>
        <v>-3.9219504341936329E-5</v>
      </c>
      <c r="AJ110" s="7">
        <f t="shared" si="25"/>
        <v>4.4728377045404599</v>
      </c>
      <c r="AK110" s="7">
        <f t="shared" si="26"/>
        <v>3.9219504341936329E-5</v>
      </c>
      <c r="AL110" s="1"/>
      <c r="AM110" s="1"/>
      <c r="AN110" s="1"/>
    </row>
    <row r="111" spans="1:40" s="1" customFormat="1" ht="12.75" hidden="1" x14ac:dyDescent="0.2">
      <c r="A111" s="96"/>
      <c r="C111" s="31" t="s">
        <v>53</v>
      </c>
      <c r="D111" s="21">
        <v>5</v>
      </c>
      <c r="E111" s="40">
        <v>3.6514513449457251</v>
      </c>
      <c r="F111" s="41">
        <v>3.6514513449457251</v>
      </c>
      <c r="G111" s="41">
        <v>1.8359269434514442</v>
      </c>
      <c r="H111" s="42">
        <v>3.2774771457659613</v>
      </c>
      <c r="I111" s="130">
        <v>3.6514513449457251</v>
      </c>
      <c r="J111" s="124">
        <v>1</v>
      </c>
      <c r="K111" s="133">
        <v>3.6514513449457251</v>
      </c>
      <c r="L111" s="124">
        <v>0.25908196190578453</v>
      </c>
      <c r="M111" s="16">
        <v>0.67081915168693329</v>
      </c>
      <c r="N111" s="16">
        <v>0.3739741991797636</v>
      </c>
      <c r="O111" s="16">
        <v>2.5513168728452273E-2</v>
      </c>
      <c r="P111" s="19">
        <v>0</v>
      </c>
      <c r="Q111" s="19">
        <v>0</v>
      </c>
      <c r="R111" s="16">
        <v>0.6212780750114627</v>
      </c>
      <c r="S111" s="16">
        <v>4.0867075009776814E-2</v>
      </c>
      <c r="T111" s="16">
        <v>1.1127173888800621E-3</v>
      </c>
      <c r="U111" s="16">
        <v>3.6493608222925911E-2</v>
      </c>
      <c r="V111" s="16">
        <v>0.14719138187055647</v>
      </c>
      <c r="W111" s="16">
        <v>0.96276282433555782</v>
      </c>
      <c r="X111" s="16">
        <v>0.25290002968786973</v>
      </c>
      <c r="Y111" s="16">
        <v>7.0809288383276653E-4</v>
      </c>
      <c r="Z111" s="16">
        <v>0.25874905903392964</v>
      </c>
      <c r="AA111" s="125">
        <v>0</v>
      </c>
      <c r="AB111" s="117"/>
      <c r="AC111" s="16">
        <f t="shared" si="14"/>
        <v>3.6514513449457251</v>
      </c>
      <c r="AD111" s="16">
        <f t="shared" si="15"/>
        <v>0</v>
      </c>
    </row>
    <row r="112" spans="1:40" s="1" customFormat="1" ht="12.75" hidden="1" x14ac:dyDescent="0.2">
      <c r="A112" s="96"/>
      <c r="C112" s="31" t="s">
        <v>54</v>
      </c>
      <c r="D112" s="21">
        <v>5</v>
      </c>
      <c r="E112" s="40">
        <v>3.8753799268838112</v>
      </c>
      <c r="F112" s="41">
        <v>3.8753799268838112</v>
      </c>
      <c r="G112" s="41">
        <v>2.3139480378218562</v>
      </c>
      <c r="H112" s="42">
        <v>3.5217381091038669</v>
      </c>
      <c r="I112" s="130">
        <v>3.8753799268838112</v>
      </c>
      <c r="J112" s="124">
        <v>1</v>
      </c>
      <c r="K112" s="133">
        <v>3.8753799268838112</v>
      </c>
      <c r="L112" s="124">
        <v>0.32550491578302132</v>
      </c>
      <c r="M112" s="16">
        <v>0.49401278169475804</v>
      </c>
      <c r="N112" s="16">
        <v>0.35364181777994419</v>
      </c>
      <c r="O112" s="16">
        <v>2.6991636354436247E-2</v>
      </c>
      <c r="P112" s="19">
        <v>0</v>
      </c>
      <c r="Q112" s="19">
        <v>0</v>
      </c>
      <c r="R112" s="16">
        <v>0.64728133058119008</v>
      </c>
      <c r="S112" s="16">
        <v>4.1271699514824116E-2</v>
      </c>
      <c r="T112" s="16">
        <v>1.1127173888800619E-3</v>
      </c>
      <c r="U112" s="16">
        <v>3.7634033479892345E-2</v>
      </c>
      <c r="V112" s="16">
        <v>0.3850064278036055</v>
      </c>
      <c r="W112" s="16">
        <v>1.1742455681939803</v>
      </c>
      <c r="X112" s="16">
        <v>0.12952331629562075</v>
      </c>
      <c r="Y112" s="16">
        <v>4.0462450504729518E-4</v>
      </c>
      <c r="Z112" s="16">
        <v>0.25874905750861071</v>
      </c>
      <c r="AA112" s="125">
        <v>0</v>
      </c>
      <c r="AB112" s="117"/>
      <c r="AC112" s="16">
        <f t="shared" si="14"/>
        <v>3.8753799268838112</v>
      </c>
      <c r="AD112" s="16">
        <f t="shared" si="15"/>
        <v>0</v>
      </c>
    </row>
    <row r="113" spans="1:40" s="1" customFormat="1" ht="12.75" hidden="1" x14ac:dyDescent="0.2">
      <c r="A113" s="96"/>
      <c r="C113" s="31" t="s">
        <v>55</v>
      </c>
      <c r="D113" s="21">
        <v>5</v>
      </c>
      <c r="E113" s="40">
        <v>3.668968027770835</v>
      </c>
      <c r="F113" s="41">
        <v>3.668968027770835</v>
      </c>
      <c r="G113" s="41">
        <v>2.3718048162664735</v>
      </c>
      <c r="H113" s="42">
        <v>3.3501239174612287</v>
      </c>
      <c r="I113" s="130">
        <v>3.668968027770835</v>
      </c>
      <c r="J113" s="124">
        <v>1</v>
      </c>
      <c r="K113" s="133">
        <v>3.668968027770835</v>
      </c>
      <c r="L113" s="124">
        <v>0.26306842424715537</v>
      </c>
      <c r="M113" s="16">
        <v>0.28708517307648329</v>
      </c>
      <c r="N113" s="16">
        <v>0.31884411030960641</v>
      </c>
      <c r="O113" s="16">
        <v>2.1432838823886333E-2</v>
      </c>
      <c r="P113" s="19">
        <v>0</v>
      </c>
      <c r="Q113" s="19">
        <v>0</v>
      </c>
      <c r="R113" s="16">
        <v>0.66484233699626993</v>
      </c>
      <c r="S113" s="16">
        <v>3.3482677792663673E-2</v>
      </c>
      <c r="T113" s="16">
        <v>8.0924901009459059E-4</v>
      </c>
      <c r="U113" s="16">
        <v>4.0827224199398354E-2</v>
      </c>
      <c r="V113" s="16">
        <v>0.2368021605382242</v>
      </c>
      <c r="W113" s="16">
        <v>1.3731025482746273</v>
      </c>
      <c r="X113" s="16">
        <v>0.15932089239027525</v>
      </c>
      <c r="Y113" s="16">
        <v>5.0578063130911897E-4</v>
      </c>
      <c r="Z113" s="16">
        <v>0.26884461148084143</v>
      </c>
      <c r="AA113" s="125">
        <v>0</v>
      </c>
      <c r="AB113" s="117"/>
      <c r="AC113" s="16">
        <f t="shared" si="14"/>
        <v>3.668968027770835</v>
      </c>
      <c r="AD113" s="16">
        <f t="shared" si="15"/>
        <v>0</v>
      </c>
    </row>
    <row r="114" spans="1:40" s="54" customFormat="1" ht="12.75" x14ac:dyDescent="0.2">
      <c r="A114" s="92">
        <v>56</v>
      </c>
      <c r="B114" s="91"/>
      <c r="C114" s="55" t="s">
        <v>251</v>
      </c>
      <c r="D114" s="36">
        <v>9</v>
      </c>
      <c r="E114" s="61">
        <v>3.1382068789118533</v>
      </c>
      <c r="F114" s="62">
        <v>3.932900474693275</v>
      </c>
      <c r="G114" s="62">
        <v>1.665140248703135</v>
      </c>
      <c r="H114" s="63">
        <v>2.8154176796739239</v>
      </c>
      <c r="I114" s="130">
        <v>3.932900474693275</v>
      </c>
      <c r="J114" s="122">
        <v>1.0980959429908466</v>
      </c>
      <c r="K114" s="132">
        <v>4.31870205544746</v>
      </c>
      <c r="L114" s="122">
        <v>0.37060679881795577</v>
      </c>
      <c r="M114" s="66">
        <v>0.4959026382787709</v>
      </c>
      <c r="N114" s="66">
        <v>0.32278919923792959</v>
      </c>
      <c r="O114" s="66">
        <v>2.2538270903865315E-2</v>
      </c>
      <c r="P114" s="66">
        <v>0.82969999999999999</v>
      </c>
      <c r="Q114" s="66">
        <v>0</v>
      </c>
      <c r="R114" s="66">
        <v>0.6320659218213911</v>
      </c>
      <c r="S114" s="66">
        <v>2.4682094807885007E-2</v>
      </c>
      <c r="T114" s="66">
        <v>6.0693675757094291E-4</v>
      </c>
      <c r="U114" s="66">
        <v>3.3984672657599753E-2</v>
      </c>
      <c r="V114" s="66">
        <v>9.2357474644513549E-2</v>
      </c>
      <c r="W114" s="66">
        <v>0.85829794035273832</v>
      </c>
      <c r="X114" s="66">
        <v>3.4205891548083227E-2</v>
      </c>
      <c r="Y114" s="66">
        <v>6.069367575709427E-4</v>
      </c>
      <c r="Z114" s="66">
        <v>0.24956210232597903</v>
      </c>
      <c r="AA114" s="123">
        <v>0.35082051374453915</v>
      </c>
      <c r="AB114" s="117"/>
      <c r="AC114" s="16">
        <f t="shared" si="14"/>
        <v>4.3187273926563927</v>
      </c>
      <c r="AD114" s="24">
        <f t="shared" si="15"/>
        <v>2.5337208932718625E-5</v>
      </c>
      <c r="AE114" s="6" t="e">
        <f>K114*#REF!</f>
        <v>#REF!</v>
      </c>
      <c r="AF114" s="6" t="e">
        <f>P114*#REF!</f>
        <v>#REF!</v>
      </c>
      <c r="AG114" s="6" t="e">
        <f>Q114*#REF!</f>
        <v>#REF!</v>
      </c>
      <c r="AH114" s="33"/>
      <c r="AI114" s="7">
        <f t="shared" ref="AI114:AI115" si="27">AC114+Q114-K114</f>
        <v>2.5337208932718625E-5</v>
      </c>
      <c r="AJ114" s="7">
        <f t="shared" ref="AJ114:AJ115" si="28">SUM(L114:AA114)</f>
        <v>4.3187273926563927</v>
      </c>
      <c r="AK114" s="7">
        <f t="shared" ref="AK114:AK115" si="29">K114-AJ114</f>
        <v>-2.5337208932718625E-5</v>
      </c>
      <c r="AL114" s="1"/>
      <c r="AM114" s="1"/>
      <c r="AN114" s="1"/>
    </row>
    <row r="115" spans="1:40" s="54" customFormat="1" ht="12.75" x14ac:dyDescent="0.2">
      <c r="A115" s="92">
        <v>57</v>
      </c>
      <c r="B115" s="91"/>
      <c r="C115" s="55" t="s">
        <v>252</v>
      </c>
      <c r="D115" s="36">
        <v>9</v>
      </c>
      <c r="E115" s="61">
        <v>3.4353001942104306</v>
      </c>
      <c r="F115" s="62">
        <v>4.2773190110460675</v>
      </c>
      <c r="G115" s="62">
        <v>1.7098282137316096</v>
      </c>
      <c r="H115" s="63">
        <v>3.1013838210721021</v>
      </c>
      <c r="I115" s="130">
        <v>4.2773190110460675</v>
      </c>
      <c r="J115" s="122">
        <v>1.0887762037258106</v>
      </c>
      <c r="K115" s="132">
        <v>4.6570431549709763</v>
      </c>
      <c r="L115" s="122">
        <v>0.4158989785211033</v>
      </c>
      <c r="M115" s="66">
        <v>0.65302599903666492</v>
      </c>
      <c r="N115" s="66">
        <v>0.33391637313832834</v>
      </c>
      <c r="O115" s="66">
        <v>1.5624475206901054E-2</v>
      </c>
      <c r="P115" s="66">
        <v>0.8629</v>
      </c>
      <c r="Q115" s="66">
        <v>0</v>
      </c>
      <c r="R115" s="66">
        <v>0.66434561287543858</v>
      </c>
      <c r="S115" s="66">
        <v>1.8410414979651932E-2</v>
      </c>
      <c r="T115" s="66">
        <v>5.0578063130911897E-4</v>
      </c>
      <c r="U115" s="66">
        <v>3.5353182965959469E-2</v>
      </c>
      <c r="V115" s="66">
        <v>0.13910746683778333</v>
      </c>
      <c r="W115" s="66">
        <v>0.83638012410830487</v>
      </c>
      <c r="X115" s="66">
        <v>6.5900682371432359E-2</v>
      </c>
      <c r="Y115" s="66">
        <v>1.011561262618238E-4</v>
      </c>
      <c r="Z115" s="66">
        <v>0.25672994741129207</v>
      </c>
      <c r="AA115" s="123">
        <v>0.35879600168290426</v>
      </c>
      <c r="AB115" s="117"/>
      <c r="AC115" s="16">
        <f t="shared" si="14"/>
        <v>4.6569961958933348</v>
      </c>
      <c r="AD115" s="24">
        <f t="shared" si="15"/>
        <v>-4.695907764151741E-5</v>
      </c>
      <c r="AE115" s="6" t="e">
        <f>K115*#REF!</f>
        <v>#REF!</v>
      </c>
      <c r="AF115" s="6" t="e">
        <f>P115*#REF!</f>
        <v>#REF!</v>
      </c>
      <c r="AG115" s="6" t="e">
        <f>Q115*#REF!</f>
        <v>#REF!</v>
      </c>
      <c r="AH115" s="33"/>
      <c r="AI115" s="7">
        <f t="shared" si="27"/>
        <v>-4.695907764151741E-5</v>
      </c>
      <c r="AJ115" s="7">
        <f t="shared" si="28"/>
        <v>4.6569961958933348</v>
      </c>
      <c r="AK115" s="7">
        <f t="shared" si="29"/>
        <v>4.695907764151741E-5</v>
      </c>
      <c r="AL115" s="1"/>
      <c r="AM115" s="1"/>
      <c r="AN115" s="1"/>
    </row>
    <row r="116" spans="1:40" s="1" customFormat="1" ht="12.75" hidden="1" x14ac:dyDescent="0.2">
      <c r="A116" s="96"/>
      <c r="C116" s="31" t="s">
        <v>56</v>
      </c>
      <c r="D116" s="21">
        <v>5</v>
      </c>
      <c r="E116" s="40">
        <v>3.7730751836625664</v>
      </c>
      <c r="F116" s="41">
        <v>3.7730751836625664</v>
      </c>
      <c r="G116" s="41">
        <v>2.349263334111082</v>
      </c>
      <c r="H116" s="42">
        <v>3.3793755398411869</v>
      </c>
      <c r="I116" s="130">
        <v>3.7730751836625664</v>
      </c>
      <c r="J116" s="124">
        <v>1</v>
      </c>
      <c r="K116" s="133">
        <v>3.7730751836625664</v>
      </c>
      <c r="L116" s="124">
        <v>0.2135494911172402</v>
      </c>
      <c r="M116" s="16">
        <v>0.3717861459670444</v>
      </c>
      <c r="N116" s="16">
        <v>0.39369964382137951</v>
      </c>
      <c r="O116" s="16">
        <v>2.2119418153392873E-2</v>
      </c>
      <c r="P116" s="19">
        <v>0</v>
      </c>
      <c r="Q116" s="19">
        <v>0</v>
      </c>
      <c r="R116" s="16">
        <v>0.66546681385235473</v>
      </c>
      <c r="S116" s="16">
        <v>3.1661867519950856E-2</v>
      </c>
      <c r="T116" s="16">
        <v>8.0924901009459037E-4</v>
      </c>
      <c r="U116" s="16">
        <v>0.24986717380134582</v>
      </c>
      <c r="V116" s="16">
        <v>0.39628186938988619</v>
      </c>
      <c r="W116" s="16">
        <v>0.98295578625779545</v>
      </c>
      <c r="X116" s="16">
        <v>0.15160167056724694</v>
      </c>
      <c r="Y116" s="16">
        <v>1.011561262618238E-4</v>
      </c>
      <c r="Z116" s="16">
        <v>0.2931748980785735</v>
      </c>
      <c r="AA116" s="125">
        <v>0</v>
      </c>
      <c r="AB116" s="117"/>
      <c r="AC116" s="16">
        <f t="shared" si="14"/>
        <v>3.7730751836625664</v>
      </c>
      <c r="AD116" s="16">
        <f t="shared" si="15"/>
        <v>0</v>
      </c>
    </row>
    <row r="117" spans="1:40" s="1" customFormat="1" ht="12.75" hidden="1" x14ac:dyDescent="0.2">
      <c r="A117" s="96"/>
      <c r="C117" s="31" t="s">
        <v>57</v>
      </c>
      <c r="D117" s="21">
        <v>5</v>
      </c>
      <c r="E117" s="40">
        <v>3.9924554427167007</v>
      </c>
      <c r="F117" s="41">
        <v>3.9924554427167007</v>
      </c>
      <c r="G117" s="41">
        <v>2.184709722860962</v>
      </c>
      <c r="H117" s="42">
        <v>3.480807755551095</v>
      </c>
      <c r="I117" s="130">
        <v>3.9924554427167007</v>
      </c>
      <c r="J117" s="124">
        <v>1</v>
      </c>
      <c r="K117" s="133">
        <v>3.9924554427167007</v>
      </c>
      <c r="L117" s="124">
        <v>0.36308549076858682</v>
      </c>
      <c r="M117" s="16">
        <v>0.57758734331861084</v>
      </c>
      <c r="N117" s="16">
        <v>0.51164768716560582</v>
      </c>
      <c r="O117" s="16">
        <v>1.6996599832832568E-2</v>
      </c>
      <c r="P117" s="19">
        <v>0</v>
      </c>
      <c r="Q117" s="19">
        <v>0</v>
      </c>
      <c r="R117" s="16">
        <v>0.68025380301374927</v>
      </c>
      <c r="S117" s="16">
        <v>3.2875741035092741E-2</v>
      </c>
      <c r="T117" s="16">
        <v>8.0924901009459037E-4</v>
      </c>
      <c r="U117" s="16">
        <v>0.3929905435506334</v>
      </c>
      <c r="V117" s="16">
        <v>0.26209145837444053</v>
      </c>
      <c r="W117" s="16">
        <v>0.79849001579159551</v>
      </c>
      <c r="X117" s="16">
        <v>0.12706375882069917</v>
      </c>
      <c r="Y117" s="16">
        <v>2.0231225252364759E-4</v>
      </c>
      <c r="Z117" s="16">
        <v>0.22836143978223614</v>
      </c>
      <c r="AA117" s="125">
        <v>0</v>
      </c>
      <c r="AB117" s="117"/>
      <c r="AC117" s="16">
        <f t="shared" si="14"/>
        <v>3.9924554427167007</v>
      </c>
      <c r="AD117" s="16">
        <f t="shared" si="15"/>
        <v>0</v>
      </c>
    </row>
    <row r="118" spans="1:40" s="1" customFormat="1" ht="12.75" hidden="1" x14ac:dyDescent="0.2">
      <c r="A118" s="96"/>
      <c r="C118" s="31" t="s">
        <v>58</v>
      </c>
      <c r="D118" s="21">
        <v>5</v>
      </c>
      <c r="E118" s="40">
        <v>3.9342583913966904</v>
      </c>
      <c r="F118" s="41">
        <v>3.9342583913966904</v>
      </c>
      <c r="G118" s="41">
        <v>2.2367575924763075</v>
      </c>
      <c r="H118" s="42">
        <v>3.4994893602702031</v>
      </c>
      <c r="I118" s="130">
        <v>3.9342583913966904</v>
      </c>
      <c r="J118" s="124">
        <v>1</v>
      </c>
      <c r="K118" s="133">
        <v>3.9342583913966904</v>
      </c>
      <c r="L118" s="124">
        <v>0.29474384796402148</v>
      </c>
      <c r="M118" s="16">
        <v>0.55085690256155673</v>
      </c>
      <c r="N118" s="16">
        <v>0.43476903112648746</v>
      </c>
      <c r="O118" s="16">
        <v>2.1998557060494389E-2</v>
      </c>
      <c r="P118" s="19">
        <v>0</v>
      </c>
      <c r="Q118" s="19">
        <v>0</v>
      </c>
      <c r="R118" s="16">
        <v>0.66728592071553483</v>
      </c>
      <c r="S118" s="16">
        <v>3.5101175812852867E-2</v>
      </c>
      <c r="T118" s="16">
        <v>8.0924901009459037E-4</v>
      </c>
      <c r="U118" s="16">
        <v>4.1739564404971508E-2</v>
      </c>
      <c r="V118" s="16">
        <v>0.23315279690904891</v>
      </c>
      <c r="W118" s="16">
        <v>1.2362657040582632</v>
      </c>
      <c r="X118" s="16">
        <v>0.12658096222726731</v>
      </c>
      <c r="Y118" s="16">
        <v>4.0462450504729518E-4</v>
      </c>
      <c r="Z118" s="16">
        <v>0.29055005504104997</v>
      </c>
      <c r="AA118" s="125">
        <v>0</v>
      </c>
      <c r="AB118" s="117"/>
      <c r="AC118" s="16">
        <f t="shared" si="14"/>
        <v>3.9342583913966904</v>
      </c>
      <c r="AD118" s="16">
        <f t="shared" si="15"/>
        <v>0</v>
      </c>
    </row>
    <row r="119" spans="1:40" s="1" customFormat="1" ht="12.75" hidden="1" x14ac:dyDescent="0.2">
      <c r="A119" s="96"/>
      <c r="C119" s="31" t="s">
        <v>59</v>
      </c>
      <c r="D119" s="21">
        <v>5</v>
      </c>
      <c r="E119" s="40">
        <v>3.9855473684655425</v>
      </c>
      <c r="F119" s="41">
        <v>3.9855473684655425</v>
      </c>
      <c r="G119" s="41">
        <v>2.2924649289796655</v>
      </c>
      <c r="H119" s="42">
        <v>3.5805182384910297</v>
      </c>
      <c r="I119" s="130">
        <v>3.9855473684655425</v>
      </c>
      <c r="J119" s="124">
        <v>1</v>
      </c>
      <c r="K119" s="133">
        <v>3.9855473684655425</v>
      </c>
      <c r="L119" s="124">
        <v>0.2434720395609139</v>
      </c>
      <c r="M119" s="16">
        <v>0.59747834600153193</v>
      </c>
      <c r="N119" s="16">
        <v>0.40502912997451274</v>
      </c>
      <c r="O119" s="16">
        <v>2.0754623737801011E-2</v>
      </c>
      <c r="P119" s="19">
        <v>0</v>
      </c>
      <c r="Q119" s="19">
        <v>0</v>
      </c>
      <c r="R119" s="16">
        <v>0.62881675478110444</v>
      </c>
      <c r="S119" s="16">
        <v>3.135839914116538E-2</v>
      </c>
      <c r="T119" s="16">
        <v>8.0924901009459037E-4</v>
      </c>
      <c r="U119" s="16">
        <v>0.27963227300816978</v>
      </c>
      <c r="V119" s="16">
        <v>0.29984092280532676</v>
      </c>
      <c r="W119" s="16">
        <v>1.0310503942434797</v>
      </c>
      <c r="X119" s="16">
        <v>0.15261560296437526</v>
      </c>
      <c r="Y119" s="16">
        <v>2.0231225252364759E-4</v>
      </c>
      <c r="Z119" s="16">
        <v>0.29448732098454328</v>
      </c>
      <c r="AA119" s="125">
        <v>0</v>
      </c>
      <c r="AB119" s="117"/>
      <c r="AC119" s="16">
        <f t="shared" si="14"/>
        <v>3.9855473684655425</v>
      </c>
      <c r="AD119" s="16">
        <f t="shared" si="15"/>
        <v>0</v>
      </c>
    </row>
    <row r="120" spans="1:40" s="1" customFormat="1" ht="12.75" hidden="1" x14ac:dyDescent="0.2">
      <c r="A120" s="96"/>
      <c r="C120" s="31" t="s">
        <v>60</v>
      </c>
      <c r="D120" s="21">
        <v>5</v>
      </c>
      <c r="E120" s="40">
        <v>3.840649492447894</v>
      </c>
      <c r="F120" s="41">
        <v>3.840649492447894</v>
      </c>
      <c r="G120" s="41">
        <v>2.4313524514467608</v>
      </c>
      <c r="H120" s="42">
        <v>3.4952013209036981</v>
      </c>
      <c r="I120" s="130">
        <v>3.840649492447894</v>
      </c>
      <c r="J120" s="124">
        <v>1</v>
      </c>
      <c r="K120" s="133">
        <v>3.840649492447894</v>
      </c>
      <c r="L120" s="124">
        <v>0.26295425756750729</v>
      </c>
      <c r="M120" s="16">
        <v>0.36632895045097214</v>
      </c>
      <c r="N120" s="16">
        <v>0.3454481715441961</v>
      </c>
      <c r="O120" s="16">
        <v>2.2449500659281765E-2</v>
      </c>
      <c r="P120" s="19">
        <v>0</v>
      </c>
      <c r="Q120" s="19">
        <v>0</v>
      </c>
      <c r="R120" s="16">
        <v>0.68058897053750811</v>
      </c>
      <c r="S120" s="16">
        <v>3.6921986085565683E-2</v>
      </c>
      <c r="T120" s="16">
        <v>1.0115612626182379E-3</v>
      </c>
      <c r="U120" s="16">
        <v>4.3336159764724512E-2</v>
      </c>
      <c r="V120" s="16">
        <v>0.2375956611139024</v>
      </c>
      <c r="W120" s="16">
        <v>1.4089428313918513</v>
      </c>
      <c r="X120" s="16">
        <v>0.15693791570167728</v>
      </c>
      <c r="Y120" s="16">
        <v>5.0578063130911897E-4</v>
      </c>
      <c r="Z120" s="16">
        <v>0.27762774573678028</v>
      </c>
      <c r="AA120" s="125">
        <v>0</v>
      </c>
      <c r="AB120" s="117"/>
      <c r="AC120" s="16">
        <f t="shared" si="14"/>
        <v>3.840649492447894</v>
      </c>
      <c r="AD120" s="16">
        <f t="shared" si="15"/>
        <v>0</v>
      </c>
    </row>
    <row r="121" spans="1:40" s="1" customFormat="1" ht="12.75" hidden="1" x14ac:dyDescent="0.2">
      <c r="A121" s="96"/>
      <c r="C121" s="31" t="s">
        <v>61</v>
      </c>
      <c r="D121" s="21">
        <v>5</v>
      </c>
      <c r="E121" s="40">
        <v>3.8877202522850558</v>
      </c>
      <c r="F121" s="41">
        <v>3.8877202522850558</v>
      </c>
      <c r="G121" s="41">
        <v>2.1630910215004953</v>
      </c>
      <c r="H121" s="42">
        <v>3.4366650848134395</v>
      </c>
      <c r="I121" s="130">
        <v>3.8877202522850558</v>
      </c>
      <c r="J121" s="124">
        <v>1</v>
      </c>
      <c r="K121" s="133">
        <v>3.8877202522850558</v>
      </c>
      <c r="L121" s="124">
        <v>0.26454965235986028</v>
      </c>
      <c r="M121" s="16">
        <v>0.55654557462887644</v>
      </c>
      <c r="N121" s="16">
        <v>0.4510551674716165</v>
      </c>
      <c r="O121" s="16">
        <v>2.0284737456218001E-2</v>
      </c>
      <c r="P121" s="19">
        <v>0</v>
      </c>
      <c r="Q121" s="19">
        <v>0</v>
      </c>
      <c r="R121" s="16">
        <v>0.67524316022315711</v>
      </c>
      <c r="S121" s="16">
        <v>3.6416205454256563E-2</v>
      </c>
      <c r="T121" s="16">
        <v>1.0115612626182379E-3</v>
      </c>
      <c r="U121" s="16">
        <v>4.3222117239027878E-2</v>
      </c>
      <c r="V121" s="16">
        <v>0.24193165527677352</v>
      </c>
      <c r="W121" s="16">
        <v>1.1444758039571346</v>
      </c>
      <c r="X121" s="16">
        <v>0.1663708264430265</v>
      </c>
      <c r="Y121" s="16">
        <v>5.0578063130911897E-4</v>
      </c>
      <c r="Z121" s="16">
        <v>0.28610800988118135</v>
      </c>
      <c r="AA121" s="125">
        <v>0</v>
      </c>
      <c r="AB121" s="117"/>
      <c r="AC121" s="16">
        <f t="shared" si="14"/>
        <v>3.8877202522850558</v>
      </c>
      <c r="AD121" s="16">
        <f t="shared" si="15"/>
        <v>0</v>
      </c>
    </row>
    <row r="122" spans="1:40" s="1" customFormat="1" ht="12.75" hidden="1" x14ac:dyDescent="0.2">
      <c r="A122" s="96"/>
      <c r="C122" s="31" t="s">
        <v>62</v>
      </c>
      <c r="D122" s="21">
        <v>5</v>
      </c>
      <c r="E122" s="40">
        <v>3.9198193019150867</v>
      </c>
      <c r="F122" s="41">
        <v>3.9198193019150867</v>
      </c>
      <c r="G122" s="41">
        <v>2.2952627459230683</v>
      </c>
      <c r="H122" s="42">
        <v>3.5603104288058414</v>
      </c>
      <c r="I122" s="130">
        <v>3.9198193019150867</v>
      </c>
      <c r="J122" s="124">
        <v>1</v>
      </c>
      <c r="K122" s="133">
        <v>3.9198193019150867</v>
      </c>
      <c r="L122" s="124">
        <v>0.26454965235986028</v>
      </c>
      <c r="M122" s="16">
        <v>0.55177207581032439</v>
      </c>
      <c r="N122" s="16">
        <v>0.35950887310924534</v>
      </c>
      <c r="O122" s="16">
        <v>2.222274390567296E-2</v>
      </c>
      <c r="P122" s="19">
        <v>0</v>
      </c>
      <c r="Q122" s="19">
        <v>0</v>
      </c>
      <c r="R122" s="16">
        <v>0.67615459819972989</v>
      </c>
      <c r="S122" s="16">
        <v>3.6517361580518388E-2</v>
      </c>
      <c r="T122" s="16">
        <v>1.0115612626182382E-3</v>
      </c>
      <c r="U122" s="16">
        <v>4.3222117239027878E-2</v>
      </c>
      <c r="V122" s="16">
        <v>0.24193165527677352</v>
      </c>
      <c r="W122" s="16">
        <v>1.2736969278274186</v>
      </c>
      <c r="X122" s="16">
        <v>0.16352654493822533</v>
      </c>
      <c r="Y122" s="16">
        <v>5.0578063130911897E-4</v>
      </c>
      <c r="Z122" s="16">
        <v>0.28519940977436281</v>
      </c>
      <c r="AA122" s="125">
        <v>0</v>
      </c>
      <c r="AB122" s="117"/>
      <c r="AC122" s="16">
        <f t="shared" si="14"/>
        <v>3.9198193019150867</v>
      </c>
      <c r="AD122" s="16">
        <f t="shared" si="15"/>
        <v>0</v>
      </c>
    </row>
    <row r="123" spans="1:40" s="1" customFormat="1" ht="12.75" hidden="1" x14ac:dyDescent="0.2">
      <c r="A123" s="96"/>
      <c r="C123" s="31" t="s">
        <v>63</v>
      </c>
      <c r="D123" s="21">
        <v>5</v>
      </c>
      <c r="E123" s="40">
        <v>3.9051158304695726</v>
      </c>
      <c r="F123" s="41">
        <v>3.9051158304695726</v>
      </c>
      <c r="G123" s="41">
        <v>2.2231458755568623</v>
      </c>
      <c r="H123" s="42">
        <v>3.5113150305218257</v>
      </c>
      <c r="I123" s="130">
        <v>3.9051158304695726</v>
      </c>
      <c r="J123" s="124">
        <v>1</v>
      </c>
      <c r="K123" s="133">
        <v>3.9051158304695726</v>
      </c>
      <c r="L123" s="124">
        <v>0.26694222027525955</v>
      </c>
      <c r="M123" s="16">
        <v>0.57132757336707074</v>
      </c>
      <c r="N123" s="16">
        <v>0.39380079994774675</v>
      </c>
      <c r="O123" s="16">
        <v>2.2449506598587993E-2</v>
      </c>
      <c r="P123" s="19">
        <v>0</v>
      </c>
      <c r="Q123" s="19">
        <v>0</v>
      </c>
      <c r="R123" s="16">
        <v>0.6774042236773572</v>
      </c>
      <c r="S123" s="16">
        <v>3.6921986085565683E-2</v>
      </c>
      <c r="T123" s="16">
        <v>1.0115612626182382E-3</v>
      </c>
      <c r="U123" s="16">
        <v>4.3678287341814448E-2</v>
      </c>
      <c r="V123" s="16">
        <v>0.24409786708179648</v>
      </c>
      <c r="W123" s="16">
        <v>1.1970766628778142</v>
      </c>
      <c r="X123" s="16">
        <v>0.16318561813075222</v>
      </c>
      <c r="Y123" s="16">
        <v>5.0578063130911897E-4</v>
      </c>
      <c r="Z123" s="16">
        <v>0.28671374319188092</v>
      </c>
      <c r="AA123" s="125">
        <v>0</v>
      </c>
      <c r="AB123" s="117"/>
      <c r="AC123" s="16">
        <f t="shared" si="14"/>
        <v>3.9051158304695726</v>
      </c>
      <c r="AD123" s="16">
        <f t="shared" si="15"/>
        <v>0</v>
      </c>
    </row>
    <row r="124" spans="1:40" s="54" customFormat="1" ht="12.75" x14ac:dyDescent="0.2">
      <c r="A124" s="92">
        <v>58</v>
      </c>
      <c r="B124" s="91"/>
      <c r="C124" s="55" t="s">
        <v>253</v>
      </c>
      <c r="D124" s="36">
        <v>9</v>
      </c>
      <c r="E124" s="61">
        <v>3.300292291126028</v>
      </c>
      <c r="F124" s="62">
        <v>3.8890648973964921</v>
      </c>
      <c r="G124" s="62">
        <v>1.7036115816294948</v>
      </c>
      <c r="H124" s="63">
        <v>2.9668816986195359</v>
      </c>
      <c r="I124" s="130">
        <v>3.8890648973964921</v>
      </c>
      <c r="J124" s="122">
        <v>1.0750774643128727</v>
      </c>
      <c r="K124" s="132">
        <v>4.1780460284412229</v>
      </c>
      <c r="L124" s="122">
        <v>0.38976756359155629</v>
      </c>
      <c r="M124" s="66">
        <v>0.55793602826994548</v>
      </c>
      <c r="N124" s="66">
        <v>0.33341059250649202</v>
      </c>
      <c r="O124" s="66">
        <v>2.0611801433800515E-2</v>
      </c>
      <c r="P124" s="66">
        <v>0.50060000000000004</v>
      </c>
      <c r="Q124" s="66">
        <v>4.2599999999999999E-2</v>
      </c>
      <c r="R124" s="66">
        <v>0.65038412917801014</v>
      </c>
      <c r="S124" s="66">
        <v>1.9624288494793821E-2</v>
      </c>
      <c r="T124" s="66">
        <v>5.0578063130911897E-4</v>
      </c>
      <c r="U124" s="66">
        <v>3.5695310543049405E-2</v>
      </c>
      <c r="V124" s="66">
        <v>9.8286801612139499E-2</v>
      </c>
      <c r="W124" s="66">
        <v>0.87789653297882086</v>
      </c>
      <c r="X124" s="66">
        <v>7.0446465137240663E-2</v>
      </c>
      <c r="Y124" s="66">
        <v>6.069367575709427E-4</v>
      </c>
      <c r="Z124" s="66">
        <v>0.24512005999129854</v>
      </c>
      <c r="AA124" s="123">
        <v>0.33426380460666744</v>
      </c>
      <c r="AB124" s="117"/>
      <c r="AC124" s="16">
        <f t="shared" si="14"/>
        <v>4.1777560957326951</v>
      </c>
      <c r="AD124" s="24">
        <f t="shared" si="15"/>
        <v>-2.8993270852772923E-4</v>
      </c>
      <c r="AE124" s="6" t="e">
        <f>K124*#REF!</f>
        <v>#REF!</v>
      </c>
      <c r="AF124" s="6" t="e">
        <f>P124*#REF!</f>
        <v>#REF!</v>
      </c>
      <c r="AG124" s="6" t="e">
        <f>Q124*#REF!</f>
        <v>#REF!</v>
      </c>
      <c r="AH124" s="33"/>
      <c r="AI124" s="7">
        <f t="shared" ref="AI124:AI125" si="30">AC124+Q124-K124</f>
        <v>4.2310067291472464E-2</v>
      </c>
      <c r="AJ124" s="7">
        <f t="shared" ref="AJ124:AJ125" si="31">SUM(L124:AA124)</f>
        <v>4.1777560957326951</v>
      </c>
      <c r="AK124" s="7">
        <f t="shared" ref="AK124:AK125" si="32">K124-AJ124</f>
        <v>2.8993270852772923E-4</v>
      </c>
      <c r="AL124" s="1"/>
      <c r="AM124" s="1"/>
      <c r="AN124" s="1"/>
    </row>
    <row r="125" spans="1:40" s="54" customFormat="1" ht="12.75" x14ac:dyDescent="0.2">
      <c r="A125" s="92">
        <v>59</v>
      </c>
      <c r="B125" s="91"/>
      <c r="C125" s="55" t="s">
        <v>254</v>
      </c>
      <c r="D125" s="36">
        <v>9</v>
      </c>
      <c r="E125" s="61">
        <v>3.5169733532396732</v>
      </c>
      <c r="F125" s="62">
        <v>4.2807460699540449</v>
      </c>
      <c r="G125" s="62">
        <v>1.9336809564358783</v>
      </c>
      <c r="H125" s="63">
        <v>3.2469876519654539</v>
      </c>
      <c r="I125" s="130">
        <v>4.2807460699540449</v>
      </c>
      <c r="J125" s="122">
        <v>1.0872028338289765</v>
      </c>
      <c r="K125" s="132">
        <v>4.6540392581562919</v>
      </c>
      <c r="L125" s="122">
        <v>0.42991456909255743</v>
      </c>
      <c r="M125" s="66">
        <v>0.56987042733870541</v>
      </c>
      <c r="N125" s="66">
        <v>0.26998570127421945</v>
      </c>
      <c r="O125" s="66">
        <v>2.0040954835677305E-2</v>
      </c>
      <c r="P125" s="66">
        <v>0.80279999999999996</v>
      </c>
      <c r="Q125" s="66">
        <v>0</v>
      </c>
      <c r="R125" s="66">
        <v>0.66577680510014348</v>
      </c>
      <c r="S125" s="66">
        <v>2.3265909040219471E-2</v>
      </c>
      <c r="T125" s="66">
        <v>6.0693675757094291E-4</v>
      </c>
      <c r="U125" s="66">
        <v>3.7177863377105762E-2</v>
      </c>
      <c r="V125" s="66">
        <v>0.10319106240022052</v>
      </c>
      <c r="W125" s="66">
        <v>1.0830144881673702</v>
      </c>
      <c r="X125" s="66">
        <v>6.9310238151783693E-2</v>
      </c>
      <c r="Y125" s="66">
        <v>6.069367575709427E-4</v>
      </c>
      <c r="Z125" s="66">
        <v>0.2442114609465289</v>
      </c>
      <c r="AA125" s="123">
        <v>0.33426380460666744</v>
      </c>
      <c r="AB125" s="117"/>
      <c r="AC125" s="16">
        <f t="shared" si="14"/>
        <v>4.6540371578463402</v>
      </c>
      <c r="AD125" s="24">
        <f t="shared" si="15"/>
        <v>-2.1003099517358237E-6</v>
      </c>
      <c r="AE125" s="6" t="e">
        <f>K125*#REF!</f>
        <v>#REF!</v>
      </c>
      <c r="AF125" s="6" t="e">
        <f>P125*#REF!</f>
        <v>#REF!</v>
      </c>
      <c r="AG125" s="6" t="e">
        <f>Q125*#REF!</f>
        <v>#REF!</v>
      </c>
      <c r="AH125" s="33"/>
      <c r="AI125" s="7">
        <f t="shared" si="30"/>
        <v>-2.1003099517358237E-6</v>
      </c>
      <c r="AJ125" s="7">
        <f t="shared" si="31"/>
        <v>4.6540371578463402</v>
      </c>
      <c r="AK125" s="7">
        <f t="shared" si="32"/>
        <v>2.1003099517358237E-6</v>
      </c>
      <c r="AL125" s="1"/>
      <c r="AM125" s="1"/>
      <c r="AN125" s="1"/>
    </row>
    <row r="126" spans="1:40" s="1" customFormat="1" ht="12.75" hidden="1" x14ac:dyDescent="0.2">
      <c r="A126" s="96"/>
      <c r="C126" s="31" t="s">
        <v>64</v>
      </c>
      <c r="D126" s="21">
        <v>5</v>
      </c>
      <c r="E126" s="40">
        <v>3.7454093937543935</v>
      </c>
      <c r="F126" s="41">
        <v>3.7454093937543935</v>
      </c>
      <c r="G126" s="41">
        <v>2.0112268842643624</v>
      </c>
      <c r="H126" s="42">
        <v>3.3534294040812576</v>
      </c>
      <c r="I126" s="130">
        <v>3.7454093937543935</v>
      </c>
      <c r="J126" s="124">
        <v>1</v>
      </c>
      <c r="K126" s="133">
        <v>3.7454093937543935</v>
      </c>
      <c r="L126" s="124">
        <v>0.28402818955292136</v>
      </c>
      <c r="M126" s="16">
        <v>0.65057086259606511</v>
      </c>
      <c r="N126" s="16">
        <v>0.39197998967313608</v>
      </c>
      <c r="O126" s="16">
        <v>2.5510837300922618E-2</v>
      </c>
      <c r="P126" s="19">
        <v>0</v>
      </c>
      <c r="Q126" s="19">
        <v>0</v>
      </c>
      <c r="R126" s="16">
        <v>0.65588938566933164</v>
      </c>
      <c r="S126" s="16">
        <v>4.1878636272395062E-2</v>
      </c>
      <c r="T126" s="16">
        <v>1.1127173888800619E-3</v>
      </c>
      <c r="U126" s="16">
        <v>4.2195734507758077E-2</v>
      </c>
      <c r="V126" s="16">
        <v>0.24010290131633624</v>
      </c>
      <c r="W126" s="16">
        <v>1.0041320473036919</v>
      </c>
      <c r="X126" s="16">
        <v>0.14784485372123904</v>
      </c>
      <c r="Y126" s="16">
        <v>4.0462450504729518E-4</v>
      </c>
      <c r="Z126" s="16">
        <v>0.25975861394666971</v>
      </c>
      <c r="AA126" s="125">
        <v>0</v>
      </c>
      <c r="AB126" s="117"/>
      <c r="AC126" s="16">
        <f t="shared" si="14"/>
        <v>3.7454093937543935</v>
      </c>
      <c r="AD126" s="16">
        <f t="shared" si="15"/>
        <v>0</v>
      </c>
    </row>
    <row r="127" spans="1:40" s="54" customFormat="1" ht="12.75" x14ac:dyDescent="0.2">
      <c r="A127" s="92">
        <v>60</v>
      </c>
      <c r="B127" s="91"/>
      <c r="C127" s="55" t="s">
        <v>255</v>
      </c>
      <c r="D127" s="36">
        <v>9</v>
      </c>
      <c r="E127" s="61">
        <v>3.2588770640683404</v>
      </c>
      <c r="F127" s="62">
        <v>3.8360129053638334</v>
      </c>
      <c r="G127" s="62">
        <v>1.6903879127479302</v>
      </c>
      <c r="H127" s="63">
        <v>2.9072583688157416</v>
      </c>
      <c r="I127" s="130">
        <v>3.8360129053638334</v>
      </c>
      <c r="J127" s="122">
        <v>1.0720077860187724</v>
      </c>
      <c r="K127" s="132">
        <v>4.1092357018185215</v>
      </c>
      <c r="L127" s="122">
        <v>0.33242493698930148</v>
      </c>
      <c r="M127" s="66">
        <v>0.5473491029541252</v>
      </c>
      <c r="N127" s="66">
        <v>0.35161869525259898</v>
      </c>
      <c r="O127" s="66">
        <v>2.1976804150430383E-2</v>
      </c>
      <c r="P127" s="66">
        <v>0.47360000000000002</v>
      </c>
      <c r="Q127" s="66">
        <v>4.0300000000000002E-2</v>
      </c>
      <c r="R127" s="66">
        <v>0.63189829603572334</v>
      </c>
      <c r="S127" s="66">
        <v>2.2962440661434002E-2</v>
      </c>
      <c r="T127" s="66">
        <v>6.0693675757094291E-4</v>
      </c>
      <c r="U127" s="66">
        <v>3.3756587606206465E-2</v>
      </c>
      <c r="V127" s="66">
        <v>9.0192858443079019E-2</v>
      </c>
      <c r="W127" s="66">
        <v>0.88838705233591508</v>
      </c>
      <c r="X127" s="66">
        <v>8.9755334291777844E-2</v>
      </c>
      <c r="Y127" s="66">
        <v>6.069367575709427E-4</v>
      </c>
      <c r="Z127" s="66">
        <v>0.247341081832607</v>
      </c>
      <c r="AA127" s="123">
        <v>0.33618195993361599</v>
      </c>
      <c r="AB127" s="117"/>
      <c r="AC127" s="16">
        <f t="shared" si="14"/>
        <v>4.1089590240019565</v>
      </c>
      <c r="AD127" s="24">
        <f t="shared" si="15"/>
        <v>-2.7667781656504076E-4</v>
      </c>
      <c r="AE127" s="6" t="e">
        <f>K127*#REF!</f>
        <v>#REF!</v>
      </c>
      <c r="AF127" s="6" t="e">
        <f>P127*#REF!</f>
        <v>#REF!</v>
      </c>
      <c r="AG127" s="6" t="e">
        <f>Q127*#REF!</f>
        <v>#REF!</v>
      </c>
      <c r="AH127" s="33"/>
      <c r="AI127" s="7">
        <f t="shared" ref="AI127:AI128" si="33">AC127+Q127-K127</f>
        <v>4.0023322183435184E-2</v>
      </c>
      <c r="AJ127" s="7">
        <f t="shared" ref="AJ127:AJ128" si="34">SUM(L127:AA127)</f>
        <v>4.1089590240019565</v>
      </c>
      <c r="AK127" s="7">
        <f t="shared" ref="AK127:AK128" si="35">K127-AJ127</f>
        <v>2.7667781656504076E-4</v>
      </c>
      <c r="AL127" s="1"/>
      <c r="AM127" s="1"/>
      <c r="AN127" s="1"/>
    </row>
    <row r="128" spans="1:40" s="54" customFormat="1" ht="12.75" x14ac:dyDescent="0.2">
      <c r="A128" s="92">
        <v>61</v>
      </c>
      <c r="B128" s="91"/>
      <c r="C128" s="55" t="s">
        <v>256</v>
      </c>
      <c r="D128" s="36">
        <v>9</v>
      </c>
      <c r="E128" s="61">
        <v>3.5065759441851547</v>
      </c>
      <c r="F128" s="62">
        <v>4.2863024449345914</v>
      </c>
      <c r="G128" s="62">
        <v>1.5401826171067394</v>
      </c>
      <c r="H128" s="63">
        <v>3.153136438657945</v>
      </c>
      <c r="I128" s="130">
        <v>4.2863024449345914</v>
      </c>
      <c r="J128" s="122">
        <v>1.0873863984141845</v>
      </c>
      <c r="K128" s="132">
        <v>4.660866978111339</v>
      </c>
      <c r="L128" s="122">
        <v>0.46148647505570012</v>
      </c>
      <c r="M128" s="66">
        <v>0.80250461890030234</v>
      </c>
      <c r="N128" s="66">
        <v>0.35343950552720965</v>
      </c>
      <c r="O128" s="66">
        <v>1.7884146309196037E-2</v>
      </c>
      <c r="P128" s="66">
        <v>0.80549999999999999</v>
      </c>
      <c r="Q128" s="66">
        <v>0</v>
      </c>
      <c r="R128" s="66">
        <v>0.62159377968249474</v>
      </c>
      <c r="S128" s="66">
        <v>2.2052035525077587E-2</v>
      </c>
      <c r="T128" s="66">
        <v>6.069367575709427E-4</v>
      </c>
      <c r="U128" s="66">
        <v>3.7519990954195698E-2</v>
      </c>
      <c r="V128" s="66">
        <v>8.7354461426131597E-2</v>
      </c>
      <c r="W128" s="66">
        <v>0.75256432969450182</v>
      </c>
      <c r="X128" s="66">
        <v>9.2030868915698436E-2</v>
      </c>
      <c r="Y128" s="66">
        <v>6.069367575709427E-4</v>
      </c>
      <c r="Z128" s="66">
        <v>0.25693185867950491</v>
      </c>
      <c r="AA128" s="123">
        <v>0.34880140287406702</v>
      </c>
      <c r="AB128" s="117"/>
      <c r="AC128" s="16">
        <f t="shared" si="14"/>
        <v>4.6608773470592224</v>
      </c>
      <c r="AD128" s="24">
        <f t="shared" si="15"/>
        <v>1.0368947883421242E-5</v>
      </c>
      <c r="AE128" s="6" t="e">
        <f>K128*#REF!</f>
        <v>#REF!</v>
      </c>
      <c r="AF128" s="6" t="e">
        <f>P128*#REF!</f>
        <v>#REF!</v>
      </c>
      <c r="AG128" s="6" t="e">
        <f>Q128*#REF!</f>
        <v>#REF!</v>
      </c>
      <c r="AH128" s="33"/>
      <c r="AI128" s="7">
        <f t="shared" si="33"/>
        <v>1.0368947883421242E-5</v>
      </c>
      <c r="AJ128" s="7">
        <f t="shared" si="34"/>
        <v>4.6608773470592224</v>
      </c>
      <c r="AK128" s="7">
        <f t="shared" si="35"/>
        <v>-1.0368947883421242E-5</v>
      </c>
      <c r="AL128" s="1"/>
      <c r="AM128" s="1"/>
      <c r="AN128" s="1"/>
    </row>
    <row r="129" spans="1:40" s="1" customFormat="1" ht="12.75" hidden="1" x14ac:dyDescent="0.2">
      <c r="A129" s="96"/>
      <c r="C129" s="31" t="s">
        <v>65</v>
      </c>
      <c r="D129" s="21">
        <v>5</v>
      </c>
      <c r="E129" s="40">
        <v>3.9317211200962801</v>
      </c>
      <c r="F129" s="41">
        <v>3.9317211200962801</v>
      </c>
      <c r="G129" s="41">
        <v>2.3358533475972849</v>
      </c>
      <c r="H129" s="42">
        <v>3.547428996027056</v>
      </c>
      <c r="I129" s="130">
        <v>3.9317211200962801</v>
      </c>
      <c r="J129" s="124">
        <v>1</v>
      </c>
      <c r="K129" s="133">
        <v>3.9317211200962801</v>
      </c>
      <c r="L129" s="124">
        <v>0.26511990052402512</v>
      </c>
      <c r="M129" s="16">
        <v>0.50879748371648059</v>
      </c>
      <c r="N129" s="16">
        <v>0.38429212406922425</v>
      </c>
      <c r="O129" s="16">
        <v>2.2336122304892011E-2</v>
      </c>
      <c r="P129" s="19">
        <v>0</v>
      </c>
      <c r="Q129" s="19">
        <v>0</v>
      </c>
      <c r="R129" s="16">
        <v>0.66731688099512021</v>
      </c>
      <c r="S129" s="16">
        <v>3.6820829959303865E-2</v>
      </c>
      <c r="T129" s="16">
        <v>1.0115612626182379E-3</v>
      </c>
      <c r="U129" s="16">
        <v>4.1967649456364782E-2</v>
      </c>
      <c r="V129" s="16">
        <v>0.24375583363889811</v>
      </c>
      <c r="W129" s="16">
        <v>1.322138689348779</v>
      </c>
      <c r="X129" s="16">
        <v>0.162049629436331</v>
      </c>
      <c r="Y129" s="16">
        <v>5.0578063130911897E-4</v>
      </c>
      <c r="Z129" s="16">
        <v>0.27560863475293446</v>
      </c>
      <c r="AA129" s="125">
        <v>0</v>
      </c>
      <c r="AB129" s="117"/>
      <c r="AC129" s="16">
        <f t="shared" si="14"/>
        <v>3.9317211200962801</v>
      </c>
      <c r="AD129" s="16">
        <f t="shared" si="15"/>
        <v>0</v>
      </c>
    </row>
    <row r="130" spans="1:40" s="1" customFormat="1" ht="12.75" hidden="1" x14ac:dyDescent="0.2">
      <c r="A130" s="96"/>
      <c r="C130" s="31" t="s">
        <v>66</v>
      </c>
      <c r="D130" s="21">
        <v>5</v>
      </c>
      <c r="E130" s="40">
        <v>4.044978231503439</v>
      </c>
      <c r="F130" s="41">
        <v>4.044978231503439</v>
      </c>
      <c r="G130" s="41">
        <v>2.5055148444720285</v>
      </c>
      <c r="H130" s="42">
        <v>3.6304404256504039</v>
      </c>
      <c r="I130" s="130">
        <v>4.044978231503439</v>
      </c>
      <c r="J130" s="124">
        <v>1</v>
      </c>
      <c r="K130" s="133">
        <v>4.044978231503439</v>
      </c>
      <c r="L130" s="124">
        <v>0.26239317983992522</v>
      </c>
      <c r="M130" s="16">
        <v>0.40748565117275437</v>
      </c>
      <c r="N130" s="16">
        <v>0.41453780585303523</v>
      </c>
      <c r="O130" s="16">
        <v>2.2562831513683861E-2</v>
      </c>
      <c r="P130" s="19">
        <v>0</v>
      </c>
      <c r="Q130" s="19">
        <v>0</v>
      </c>
      <c r="R130" s="16">
        <v>0.65162014186765493</v>
      </c>
      <c r="S130" s="16">
        <v>3.7124298338089348E-2</v>
      </c>
      <c r="T130" s="16">
        <v>1.0115612626182379E-3</v>
      </c>
      <c r="U130" s="16">
        <v>4.116935177648829E-2</v>
      </c>
      <c r="V130" s="16">
        <v>0.36229863769189663</v>
      </c>
      <c r="W130" s="16">
        <v>1.3895257097690739</v>
      </c>
      <c r="X130" s="16">
        <v>0.16136707367944395</v>
      </c>
      <c r="Y130" s="16">
        <v>2.0231225252364759E-4</v>
      </c>
      <c r="Z130" s="16">
        <v>0.29367967648625193</v>
      </c>
      <c r="AA130" s="125">
        <v>0</v>
      </c>
      <c r="AB130" s="117"/>
      <c r="AC130" s="16">
        <f t="shared" si="14"/>
        <v>4.044978231503439</v>
      </c>
      <c r="AD130" s="16">
        <f t="shared" si="15"/>
        <v>0</v>
      </c>
    </row>
    <row r="131" spans="1:40" s="1" customFormat="1" ht="12.75" hidden="1" x14ac:dyDescent="0.2">
      <c r="A131" s="96"/>
      <c r="C131" s="31" t="s">
        <v>67</v>
      </c>
      <c r="D131" s="21">
        <v>5</v>
      </c>
      <c r="E131" s="40">
        <v>3.9226595411922323</v>
      </c>
      <c r="F131" s="41">
        <v>3.9226595411922323</v>
      </c>
      <c r="G131" s="41">
        <v>2.1384408280859395</v>
      </c>
      <c r="H131" s="42">
        <v>3.479494551577262</v>
      </c>
      <c r="I131" s="130">
        <v>3.9226595411922323</v>
      </c>
      <c r="J131" s="124">
        <v>1</v>
      </c>
      <c r="K131" s="133">
        <v>3.9226595411922323</v>
      </c>
      <c r="L131" s="124">
        <v>0.2695634538736929</v>
      </c>
      <c r="M131" s="16">
        <v>0.61521656069249075</v>
      </c>
      <c r="N131" s="16">
        <v>0.44316498961497008</v>
      </c>
      <c r="O131" s="16">
        <v>2.2562887945045504E-2</v>
      </c>
      <c r="P131" s="19">
        <v>0</v>
      </c>
      <c r="Q131" s="19">
        <v>0</v>
      </c>
      <c r="R131" s="16">
        <v>0.67320288371666981</v>
      </c>
      <c r="S131" s="16">
        <v>3.7124298338089334E-2</v>
      </c>
      <c r="T131" s="16">
        <v>1.0115612626182382E-3</v>
      </c>
      <c r="U131" s="16">
        <v>4.3906372393207729E-2</v>
      </c>
      <c r="V131" s="16">
        <v>0.24603605659155384</v>
      </c>
      <c r="W131" s="16">
        <v>1.1140909872074471</v>
      </c>
      <c r="X131" s="16">
        <v>0.16784372124164088</v>
      </c>
      <c r="Y131" s="16">
        <v>5.0578063130911897E-4</v>
      </c>
      <c r="Z131" s="16">
        <v>0.28842998768349754</v>
      </c>
      <c r="AA131" s="125">
        <v>0</v>
      </c>
      <c r="AB131" s="117"/>
      <c r="AC131" s="16">
        <f t="shared" si="14"/>
        <v>3.9226595411922323</v>
      </c>
      <c r="AD131" s="16">
        <f t="shared" si="15"/>
        <v>0</v>
      </c>
    </row>
    <row r="132" spans="1:40" s="1" customFormat="1" ht="12.75" hidden="1" x14ac:dyDescent="0.2">
      <c r="A132" s="96"/>
      <c r="C132" s="31" t="s">
        <v>68</v>
      </c>
      <c r="D132" s="21">
        <v>5</v>
      </c>
      <c r="E132" s="40">
        <v>3.8459338567712398</v>
      </c>
      <c r="F132" s="41">
        <v>3.8459338567712398</v>
      </c>
      <c r="G132" s="41">
        <v>2.2109806935504692</v>
      </c>
      <c r="H132" s="42">
        <v>3.4418151319340322</v>
      </c>
      <c r="I132" s="130">
        <v>3.8459338567712398</v>
      </c>
      <c r="J132" s="124">
        <v>1</v>
      </c>
      <c r="K132" s="133">
        <v>3.8459338567712398</v>
      </c>
      <c r="L132" s="124">
        <v>0.20781165589591974</v>
      </c>
      <c r="M132" s="16">
        <v>0.57576379346436035</v>
      </c>
      <c r="N132" s="16">
        <v>0.4041187248372074</v>
      </c>
      <c r="O132" s="16">
        <v>2.1882650623969258E-2</v>
      </c>
      <c r="P132" s="19">
        <v>0</v>
      </c>
      <c r="Q132" s="19">
        <v>0</v>
      </c>
      <c r="R132" s="16">
        <v>0.68374136185361323</v>
      </c>
      <c r="S132" s="16">
        <v>3.6011580949209282E-2</v>
      </c>
      <c r="T132" s="16">
        <v>1.0115612626182379E-3</v>
      </c>
      <c r="U132" s="16">
        <v>4.6643393009927175E-2</v>
      </c>
      <c r="V132" s="16">
        <v>0.14503106397978791</v>
      </c>
      <c r="W132" s="16">
        <v>1.2759509889875116</v>
      </c>
      <c r="X132" s="16">
        <v>0.16296817783099871</v>
      </c>
      <c r="Y132" s="16">
        <v>7.0809288383276653E-4</v>
      </c>
      <c r="Z132" s="16">
        <v>0.28429081119228433</v>
      </c>
      <c r="AA132" s="125">
        <v>0</v>
      </c>
      <c r="AB132" s="117"/>
      <c r="AC132" s="16">
        <f t="shared" si="14"/>
        <v>3.8459338567712398</v>
      </c>
      <c r="AD132" s="16">
        <f t="shared" si="15"/>
        <v>0</v>
      </c>
    </row>
    <row r="133" spans="1:40" s="1" customFormat="1" ht="12.75" hidden="1" x14ac:dyDescent="0.2">
      <c r="A133" s="96"/>
      <c r="C133" s="31" t="s">
        <v>69</v>
      </c>
      <c r="D133" s="21">
        <v>5</v>
      </c>
      <c r="E133" s="40">
        <v>3.9523654935257051</v>
      </c>
      <c r="F133" s="41">
        <v>3.9523654935257051</v>
      </c>
      <c r="G133" s="41">
        <v>2.438883989693533</v>
      </c>
      <c r="H133" s="42">
        <v>3.5869895650871584</v>
      </c>
      <c r="I133" s="130">
        <v>3.9523654935257051</v>
      </c>
      <c r="J133" s="124">
        <v>1</v>
      </c>
      <c r="K133" s="133">
        <v>3.9523654935257051</v>
      </c>
      <c r="L133" s="124">
        <v>0.21867200747351945</v>
      </c>
      <c r="M133" s="16">
        <v>0.48446379683279184</v>
      </c>
      <c r="N133" s="16">
        <v>0.36537592843854649</v>
      </c>
      <c r="O133" s="16">
        <v>2.0980446659711941E-2</v>
      </c>
      <c r="P133" s="19">
        <v>0</v>
      </c>
      <c r="Q133" s="19">
        <v>0</v>
      </c>
      <c r="R133" s="16">
        <v>0.63044654650747389</v>
      </c>
      <c r="S133" s="16">
        <v>3.2268804277521795E-2</v>
      </c>
      <c r="T133" s="16">
        <v>8.0924901009459037E-4</v>
      </c>
      <c r="U133" s="16">
        <v>0.28259737867628248</v>
      </c>
      <c r="V133" s="16">
        <v>0.30143703418147683</v>
      </c>
      <c r="W133" s="16">
        <v>1.170142218128448</v>
      </c>
      <c r="X133" s="16">
        <v>0.1525015611454949</v>
      </c>
      <c r="Y133" s="16">
        <v>2.0231225252364759E-4</v>
      </c>
      <c r="Z133" s="16">
        <v>0.29246820994181955</v>
      </c>
      <c r="AA133" s="125">
        <v>0</v>
      </c>
      <c r="AB133" s="117"/>
      <c r="AC133" s="16">
        <f t="shared" si="14"/>
        <v>3.9523654935257051</v>
      </c>
      <c r="AD133" s="16">
        <f t="shared" si="15"/>
        <v>0</v>
      </c>
    </row>
    <row r="134" spans="1:40" s="1" customFormat="1" ht="12.75" hidden="1" x14ac:dyDescent="0.2">
      <c r="A134" s="96"/>
      <c r="C134" s="31" t="s">
        <v>70</v>
      </c>
      <c r="D134" s="21">
        <v>5</v>
      </c>
      <c r="E134" s="40">
        <v>3.8900914535604509</v>
      </c>
      <c r="F134" s="41">
        <v>3.8900914535604509</v>
      </c>
      <c r="G134" s="41">
        <v>2.2668267085667591</v>
      </c>
      <c r="H134" s="42">
        <v>3.4528946754011494</v>
      </c>
      <c r="I134" s="130">
        <v>3.8900914535604509</v>
      </c>
      <c r="J134" s="124">
        <v>1</v>
      </c>
      <c r="K134" s="133">
        <v>3.8900914535604509</v>
      </c>
      <c r="L134" s="124">
        <v>0.22535815418259791</v>
      </c>
      <c r="M134" s="16">
        <v>0.56518977737821385</v>
      </c>
      <c r="N134" s="16">
        <v>0.43719677815930169</v>
      </c>
      <c r="O134" s="16">
        <v>2.3589289409081091E-2</v>
      </c>
      <c r="P134" s="19">
        <v>0</v>
      </c>
      <c r="Q134" s="19">
        <v>0</v>
      </c>
      <c r="R134" s="16">
        <v>0.65379185284958985</v>
      </c>
      <c r="S134" s="16">
        <v>3.6011580949209275E-2</v>
      </c>
      <c r="T134" s="16">
        <v>1.0115612626182382E-3</v>
      </c>
      <c r="U134" s="16">
        <v>0.32433694308125399</v>
      </c>
      <c r="V134" s="16">
        <v>0.14457499145154959</v>
      </c>
      <c r="W134" s="16">
        <v>1.0828023966796241</v>
      </c>
      <c r="X134" s="16">
        <v>0.11274355930870861</v>
      </c>
      <c r="Y134" s="16">
        <v>7.0809288383276653E-4</v>
      </c>
      <c r="Z134" s="16">
        <v>0.28277647596486993</v>
      </c>
      <c r="AA134" s="125">
        <v>0</v>
      </c>
      <c r="AB134" s="117"/>
      <c r="AC134" s="16">
        <f t="shared" si="14"/>
        <v>3.8900914535604509</v>
      </c>
      <c r="AD134" s="16">
        <f t="shared" si="15"/>
        <v>0</v>
      </c>
    </row>
    <row r="135" spans="1:40" s="1" customFormat="1" ht="12.75" hidden="1" x14ac:dyDescent="0.2">
      <c r="A135" s="96"/>
      <c r="C135" s="31" t="s">
        <v>71</v>
      </c>
      <c r="D135" s="21">
        <v>5</v>
      </c>
      <c r="E135" s="40">
        <v>3.8935943548335969</v>
      </c>
      <c r="F135" s="41">
        <v>3.8935943548335969</v>
      </c>
      <c r="G135" s="41">
        <v>2.0205663665165408</v>
      </c>
      <c r="H135" s="42">
        <v>3.3043599187443018</v>
      </c>
      <c r="I135" s="130">
        <v>3.8935943548335969</v>
      </c>
      <c r="J135" s="124">
        <v>1</v>
      </c>
      <c r="K135" s="133">
        <v>3.8935943548335969</v>
      </c>
      <c r="L135" s="124">
        <v>0.49069699228925512</v>
      </c>
      <c r="M135" s="16">
        <v>0.41669527933602762</v>
      </c>
      <c r="N135" s="16">
        <v>0.58923443608929493</v>
      </c>
      <c r="O135" s="16">
        <v>2.3139551155760617E-2</v>
      </c>
      <c r="P135" s="19">
        <v>0</v>
      </c>
      <c r="Q135" s="19">
        <v>0</v>
      </c>
      <c r="R135" s="16">
        <v>0.67957864497786358</v>
      </c>
      <c r="S135" s="16">
        <v>3.348267779266368E-2</v>
      </c>
      <c r="T135" s="16">
        <v>8.0924901009459037E-4</v>
      </c>
      <c r="U135" s="16">
        <v>0.44533606284539273</v>
      </c>
      <c r="V135" s="16">
        <v>9.4648437456447812E-2</v>
      </c>
      <c r="W135" s="16">
        <v>0.74336943102579423</v>
      </c>
      <c r="X135" s="16">
        <v>0.12320477709601609</v>
      </c>
      <c r="Y135" s="16">
        <v>2.0231225252364759E-4</v>
      </c>
      <c r="Z135" s="16">
        <v>0.25319650350646261</v>
      </c>
      <c r="AA135" s="125">
        <v>0</v>
      </c>
      <c r="AB135" s="117"/>
      <c r="AC135" s="16">
        <f t="shared" si="14"/>
        <v>3.8935943548335969</v>
      </c>
      <c r="AD135" s="16">
        <f t="shared" si="15"/>
        <v>0</v>
      </c>
    </row>
    <row r="136" spans="1:40" s="1" customFormat="1" ht="12.75" hidden="1" x14ac:dyDescent="0.2">
      <c r="A136" s="96"/>
      <c r="C136" s="31" t="s">
        <v>72</v>
      </c>
      <c r="D136" s="21">
        <v>5</v>
      </c>
      <c r="E136" s="40">
        <v>3.9659644214151815</v>
      </c>
      <c r="F136" s="41">
        <v>3.9659644214151815</v>
      </c>
      <c r="G136" s="41">
        <v>2.2812475293543382</v>
      </c>
      <c r="H136" s="42">
        <v>3.6292156767385699</v>
      </c>
      <c r="I136" s="130">
        <v>3.9659644214151815</v>
      </c>
      <c r="J136" s="124">
        <v>1</v>
      </c>
      <c r="K136" s="133">
        <v>3.9659644214151815</v>
      </c>
      <c r="L136" s="124">
        <v>0.26534723697296464</v>
      </c>
      <c r="M136" s="16">
        <v>0.62090224067820321</v>
      </c>
      <c r="N136" s="16">
        <v>0.33674874467661159</v>
      </c>
      <c r="O136" s="16">
        <v>2.2222764124484772E-2</v>
      </c>
      <c r="P136" s="19">
        <v>0</v>
      </c>
      <c r="Q136" s="19">
        <v>0</v>
      </c>
      <c r="R136" s="16">
        <v>0.67467405124349544</v>
      </c>
      <c r="S136" s="16">
        <v>3.6618517706780221E-2</v>
      </c>
      <c r="T136" s="16">
        <v>1.0115612626182379E-3</v>
      </c>
      <c r="U136" s="16">
        <v>4.2879989661937942E-2</v>
      </c>
      <c r="V136" s="16">
        <v>0.24295775560546862</v>
      </c>
      <c r="W136" s="16">
        <v>1.2603771091182443</v>
      </c>
      <c r="X136" s="16">
        <v>0.17137052705434969</v>
      </c>
      <c r="Y136" s="16">
        <v>5.0578063130911897E-4</v>
      </c>
      <c r="Z136" s="16">
        <v>0.29034814267871462</v>
      </c>
      <c r="AA136" s="125">
        <v>0</v>
      </c>
      <c r="AB136" s="117"/>
      <c r="AC136" s="16">
        <f t="shared" si="14"/>
        <v>3.9659644214151815</v>
      </c>
      <c r="AD136" s="16">
        <f t="shared" si="15"/>
        <v>0</v>
      </c>
    </row>
    <row r="137" spans="1:40" s="1" customFormat="1" ht="12.75" hidden="1" x14ac:dyDescent="0.2">
      <c r="A137" s="96"/>
      <c r="C137" s="31" t="s">
        <v>73</v>
      </c>
      <c r="D137" s="21">
        <v>5</v>
      </c>
      <c r="E137" s="40">
        <v>4.0417517965833749</v>
      </c>
      <c r="F137" s="41">
        <v>4.0417517965833749</v>
      </c>
      <c r="G137" s="41">
        <v>2.3731549707943826</v>
      </c>
      <c r="H137" s="42">
        <v>3.6514914610584821</v>
      </c>
      <c r="I137" s="130">
        <v>4.0417517965833749</v>
      </c>
      <c r="J137" s="124">
        <v>1</v>
      </c>
      <c r="K137" s="133">
        <v>4.0417517965833749</v>
      </c>
      <c r="L137" s="124">
        <v>0.23857379354816921</v>
      </c>
      <c r="M137" s="16">
        <v>0.58587723618541099</v>
      </c>
      <c r="N137" s="16">
        <v>0.39026033552489264</v>
      </c>
      <c r="O137" s="16">
        <v>2.210937902921542E-2</v>
      </c>
      <c r="P137" s="19">
        <v>0</v>
      </c>
      <c r="Q137" s="19">
        <v>0</v>
      </c>
      <c r="R137" s="16">
        <v>0.66434991341400806</v>
      </c>
      <c r="S137" s="16">
        <v>3.6315049327994751E-2</v>
      </c>
      <c r="T137" s="16">
        <v>1.0115612626182379E-3</v>
      </c>
      <c r="U137" s="16">
        <v>4.0371054096611778E-2</v>
      </c>
      <c r="V137" s="16">
        <v>0.31066523445454608</v>
      </c>
      <c r="W137" s="16">
        <v>1.2981304669568643</v>
      </c>
      <c r="X137" s="16">
        <v>0.15818667409159531</v>
      </c>
      <c r="Y137" s="16">
        <v>2.0231225252364759E-4</v>
      </c>
      <c r="Z137" s="16">
        <v>0.29569878643892444</v>
      </c>
      <c r="AA137" s="125">
        <v>0</v>
      </c>
      <c r="AB137" s="117"/>
      <c r="AC137" s="16">
        <f t="shared" si="14"/>
        <v>4.0417517965833749</v>
      </c>
      <c r="AD137" s="16">
        <f t="shared" si="15"/>
        <v>0</v>
      </c>
    </row>
    <row r="138" spans="1:40" s="1" customFormat="1" ht="12.75" hidden="1" x14ac:dyDescent="0.2">
      <c r="A138" s="96"/>
      <c r="C138" s="31" t="s">
        <v>74</v>
      </c>
      <c r="D138" s="21">
        <v>5</v>
      </c>
      <c r="E138" s="40">
        <v>3.9102150847956718</v>
      </c>
      <c r="F138" s="41">
        <v>3.9102150847956718</v>
      </c>
      <c r="G138" s="41">
        <v>2.4939818367422362</v>
      </c>
      <c r="H138" s="42">
        <v>3.5222813401772264</v>
      </c>
      <c r="I138" s="130">
        <v>3.9102150847956718</v>
      </c>
      <c r="J138" s="124">
        <v>1</v>
      </c>
      <c r="K138" s="133">
        <v>3.9102150847956718</v>
      </c>
      <c r="L138" s="124">
        <v>0.26500532601608867</v>
      </c>
      <c r="M138" s="16">
        <v>0.30595637858552782</v>
      </c>
      <c r="N138" s="16">
        <v>0.38793374461844565</v>
      </c>
      <c r="O138" s="16">
        <v>2.1767225299438839E-2</v>
      </c>
      <c r="P138" s="19">
        <v>0</v>
      </c>
      <c r="Q138" s="19">
        <v>0</v>
      </c>
      <c r="R138" s="16">
        <v>0.67786048202154614</v>
      </c>
      <c r="S138" s="16">
        <v>3.6820829959303865E-2</v>
      </c>
      <c r="T138" s="16">
        <v>1.0115612626182382E-3</v>
      </c>
      <c r="U138" s="16">
        <v>4.3678287341814448E-2</v>
      </c>
      <c r="V138" s="16">
        <v>0.24432588937706204</v>
      </c>
      <c r="W138" s="16">
        <v>1.4680117808491437</v>
      </c>
      <c r="X138" s="16">
        <v>0.1692106774318109</v>
      </c>
      <c r="Y138" s="16">
        <v>5.0578063130911897E-4</v>
      </c>
      <c r="Z138" s="16">
        <v>0.28812712140156277</v>
      </c>
      <c r="AA138" s="125">
        <v>0</v>
      </c>
      <c r="AB138" s="117"/>
      <c r="AC138" s="16">
        <f t="shared" si="14"/>
        <v>3.9102150847956718</v>
      </c>
      <c r="AD138" s="16">
        <f t="shared" si="15"/>
        <v>0</v>
      </c>
    </row>
    <row r="139" spans="1:40" s="54" customFormat="1" ht="12.75" x14ac:dyDescent="0.2">
      <c r="A139" s="92">
        <v>62</v>
      </c>
      <c r="B139" s="91"/>
      <c r="C139" s="55" t="s">
        <v>257</v>
      </c>
      <c r="D139" s="36">
        <v>9</v>
      </c>
      <c r="E139" s="61">
        <v>3.5291349303624218</v>
      </c>
      <c r="F139" s="62">
        <v>4.2345985801483073</v>
      </c>
      <c r="G139" s="62">
        <v>1.7334199512621082</v>
      </c>
      <c r="H139" s="63">
        <v>3.1788312647525974</v>
      </c>
      <c r="I139" s="130">
        <v>4.2345985801483073</v>
      </c>
      <c r="J139" s="122">
        <v>1.0590996854914099</v>
      </c>
      <c r="K139" s="132">
        <v>4.4808620244174433</v>
      </c>
      <c r="L139" s="122">
        <v>0.44393058272927916</v>
      </c>
      <c r="M139" s="66">
        <v>0.67198456345700486</v>
      </c>
      <c r="N139" s="66">
        <v>0.35030366560982457</v>
      </c>
      <c r="O139" s="66">
        <v>2.0495029316923513E-2</v>
      </c>
      <c r="P139" s="66">
        <v>0.5504</v>
      </c>
      <c r="Q139" s="66">
        <v>4.58E-2</v>
      </c>
      <c r="R139" s="66">
        <v>0.66792614856714816</v>
      </c>
      <c r="S139" s="66">
        <v>2.3569377419004948E-2</v>
      </c>
      <c r="T139" s="66">
        <v>6.069367575709427E-4</v>
      </c>
      <c r="U139" s="66">
        <v>3.7063820851409128E-2</v>
      </c>
      <c r="V139" s="66">
        <v>8.5522078566519513E-2</v>
      </c>
      <c r="W139" s="66">
        <v>0.89783193527848437</v>
      </c>
      <c r="X139" s="66">
        <v>6.9535642535495504E-2</v>
      </c>
      <c r="Y139" s="66">
        <v>4.0462450504729518E-4</v>
      </c>
      <c r="Z139" s="66">
        <v>0.25996052476870984</v>
      </c>
      <c r="AA139" s="123">
        <v>0.35596924646424327</v>
      </c>
      <c r="AB139" s="117"/>
      <c r="AC139" s="16">
        <f t="shared" si="14"/>
        <v>4.4813041768266659</v>
      </c>
      <c r="AD139" s="24">
        <f t="shared" si="15"/>
        <v>4.4215240922262922E-4</v>
      </c>
      <c r="AE139" s="6" t="e">
        <f>K139*#REF!</f>
        <v>#REF!</v>
      </c>
      <c r="AF139" s="6" t="e">
        <f>P139*#REF!</f>
        <v>#REF!</v>
      </c>
      <c r="AG139" s="6" t="e">
        <f>Q139*#REF!</f>
        <v>#REF!</v>
      </c>
      <c r="AH139" s="33"/>
      <c r="AI139" s="7">
        <f>AC139+Q139-K139</f>
        <v>4.624215240922247E-2</v>
      </c>
      <c r="AJ139" s="7">
        <f>SUM(L139:AA139)</f>
        <v>4.4813041768266659</v>
      </c>
      <c r="AK139" s="7">
        <f>K139-AJ139</f>
        <v>-4.4215240922262922E-4</v>
      </c>
      <c r="AL139" s="1"/>
      <c r="AM139" s="1"/>
      <c r="AN139" s="1"/>
    </row>
    <row r="140" spans="1:40" s="1" customFormat="1" ht="12.75" hidden="1" x14ac:dyDescent="0.2">
      <c r="A140" s="96"/>
      <c r="C140" s="31" t="s">
        <v>75</v>
      </c>
      <c r="D140" s="21">
        <v>5</v>
      </c>
      <c r="E140" s="40">
        <v>3.8442360899734442</v>
      </c>
      <c r="F140" s="41">
        <v>3.8442360899734442</v>
      </c>
      <c r="G140" s="41">
        <v>2.1522121117343298</v>
      </c>
      <c r="H140" s="42">
        <v>3.2729062882511544</v>
      </c>
      <c r="I140" s="130">
        <v>3.8442360899734442</v>
      </c>
      <c r="J140" s="124">
        <v>1</v>
      </c>
      <c r="K140" s="133">
        <v>3.8442360899734442</v>
      </c>
      <c r="L140" s="124">
        <v>0.25668751801571349</v>
      </c>
      <c r="M140" s="16">
        <v>0.53642399582695677</v>
      </c>
      <c r="N140" s="16">
        <v>0.57132980172228964</v>
      </c>
      <c r="O140" s="16">
        <v>2.313024978968628E-2</v>
      </c>
      <c r="P140" s="19">
        <v>0</v>
      </c>
      <c r="Q140" s="19">
        <v>0</v>
      </c>
      <c r="R140" s="16">
        <v>0.69837275178550062</v>
      </c>
      <c r="S140" s="16">
        <v>3.803470347444575E-2</v>
      </c>
      <c r="T140" s="16">
        <v>1.0115612626182382E-3</v>
      </c>
      <c r="U140" s="16">
        <v>6.0670623670614321E-2</v>
      </c>
      <c r="V140" s="16">
        <v>0.10138518432888298</v>
      </c>
      <c r="W140" s="16">
        <v>1.2290001006650106</v>
      </c>
      <c r="X140" s="16">
        <v>0.10305753459618133</v>
      </c>
      <c r="Y140" s="16">
        <v>6.069367575709427E-4</v>
      </c>
      <c r="Z140" s="16">
        <v>0.22452512807797298</v>
      </c>
      <c r="AA140" s="125">
        <v>0</v>
      </c>
      <c r="AB140" s="117"/>
      <c r="AC140" s="16">
        <f t="shared" si="14"/>
        <v>3.8442360899734442</v>
      </c>
      <c r="AD140" s="16">
        <f t="shared" si="15"/>
        <v>0</v>
      </c>
    </row>
    <row r="141" spans="1:40" s="1" customFormat="1" ht="12.75" hidden="1" x14ac:dyDescent="0.2">
      <c r="A141" s="96"/>
      <c r="C141" s="31" t="s">
        <v>76</v>
      </c>
      <c r="D141" s="21">
        <v>5</v>
      </c>
      <c r="E141" s="40">
        <v>3.9146978703376467</v>
      </c>
      <c r="F141" s="41">
        <v>3.9146978703376467</v>
      </c>
      <c r="G141" s="41">
        <v>2.2998628878536409</v>
      </c>
      <c r="H141" s="42">
        <v>3.5183681672307183</v>
      </c>
      <c r="I141" s="130">
        <v>3.9146978703376467</v>
      </c>
      <c r="J141" s="124">
        <v>1</v>
      </c>
      <c r="K141" s="133">
        <v>3.9146978703376467</v>
      </c>
      <c r="L141" s="124">
        <v>0.26614524918907545</v>
      </c>
      <c r="M141" s="16">
        <v>0.50197486052425555</v>
      </c>
      <c r="N141" s="16">
        <v>0.39632970310692828</v>
      </c>
      <c r="O141" s="16">
        <v>2.2449493850142135E-2</v>
      </c>
      <c r="P141" s="19">
        <v>0</v>
      </c>
      <c r="Q141" s="19">
        <v>0</v>
      </c>
      <c r="R141" s="16">
        <v>0.67922369437520491</v>
      </c>
      <c r="S141" s="16">
        <v>3.7023142211827509E-2</v>
      </c>
      <c r="T141" s="16">
        <v>1.0115612626182382E-3</v>
      </c>
      <c r="U141" s="16">
        <v>4.3906372393207729E-2</v>
      </c>
      <c r="V141" s="16">
        <v>0.24569402314865549</v>
      </c>
      <c r="W141" s="16">
        <v>1.2700488199806765</v>
      </c>
      <c r="X141" s="16">
        <v>0.16033989235548671</v>
      </c>
      <c r="Y141" s="16">
        <v>5.0578063130911897E-4</v>
      </c>
      <c r="Z141" s="16">
        <v>0.29004527730825963</v>
      </c>
      <c r="AA141" s="125">
        <v>0</v>
      </c>
      <c r="AB141" s="117"/>
      <c r="AC141" s="16">
        <f t="shared" si="14"/>
        <v>3.9146978703376467</v>
      </c>
      <c r="AD141" s="16">
        <f t="shared" si="15"/>
        <v>0</v>
      </c>
    </row>
    <row r="142" spans="1:40" s="1" customFormat="1" ht="12.75" hidden="1" x14ac:dyDescent="0.2">
      <c r="A142" s="96"/>
      <c r="C142" s="31" t="s">
        <v>77</v>
      </c>
      <c r="D142" s="21">
        <v>5</v>
      </c>
      <c r="E142" s="40">
        <v>3.9887653994854517</v>
      </c>
      <c r="F142" s="41">
        <v>3.9887653994854517</v>
      </c>
      <c r="G142" s="41">
        <v>2.4927784641740387</v>
      </c>
      <c r="H142" s="42">
        <v>3.6023489967625149</v>
      </c>
      <c r="I142" s="130">
        <v>3.9887653994854517</v>
      </c>
      <c r="J142" s="124">
        <v>1</v>
      </c>
      <c r="K142" s="133">
        <v>3.9887653994854517</v>
      </c>
      <c r="L142" s="124">
        <v>0.24734608536807842</v>
      </c>
      <c r="M142" s="16">
        <v>0.47399576825472983</v>
      </c>
      <c r="N142" s="16">
        <v>0.38641640272293676</v>
      </c>
      <c r="O142" s="16">
        <v>2.0980823444665415E-2</v>
      </c>
      <c r="P142" s="19">
        <v>0</v>
      </c>
      <c r="Q142" s="19">
        <v>0</v>
      </c>
      <c r="R142" s="16">
        <v>0.66239944097010117</v>
      </c>
      <c r="S142" s="16">
        <v>3.2066492024998144E-2</v>
      </c>
      <c r="T142" s="16">
        <v>8.0924901009459037E-4</v>
      </c>
      <c r="U142" s="16">
        <v>4.025701157091513E-2</v>
      </c>
      <c r="V142" s="16">
        <v>0.30793224211090947</v>
      </c>
      <c r="W142" s="16">
        <v>1.4281308927898306</v>
      </c>
      <c r="X142" s="16">
        <v>9.364040236603409E-2</v>
      </c>
      <c r="Y142" s="16">
        <v>2.0231225252364759E-4</v>
      </c>
      <c r="Z142" s="16">
        <v>0.2945882765996341</v>
      </c>
      <c r="AA142" s="125">
        <v>0</v>
      </c>
      <c r="AB142" s="117"/>
      <c r="AC142" s="16">
        <f t="shared" si="14"/>
        <v>3.9887653994854517</v>
      </c>
      <c r="AD142" s="16">
        <f t="shared" si="15"/>
        <v>0</v>
      </c>
    </row>
    <row r="143" spans="1:40" s="1" customFormat="1" ht="12.75" hidden="1" x14ac:dyDescent="0.2">
      <c r="A143" s="96"/>
      <c r="C143" s="31" t="s">
        <v>78</v>
      </c>
      <c r="D143" s="21">
        <v>5</v>
      </c>
      <c r="E143" s="40">
        <v>3.7143858261091367</v>
      </c>
      <c r="F143" s="41">
        <v>3.7143858261091367</v>
      </c>
      <c r="G143" s="41">
        <v>1.8586839359215519</v>
      </c>
      <c r="H143" s="42">
        <v>3.3053104510799334</v>
      </c>
      <c r="I143" s="130">
        <v>3.7143858261091367</v>
      </c>
      <c r="J143" s="124">
        <v>1</v>
      </c>
      <c r="K143" s="133">
        <v>3.7143858261091367</v>
      </c>
      <c r="L143" s="124">
        <v>0.54298812789240758</v>
      </c>
      <c r="M143" s="16">
        <v>0.53028633824033689</v>
      </c>
      <c r="N143" s="16">
        <v>0.40907537502920316</v>
      </c>
      <c r="O143" s="16">
        <v>1.0275387103944123E-2</v>
      </c>
      <c r="P143" s="19">
        <v>0</v>
      </c>
      <c r="Q143" s="19">
        <v>0</v>
      </c>
      <c r="R143" s="16">
        <v>0.70701522485946344</v>
      </c>
      <c r="S143" s="16">
        <v>3.6921986085565683E-2</v>
      </c>
      <c r="T143" s="16">
        <v>1.0115612626182379E-3</v>
      </c>
      <c r="U143" s="16">
        <v>7.6864662319537688E-2</v>
      </c>
      <c r="V143" s="16">
        <v>0.13317773484960171</v>
      </c>
      <c r="W143" s="16">
        <v>0.89321506718829791</v>
      </c>
      <c r="X143" s="16">
        <v>0.12055936765221509</v>
      </c>
      <c r="Y143" s="16">
        <v>2.0231225252364759E-4</v>
      </c>
      <c r="Z143" s="16">
        <v>0.25279268137342209</v>
      </c>
      <c r="AA143" s="125">
        <v>0</v>
      </c>
      <c r="AB143" s="117"/>
      <c r="AC143" s="16">
        <f t="shared" ref="AC143:AC206" si="36">SUM(L143:AA143)</f>
        <v>3.7143858261091367</v>
      </c>
      <c r="AD143" s="16">
        <f t="shared" si="15"/>
        <v>0</v>
      </c>
    </row>
    <row r="144" spans="1:40" s="1" customFormat="1" ht="12.75" hidden="1" x14ac:dyDescent="0.2">
      <c r="A144" s="96"/>
      <c r="C144" s="31" t="s">
        <v>79</v>
      </c>
      <c r="D144" s="21">
        <v>5</v>
      </c>
      <c r="E144" s="40">
        <v>3.6019436271398737</v>
      </c>
      <c r="F144" s="41">
        <v>3.6019436271398737</v>
      </c>
      <c r="G144" s="41">
        <v>1.8891672905746326</v>
      </c>
      <c r="H144" s="42">
        <v>3.0090675705013572</v>
      </c>
      <c r="I144" s="130">
        <v>3.6019436271398737</v>
      </c>
      <c r="J144" s="124">
        <v>1</v>
      </c>
      <c r="K144" s="133">
        <v>3.6019436271398737</v>
      </c>
      <c r="L144" s="124">
        <v>0.3003186436038025</v>
      </c>
      <c r="M144" s="16">
        <v>0.47002267224786831</v>
      </c>
      <c r="N144" s="16">
        <v>0.59287605663851628</v>
      </c>
      <c r="O144" s="16">
        <v>9.5978830060306219E-3</v>
      </c>
      <c r="P144" s="19">
        <v>0</v>
      </c>
      <c r="Q144" s="19">
        <v>0</v>
      </c>
      <c r="R144" s="16">
        <v>0.71042638455928819</v>
      </c>
      <c r="S144" s="16">
        <v>3.6517361580518388E-2</v>
      </c>
      <c r="T144" s="16">
        <v>1.0115612626182379E-3</v>
      </c>
      <c r="U144" s="16">
        <v>7.7891045050807489E-2</v>
      </c>
      <c r="V144" s="16">
        <v>0.13466002128200311</v>
      </c>
      <c r="W144" s="16">
        <v>0.9188607215808432</v>
      </c>
      <c r="X144" s="16">
        <v>9.5453861257279324E-2</v>
      </c>
      <c r="Y144" s="16">
        <v>2.0231225252364759E-4</v>
      </c>
      <c r="Z144" s="16">
        <v>0.25410510281777499</v>
      </c>
      <c r="AA144" s="125">
        <v>0</v>
      </c>
      <c r="AB144" s="117"/>
      <c r="AC144" s="16">
        <f t="shared" si="36"/>
        <v>3.6019436271398737</v>
      </c>
      <c r="AD144" s="16">
        <f t="shared" ref="AD144:AD207" si="37">AC144-K144</f>
        <v>0</v>
      </c>
    </row>
    <row r="145" spans="1:40" s="1" customFormat="1" ht="12.75" hidden="1" x14ac:dyDescent="0.2">
      <c r="A145" s="96"/>
      <c r="C145" s="31" t="s">
        <v>80</v>
      </c>
      <c r="D145" s="21">
        <v>5</v>
      </c>
      <c r="E145" s="40">
        <v>3.994508737931338</v>
      </c>
      <c r="F145" s="41">
        <v>3.994508737931338</v>
      </c>
      <c r="G145" s="41">
        <v>2.0751964060881978</v>
      </c>
      <c r="H145" s="42">
        <v>3.5853322067757674</v>
      </c>
      <c r="I145" s="130">
        <v>3.994508737931338</v>
      </c>
      <c r="J145" s="124">
        <v>1</v>
      </c>
      <c r="K145" s="133">
        <v>3.994508737931338</v>
      </c>
      <c r="L145" s="124">
        <v>0.26227121223191657</v>
      </c>
      <c r="M145" s="16">
        <v>0.80975686551874482</v>
      </c>
      <c r="N145" s="16">
        <v>0.40917653115557046</v>
      </c>
      <c r="O145" s="16">
        <v>2.1093957831246773E-2</v>
      </c>
      <c r="P145" s="19">
        <v>0</v>
      </c>
      <c r="Q145" s="19">
        <v>0</v>
      </c>
      <c r="R145" s="16">
        <v>0.67751816496713047</v>
      </c>
      <c r="S145" s="16">
        <v>3.2369960403783614E-2</v>
      </c>
      <c r="T145" s="16">
        <v>8.0924901009459059E-4</v>
      </c>
      <c r="U145" s="16">
        <v>4.3678287341814448E-2</v>
      </c>
      <c r="V145" s="16">
        <v>0.24421187822942927</v>
      </c>
      <c r="W145" s="16">
        <v>1.0550091276733908</v>
      </c>
      <c r="X145" s="16">
        <v>0.14735575675260615</v>
      </c>
      <c r="Y145" s="16">
        <v>5.0578063130911897E-4</v>
      </c>
      <c r="Z145" s="16">
        <v>0.29075196618430188</v>
      </c>
      <c r="AA145" s="125">
        <v>0</v>
      </c>
      <c r="AB145" s="117"/>
      <c r="AC145" s="16">
        <f t="shared" si="36"/>
        <v>3.994508737931338</v>
      </c>
      <c r="AD145" s="16">
        <f t="shared" si="37"/>
        <v>0</v>
      </c>
    </row>
    <row r="146" spans="1:40" s="1" customFormat="1" ht="12.75" hidden="1" x14ac:dyDescent="0.2">
      <c r="A146" s="96"/>
      <c r="C146" s="31" t="s">
        <v>81</v>
      </c>
      <c r="D146" s="21">
        <v>5</v>
      </c>
      <c r="E146" s="40">
        <v>3.98565092276458</v>
      </c>
      <c r="F146" s="41">
        <v>3.98565092276458</v>
      </c>
      <c r="G146" s="41">
        <v>2.2283700960205457</v>
      </c>
      <c r="H146" s="42">
        <v>3.6249281761389276</v>
      </c>
      <c r="I146" s="130">
        <v>3.98565092276458</v>
      </c>
      <c r="J146" s="124">
        <v>1</v>
      </c>
      <c r="K146" s="133">
        <v>3.98565092276458</v>
      </c>
      <c r="L146" s="124">
        <v>0.25794265095430374</v>
      </c>
      <c r="M146" s="16">
        <v>0.72242807105804319</v>
      </c>
      <c r="N146" s="16">
        <v>0.3607227466256524</v>
      </c>
      <c r="O146" s="16">
        <v>2.0980483143731479E-2</v>
      </c>
      <c r="P146" s="19">
        <v>0</v>
      </c>
      <c r="Q146" s="19">
        <v>0</v>
      </c>
      <c r="R146" s="16">
        <v>0.67604063871431941</v>
      </c>
      <c r="S146" s="16">
        <v>3.2268804277521788E-2</v>
      </c>
      <c r="T146" s="16">
        <v>8.0924901009459059E-4</v>
      </c>
      <c r="U146" s="16">
        <v>4.3336159764724512E-2</v>
      </c>
      <c r="V146" s="16">
        <v>0.24261572216257024</v>
      </c>
      <c r="W146" s="16">
        <v>1.2118132583162746</v>
      </c>
      <c r="X146" s="16">
        <v>0.12543539356472633</v>
      </c>
      <c r="Y146" s="16">
        <v>5.0578063130911897E-4</v>
      </c>
      <c r="Z146" s="16">
        <v>0.29075196454130869</v>
      </c>
      <c r="AA146" s="125">
        <v>0</v>
      </c>
      <c r="AB146" s="117"/>
      <c r="AC146" s="16">
        <f t="shared" si="36"/>
        <v>3.98565092276458</v>
      </c>
      <c r="AD146" s="16">
        <f t="shared" si="37"/>
        <v>0</v>
      </c>
    </row>
    <row r="147" spans="1:40" s="1" customFormat="1" ht="12.75" hidden="1" x14ac:dyDescent="0.2">
      <c r="A147" s="96"/>
      <c r="C147" s="31" t="s">
        <v>82</v>
      </c>
      <c r="D147" s="21">
        <v>5</v>
      </c>
      <c r="E147" s="40">
        <v>3.5210140093768465</v>
      </c>
      <c r="F147" s="41">
        <v>3.5210140093768465</v>
      </c>
      <c r="G147" s="41">
        <v>2.1023023653827129</v>
      </c>
      <c r="H147" s="42">
        <v>3.1481525275871229</v>
      </c>
      <c r="I147" s="130">
        <v>3.5210140093768465</v>
      </c>
      <c r="J147" s="124">
        <v>1</v>
      </c>
      <c r="K147" s="133">
        <v>3.5210140093768465</v>
      </c>
      <c r="L147" s="124">
        <v>0.23714316338907993</v>
      </c>
      <c r="M147" s="16">
        <v>0.43363453276673697</v>
      </c>
      <c r="N147" s="16">
        <v>0.37286148178972373</v>
      </c>
      <c r="O147" s="16">
        <v>9.4849704799973584E-3</v>
      </c>
      <c r="P147" s="19">
        <v>0</v>
      </c>
      <c r="Q147" s="19">
        <v>0</v>
      </c>
      <c r="R147" s="16">
        <v>0.66819569425883774</v>
      </c>
      <c r="S147" s="16">
        <v>3.3988458423972794E-2</v>
      </c>
      <c r="T147" s="16">
        <v>8.0924901009459059E-4</v>
      </c>
      <c r="U147" s="16">
        <v>5.2231476769062708E-2</v>
      </c>
      <c r="V147" s="16">
        <v>0.31671274598715665</v>
      </c>
      <c r="W147" s="16">
        <v>1.0206774582010676</v>
      </c>
      <c r="X147" s="16">
        <v>8.7954899641061707E-2</v>
      </c>
      <c r="Y147" s="16">
        <v>2.0231225252364759E-4</v>
      </c>
      <c r="Z147" s="16">
        <v>0.28711756640753133</v>
      </c>
      <c r="AA147" s="125">
        <v>0</v>
      </c>
      <c r="AB147" s="117"/>
      <c r="AC147" s="16">
        <f t="shared" si="36"/>
        <v>3.5210140093768465</v>
      </c>
      <c r="AD147" s="16">
        <f t="shared" si="37"/>
        <v>0</v>
      </c>
    </row>
    <row r="148" spans="1:40" s="1" customFormat="1" ht="12.75" hidden="1" x14ac:dyDescent="0.2">
      <c r="A148" s="96"/>
      <c r="C148" s="31" t="s">
        <v>83</v>
      </c>
      <c r="D148" s="21">
        <v>5</v>
      </c>
      <c r="E148" s="40">
        <v>3.5086922120561108</v>
      </c>
      <c r="F148" s="41">
        <v>3.5086922120561108</v>
      </c>
      <c r="G148" s="41">
        <v>1.9995885959576929</v>
      </c>
      <c r="H148" s="42">
        <v>2.9108595052255986</v>
      </c>
      <c r="I148" s="130">
        <v>3.5086922120561108</v>
      </c>
      <c r="J148" s="124">
        <v>1</v>
      </c>
      <c r="K148" s="133">
        <v>3.5086922120561108</v>
      </c>
      <c r="L148" s="124">
        <v>0.12394160742543595</v>
      </c>
      <c r="M148" s="16">
        <v>0.43659395037793453</v>
      </c>
      <c r="N148" s="16">
        <v>0.59783270683051204</v>
      </c>
      <c r="O148" s="16">
        <v>9.5978470901206033E-3</v>
      </c>
      <c r="P148" s="19">
        <v>0</v>
      </c>
      <c r="Q148" s="19">
        <v>0</v>
      </c>
      <c r="R148" s="16">
        <v>0.73884014453867719</v>
      </c>
      <c r="S148" s="16">
        <v>3.4494239055281921E-2</v>
      </c>
      <c r="T148" s="16">
        <v>8.0924901009459037E-4</v>
      </c>
      <c r="U148" s="16">
        <v>7.6066364639661183E-2</v>
      </c>
      <c r="V148" s="16">
        <v>0.15382262559213572</v>
      </c>
      <c r="W148" s="16">
        <v>0.98555350152667409</v>
      </c>
      <c r="X148" s="16">
        <v>0.10511051366768306</v>
      </c>
      <c r="Y148" s="16">
        <v>4.0462450504729518E-4</v>
      </c>
      <c r="Z148" s="16">
        <v>0.24562483779685249</v>
      </c>
      <c r="AA148" s="125">
        <v>0</v>
      </c>
      <c r="AB148" s="117"/>
      <c r="AC148" s="16">
        <f t="shared" si="36"/>
        <v>3.5086922120561108</v>
      </c>
      <c r="AD148" s="16">
        <f t="shared" si="37"/>
        <v>0</v>
      </c>
    </row>
    <row r="149" spans="1:40" s="1" customFormat="1" ht="12.75" hidden="1" x14ac:dyDescent="0.2">
      <c r="A149" s="96"/>
      <c r="C149" s="31" t="s">
        <v>84</v>
      </c>
      <c r="D149" s="21">
        <v>5</v>
      </c>
      <c r="E149" s="40">
        <v>3.547733634605049</v>
      </c>
      <c r="F149" s="41">
        <v>3.547733634605049</v>
      </c>
      <c r="G149" s="41">
        <v>1.9947559795143797</v>
      </c>
      <c r="H149" s="42">
        <v>2.9595107597794268</v>
      </c>
      <c r="I149" s="130">
        <v>3.547733634605049</v>
      </c>
      <c r="J149" s="124">
        <v>1</v>
      </c>
      <c r="K149" s="133">
        <v>3.547733634605049</v>
      </c>
      <c r="L149" s="124">
        <v>0.13134803817946925</v>
      </c>
      <c r="M149" s="16">
        <v>0.50424281380703095</v>
      </c>
      <c r="N149" s="16">
        <v>0.5882228748256223</v>
      </c>
      <c r="O149" s="16">
        <v>9.597910697999399E-3</v>
      </c>
      <c r="P149" s="19">
        <v>0</v>
      </c>
      <c r="Q149" s="19">
        <v>0</v>
      </c>
      <c r="R149" s="16">
        <v>0.73918232111520799</v>
      </c>
      <c r="S149" s="16">
        <v>3.4494239055281921E-2</v>
      </c>
      <c r="T149" s="16">
        <v>8.0924901009459037E-4</v>
      </c>
      <c r="U149" s="16">
        <v>7.618040716535783E-2</v>
      </c>
      <c r="V149" s="16">
        <v>0.15393665274231524</v>
      </c>
      <c r="W149" s="16">
        <v>0.98015057522307503</v>
      </c>
      <c r="X149" s="16">
        <v>8.3640047252518918E-2</v>
      </c>
      <c r="Y149" s="16">
        <v>4.0462450504729518E-4</v>
      </c>
      <c r="Z149" s="16">
        <v>0.24552388102602832</v>
      </c>
      <c r="AA149" s="125">
        <v>0</v>
      </c>
      <c r="AB149" s="117"/>
      <c r="AC149" s="16">
        <f t="shared" si="36"/>
        <v>3.547733634605049</v>
      </c>
      <c r="AD149" s="16">
        <f t="shared" si="37"/>
        <v>0</v>
      </c>
    </row>
    <row r="150" spans="1:40" s="1" customFormat="1" ht="12.75" hidden="1" x14ac:dyDescent="0.2">
      <c r="A150" s="96"/>
      <c r="C150" s="31" t="s">
        <v>85</v>
      </c>
      <c r="D150" s="21">
        <v>5</v>
      </c>
      <c r="E150" s="40">
        <v>3.9142242591028822</v>
      </c>
      <c r="F150" s="41">
        <v>3.9142242591028822</v>
      </c>
      <c r="G150" s="41">
        <v>2.519064580242556</v>
      </c>
      <c r="H150" s="42">
        <v>3.5644263741248938</v>
      </c>
      <c r="I150" s="130">
        <v>3.9142242591028822</v>
      </c>
      <c r="J150" s="124">
        <v>1</v>
      </c>
      <c r="K150" s="133">
        <v>3.9142242591028822</v>
      </c>
      <c r="L150" s="124">
        <v>0.23675130730646052</v>
      </c>
      <c r="M150" s="16">
        <v>0.44579855693374598</v>
      </c>
      <c r="N150" s="16">
        <v>0.34979788497798825</v>
      </c>
      <c r="O150" s="16">
        <v>2.2109382901560455E-2</v>
      </c>
      <c r="P150" s="19">
        <v>0</v>
      </c>
      <c r="Q150" s="19">
        <v>0</v>
      </c>
      <c r="R150" s="16">
        <v>0.67253814517782562</v>
      </c>
      <c r="S150" s="16">
        <v>3.6315049327994744E-2</v>
      </c>
      <c r="T150" s="16">
        <v>1.0115612626182379E-3</v>
      </c>
      <c r="U150" s="16">
        <v>4.025701157091513E-2</v>
      </c>
      <c r="V150" s="16">
        <v>0.31009520650141847</v>
      </c>
      <c r="W150" s="16">
        <v>1.4365359112477001</v>
      </c>
      <c r="X150" s="16">
        <v>6.8627476150806069E-2</v>
      </c>
      <c r="Y150" s="16">
        <v>2.0231225252364759E-4</v>
      </c>
      <c r="Z150" s="16">
        <v>0.29418445349132499</v>
      </c>
      <c r="AA150" s="125">
        <v>0</v>
      </c>
      <c r="AB150" s="117"/>
      <c r="AC150" s="16">
        <f t="shared" si="36"/>
        <v>3.9142242591028822</v>
      </c>
      <c r="AD150" s="16">
        <f t="shared" si="37"/>
        <v>0</v>
      </c>
    </row>
    <row r="151" spans="1:40" s="1" customFormat="1" ht="12.75" hidden="1" x14ac:dyDescent="0.2">
      <c r="A151" s="96"/>
      <c r="C151" s="31" t="s">
        <v>86</v>
      </c>
      <c r="D151" s="21">
        <v>5</v>
      </c>
      <c r="E151" s="40">
        <v>3.843412188487545</v>
      </c>
      <c r="F151" s="41">
        <v>3.843412188487545</v>
      </c>
      <c r="G151" s="41">
        <v>2.2934340837266118</v>
      </c>
      <c r="H151" s="42">
        <v>3.4626605288411749</v>
      </c>
      <c r="I151" s="130">
        <v>3.843412188487545</v>
      </c>
      <c r="J151" s="124">
        <v>1</v>
      </c>
      <c r="K151" s="133">
        <v>3.843412188487545</v>
      </c>
      <c r="L151" s="124">
        <v>0.26409442318713455</v>
      </c>
      <c r="M151" s="16">
        <v>0.525275792926441</v>
      </c>
      <c r="N151" s="16">
        <v>0.38075165964637014</v>
      </c>
      <c r="O151" s="16">
        <v>9.0333408684395936E-3</v>
      </c>
      <c r="P151" s="19">
        <v>0</v>
      </c>
      <c r="Q151" s="19">
        <v>0</v>
      </c>
      <c r="R151" s="16">
        <v>0.69082071049235916</v>
      </c>
      <c r="S151" s="16">
        <v>3.2369960403783614E-2</v>
      </c>
      <c r="T151" s="16">
        <v>8.0924901009459059E-4</v>
      </c>
      <c r="U151" s="16">
        <v>4.3678287341814448E-2</v>
      </c>
      <c r="V151" s="16">
        <v>0.24364182249126531</v>
      </c>
      <c r="W151" s="16">
        <v>1.2725749324875466</v>
      </c>
      <c r="X151" s="16">
        <v>8.8397574579949553E-2</v>
      </c>
      <c r="Y151" s="16">
        <v>5.0578063130911897E-4</v>
      </c>
      <c r="Z151" s="16">
        <v>0.29145865442103774</v>
      </c>
      <c r="AA151" s="125">
        <v>0</v>
      </c>
      <c r="AB151" s="117"/>
      <c r="AC151" s="16">
        <f t="shared" si="36"/>
        <v>3.843412188487545</v>
      </c>
      <c r="AD151" s="16">
        <f t="shared" si="37"/>
        <v>0</v>
      </c>
    </row>
    <row r="152" spans="1:40" s="1" customFormat="1" ht="12.75" hidden="1" x14ac:dyDescent="0.2">
      <c r="A152" s="96"/>
      <c r="C152" s="31" t="s">
        <v>87</v>
      </c>
      <c r="D152" s="21">
        <v>5</v>
      </c>
      <c r="E152" s="40">
        <v>3.928245876624878</v>
      </c>
      <c r="F152" s="41">
        <v>3.928245876624878</v>
      </c>
      <c r="G152" s="41">
        <v>2.3741981955377165</v>
      </c>
      <c r="H152" s="42">
        <v>3.594531815739284</v>
      </c>
      <c r="I152" s="130">
        <v>3.928245876624878</v>
      </c>
      <c r="J152" s="124">
        <v>1</v>
      </c>
      <c r="K152" s="133">
        <v>3.928245876624878</v>
      </c>
      <c r="L152" s="124">
        <v>0.26500505465977164</v>
      </c>
      <c r="M152" s="16">
        <v>0.56917040380744499</v>
      </c>
      <c r="N152" s="16">
        <v>0.3337140608855938</v>
      </c>
      <c r="O152" s="16">
        <v>2.1319345845260681E-2</v>
      </c>
      <c r="P152" s="19">
        <v>0</v>
      </c>
      <c r="Q152" s="19">
        <v>0</v>
      </c>
      <c r="R152" s="16">
        <v>0.67626681210300366</v>
      </c>
      <c r="S152" s="16">
        <v>3.3381521666401855E-2</v>
      </c>
      <c r="T152" s="16">
        <v>8.0924901009459037E-4</v>
      </c>
      <c r="U152" s="16">
        <v>4.35642448161178E-2</v>
      </c>
      <c r="V152" s="16">
        <v>0.24295775560546862</v>
      </c>
      <c r="W152" s="16">
        <v>1.3553934858600603</v>
      </c>
      <c r="X152" s="16">
        <v>9.4194730499209803E-2</v>
      </c>
      <c r="Y152" s="16">
        <v>5.0578063130911897E-4</v>
      </c>
      <c r="Z152" s="16">
        <v>0.29196343123514107</v>
      </c>
      <c r="AA152" s="125">
        <v>0</v>
      </c>
      <c r="AB152" s="117"/>
      <c r="AC152" s="16">
        <f t="shared" si="36"/>
        <v>3.928245876624878</v>
      </c>
      <c r="AD152" s="16">
        <f t="shared" si="37"/>
        <v>0</v>
      </c>
    </row>
    <row r="153" spans="1:40" s="1" customFormat="1" ht="12.75" hidden="1" x14ac:dyDescent="0.2">
      <c r="A153" s="96"/>
      <c r="C153" s="31" t="s">
        <v>88</v>
      </c>
      <c r="D153" s="21">
        <v>5</v>
      </c>
      <c r="E153" s="40">
        <v>3.4326428926661574</v>
      </c>
      <c r="F153" s="41">
        <v>3.4326428926661574</v>
      </c>
      <c r="G153" s="41">
        <v>2.0306534165450238</v>
      </c>
      <c r="H153" s="42">
        <v>3.1013565788133777</v>
      </c>
      <c r="I153" s="130">
        <v>3.4326428926661574</v>
      </c>
      <c r="J153" s="124">
        <v>1</v>
      </c>
      <c r="K153" s="133">
        <v>3.4326428926661574</v>
      </c>
      <c r="L153" s="124">
        <v>0.25931296370879192</v>
      </c>
      <c r="M153" s="16">
        <v>0.42192314487411703</v>
      </c>
      <c r="N153" s="16">
        <v>0.33128631385277951</v>
      </c>
      <c r="O153" s="16">
        <v>8.9203907322833263E-3</v>
      </c>
      <c r="P153" s="19">
        <v>0</v>
      </c>
      <c r="Q153" s="19">
        <v>0</v>
      </c>
      <c r="R153" s="16">
        <v>0.66727674470728915</v>
      </c>
      <c r="S153" s="16">
        <v>3.1965335898736326E-2</v>
      </c>
      <c r="T153" s="16">
        <v>8.0924901009459037E-4</v>
      </c>
      <c r="U153" s="16">
        <v>4.4476585021690947E-2</v>
      </c>
      <c r="V153" s="16">
        <v>0.22824773218892638</v>
      </c>
      <c r="W153" s="16">
        <v>1.0485527544809561</v>
      </c>
      <c r="X153" s="16">
        <v>0.10113802066104376</v>
      </c>
      <c r="Y153" s="16">
        <v>4.0462450504729518E-4</v>
      </c>
      <c r="Z153" s="16">
        <v>0.28832903302440099</v>
      </c>
      <c r="AA153" s="125">
        <v>0</v>
      </c>
      <c r="AB153" s="117"/>
      <c r="AC153" s="16">
        <f t="shared" si="36"/>
        <v>3.4326428926661574</v>
      </c>
      <c r="AD153" s="16">
        <f t="shared" si="37"/>
        <v>0</v>
      </c>
    </row>
    <row r="154" spans="1:40" s="1" customFormat="1" ht="12.75" hidden="1" x14ac:dyDescent="0.2">
      <c r="A154" s="96"/>
      <c r="C154" s="31" t="s">
        <v>89</v>
      </c>
      <c r="D154" s="21">
        <v>5</v>
      </c>
      <c r="E154" s="40">
        <v>3.3270890475128203</v>
      </c>
      <c r="F154" s="41">
        <v>3.3270890475128203</v>
      </c>
      <c r="G154" s="41">
        <v>1.9890149729764299</v>
      </c>
      <c r="H154" s="42">
        <v>2.8828113405078102</v>
      </c>
      <c r="I154" s="130">
        <v>3.3270890475128203</v>
      </c>
      <c r="J154" s="124">
        <v>1</v>
      </c>
      <c r="K154" s="133">
        <v>3.3270890475128203</v>
      </c>
      <c r="L154" s="124">
        <v>0.13112002109697829</v>
      </c>
      <c r="M154" s="16">
        <v>0.43670465230033123</v>
      </c>
      <c r="N154" s="16">
        <v>0.44427770700500996</v>
      </c>
      <c r="O154" s="16">
        <v>9.710852245608222E-3</v>
      </c>
      <c r="P154" s="19">
        <v>0</v>
      </c>
      <c r="Q154" s="19">
        <v>0</v>
      </c>
      <c r="R154" s="16">
        <v>0.73680114633258775</v>
      </c>
      <c r="S154" s="16">
        <v>3.4595395181543739E-2</v>
      </c>
      <c r="T154" s="16">
        <v>8.0924901009459037E-4</v>
      </c>
      <c r="U154" s="16">
        <v>7.5838279588267901E-2</v>
      </c>
      <c r="V154" s="16">
        <v>0.14960497311993379</v>
      </c>
      <c r="W154" s="16">
        <v>0.98125045299334734</v>
      </c>
      <c r="X154" s="16">
        <v>8.0346856718150478E-2</v>
      </c>
      <c r="Y154" s="16">
        <v>4.0462450504729518E-4</v>
      </c>
      <c r="Z154" s="16">
        <v>0.24562483741591973</v>
      </c>
      <c r="AA154" s="125">
        <v>0</v>
      </c>
      <c r="AB154" s="117"/>
      <c r="AC154" s="16">
        <f t="shared" si="36"/>
        <v>3.3270890475128203</v>
      </c>
      <c r="AD154" s="16">
        <f t="shared" si="37"/>
        <v>0</v>
      </c>
    </row>
    <row r="155" spans="1:40" s="54" customFormat="1" ht="12.75" x14ac:dyDescent="0.2">
      <c r="A155" s="92">
        <v>63</v>
      </c>
      <c r="B155" s="91"/>
      <c r="C155" s="55" t="s">
        <v>258</v>
      </c>
      <c r="D155" s="36">
        <v>9</v>
      </c>
      <c r="E155" s="61">
        <v>3.2936187324866721</v>
      </c>
      <c r="F155" s="62">
        <v>3.9619719370563633</v>
      </c>
      <c r="G155" s="62">
        <v>1.650398056963831</v>
      </c>
      <c r="H155" s="63">
        <v>2.9301647704491036</v>
      </c>
      <c r="I155" s="130">
        <v>3.9619719370563633</v>
      </c>
      <c r="J155" s="122">
        <v>1.0700593710893371</v>
      </c>
      <c r="K155" s="132">
        <v>4.2395451992401352</v>
      </c>
      <c r="L155" s="122">
        <v>0.41531389734814056</v>
      </c>
      <c r="M155" s="66">
        <v>0.57042558666821208</v>
      </c>
      <c r="N155" s="66">
        <v>0.36345396203756852</v>
      </c>
      <c r="O155" s="66">
        <v>1.8354696272821398E-2</v>
      </c>
      <c r="P155" s="66">
        <v>0.59689999999999999</v>
      </c>
      <c r="Q155" s="66">
        <v>0</v>
      </c>
      <c r="R155" s="66">
        <v>0.6111495453844914</v>
      </c>
      <c r="S155" s="66">
        <v>1.8713883358437405E-2</v>
      </c>
      <c r="T155" s="66">
        <v>5.0578063130911897E-4</v>
      </c>
      <c r="U155" s="66">
        <v>3.4897012863172899E-2</v>
      </c>
      <c r="V155" s="66">
        <v>0.12768491545531727</v>
      </c>
      <c r="W155" s="66">
        <v>0.83888991074575736</v>
      </c>
      <c r="X155" s="66">
        <v>4.0224993459396646E-2</v>
      </c>
      <c r="Y155" s="66">
        <v>2.0231225252364759E-4</v>
      </c>
      <c r="Z155" s="66">
        <v>0.25380223600952345</v>
      </c>
      <c r="AA155" s="123">
        <v>0.34900331396111428</v>
      </c>
      <c r="AB155" s="117"/>
      <c r="AC155" s="16">
        <f t="shared" si="36"/>
        <v>4.2395220464477861</v>
      </c>
      <c r="AD155" s="24">
        <f t="shared" si="37"/>
        <v>-2.3152792349101503E-5</v>
      </c>
      <c r="AE155" s="6" t="e">
        <f>K155*#REF!</f>
        <v>#REF!</v>
      </c>
      <c r="AF155" s="6" t="e">
        <f>P155*#REF!</f>
        <v>#REF!</v>
      </c>
      <c r="AG155" s="6" t="e">
        <f>Q155*#REF!</f>
        <v>#REF!</v>
      </c>
      <c r="AH155" s="33"/>
      <c r="AI155" s="7">
        <f t="shared" ref="AI155:AI156" si="38">AC155+Q155-K155</f>
        <v>-2.3152792349101503E-5</v>
      </c>
      <c r="AJ155" s="7">
        <f t="shared" ref="AJ155:AJ156" si="39">SUM(L155:AA155)</f>
        <v>4.2395220464477861</v>
      </c>
      <c r="AK155" s="7">
        <f t="shared" ref="AK155:AK156" si="40">K155-AJ155</f>
        <v>2.3152792349101503E-5</v>
      </c>
      <c r="AL155" s="1"/>
      <c r="AM155" s="1"/>
      <c r="AN155" s="1"/>
    </row>
    <row r="156" spans="1:40" s="54" customFormat="1" ht="12.75" x14ac:dyDescent="0.2">
      <c r="A156" s="92">
        <v>64</v>
      </c>
      <c r="B156" s="91"/>
      <c r="C156" s="55" t="s">
        <v>259</v>
      </c>
      <c r="D156" s="36">
        <v>9</v>
      </c>
      <c r="E156" s="61">
        <v>3.3609983906252525</v>
      </c>
      <c r="F156" s="62">
        <v>4.0364325240332724</v>
      </c>
      <c r="G156" s="62">
        <v>1.6706029722449454</v>
      </c>
      <c r="H156" s="63">
        <v>2.9460559602667482</v>
      </c>
      <c r="I156" s="130">
        <v>4.0364325240332724</v>
      </c>
      <c r="J156" s="122">
        <v>1.070290368973706</v>
      </c>
      <c r="K156" s="132">
        <v>4.3201548554850389</v>
      </c>
      <c r="L156" s="122">
        <v>0.41246740434001666</v>
      </c>
      <c r="M156" s="66">
        <v>0.56406165437645528</v>
      </c>
      <c r="N156" s="66">
        <v>0.41494243035850431</v>
      </c>
      <c r="O156" s="66">
        <v>1.8352841998686933E-2</v>
      </c>
      <c r="P156" s="66">
        <v>0.61019999999999996</v>
      </c>
      <c r="Q156" s="66">
        <v>0</v>
      </c>
      <c r="R156" s="66">
        <v>0.61861213537362236</v>
      </c>
      <c r="S156" s="66">
        <v>2.0028912999841112E-2</v>
      </c>
      <c r="T156" s="66">
        <v>5.0578063130911897E-4</v>
      </c>
      <c r="U156" s="66">
        <v>3.6037438120139334E-2</v>
      </c>
      <c r="V156" s="66">
        <v>0.14227595046322508</v>
      </c>
      <c r="W156" s="66">
        <v>0.83458760040559798</v>
      </c>
      <c r="X156" s="66">
        <v>3.8862449053036367E-2</v>
      </c>
      <c r="Y156" s="66">
        <v>2.0231225252364759E-4</v>
      </c>
      <c r="Z156" s="66">
        <v>0.2600614802522947</v>
      </c>
      <c r="AA156" s="123">
        <v>0.34900331396111428</v>
      </c>
      <c r="AB156" s="117"/>
      <c r="AC156" s="16">
        <f t="shared" si="36"/>
        <v>4.320201704586367</v>
      </c>
      <c r="AD156" s="24">
        <f t="shared" si="37"/>
        <v>4.6849101328128029E-5</v>
      </c>
      <c r="AE156" s="6" t="e">
        <f>K156*#REF!</f>
        <v>#REF!</v>
      </c>
      <c r="AF156" s="6" t="e">
        <f>P156*#REF!</f>
        <v>#REF!</v>
      </c>
      <c r="AG156" s="6" t="e">
        <f>Q156*#REF!</f>
        <v>#REF!</v>
      </c>
      <c r="AH156" s="33"/>
      <c r="AI156" s="7">
        <f t="shared" si="38"/>
        <v>4.6849101328128029E-5</v>
      </c>
      <c r="AJ156" s="7">
        <f t="shared" si="39"/>
        <v>4.320201704586367</v>
      </c>
      <c r="AK156" s="7">
        <f t="shared" si="40"/>
        <v>-4.6849101328128029E-5</v>
      </c>
      <c r="AL156" s="1"/>
      <c r="AM156" s="1"/>
      <c r="AN156" s="1"/>
    </row>
    <row r="157" spans="1:40" s="1" customFormat="1" ht="12.75" hidden="1" x14ac:dyDescent="0.2">
      <c r="A157" s="96"/>
      <c r="C157" s="31" t="s">
        <v>90</v>
      </c>
      <c r="D157" s="21">
        <v>5</v>
      </c>
      <c r="E157" s="40">
        <v>4.0131794009135699</v>
      </c>
      <c r="F157" s="41">
        <v>4.0131794009135699</v>
      </c>
      <c r="G157" s="41">
        <v>2.413558713068833</v>
      </c>
      <c r="H157" s="42">
        <v>3.6671242926111702</v>
      </c>
      <c r="I157" s="130">
        <v>4.0131794009135699</v>
      </c>
      <c r="J157" s="124">
        <v>1</v>
      </c>
      <c r="K157" s="133">
        <v>4.0131794009135699</v>
      </c>
      <c r="L157" s="124">
        <v>0.26546106277369497</v>
      </c>
      <c r="M157" s="16">
        <v>0.61714201951295833</v>
      </c>
      <c r="N157" s="16">
        <v>0.34605510830239966</v>
      </c>
      <c r="O157" s="16">
        <v>2.1207278709242168E-2</v>
      </c>
      <c r="P157" s="19">
        <v>0</v>
      </c>
      <c r="Q157" s="19">
        <v>0</v>
      </c>
      <c r="R157" s="16">
        <v>0.67945233479857392</v>
      </c>
      <c r="S157" s="16">
        <v>3.2572272656307265E-2</v>
      </c>
      <c r="T157" s="16">
        <v>8.0924901009459037E-4</v>
      </c>
      <c r="U157" s="16">
        <v>4.3906372393207729E-2</v>
      </c>
      <c r="V157" s="16">
        <v>0.24512396741049156</v>
      </c>
      <c r="W157" s="16">
        <v>1.3899814574596061</v>
      </c>
      <c r="X157" s="16">
        <v>7.9100020815228947E-2</v>
      </c>
      <c r="Y157" s="16">
        <v>5.0578063130911897E-4</v>
      </c>
      <c r="Z157" s="16">
        <v>0.29186247644045527</v>
      </c>
      <c r="AA157" s="125">
        <v>0</v>
      </c>
      <c r="AB157" s="117"/>
      <c r="AC157" s="16">
        <f t="shared" si="36"/>
        <v>4.0131794009135699</v>
      </c>
      <c r="AD157" s="16">
        <f t="shared" si="37"/>
        <v>0</v>
      </c>
    </row>
    <row r="158" spans="1:40" s="1" customFormat="1" ht="12.75" hidden="1" x14ac:dyDescent="0.2">
      <c r="A158" s="96"/>
      <c r="C158" s="31" t="s">
        <v>91</v>
      </c>
      <c r="D158" s="21">
        <v>5</v>
      </c>
      <c r="E158" s="40">
        <v>3.9567235971012868</v>
      </c>
      <c r="F158" s="41">
        <v>3.9567235971012868</v>
      </c>
      <c r="G158" s="41">
        <v>2.1410786808838971</v>
      </c>
      <c r="H158" s="42">
        <v>3.5666655738291286</v>
      </c>
      <c r="I158" s="130">
        <v>3.9567235971012868</v>
      </c>
      <c r="J158" s="124">
        <v>1</v>
      </c>
      <c r="K158" s="133">
        <v>3.9567235971012868</v>
      </c>
      <c r="L158" s="124">
        <v>0.27582886336133067</v>
      </c>
      <c r="M158" s="16">
        <v>0.71982290901556967</v>
      </c>
      <c r="N158" s="16">
        <v>0.39005802327215811</v>
      </c>
      <c r="O158" s="16">
        <v>2.1093716456593449E-2</v>
      </c>
      <c r="P158" s="19">
        <v>0</v>
      </c>
      <c r="Q158" s="19">
        <v>0</v>
      </c>
      <c r="R158" s="16">
        <v>0.67717659056992763</v>
      </c>
      <c r="S158" s="16">
        <v>3.2572272656307265E-2</v>
      </c>
      <c r="T158" s="16">
        <v>8.0924901009459059E-4</v>
      </c>
      <c r="U158" s="16">
        <v>4.3678287341814448E-2</v>
      </c>
      <c r="V158" s="16">
        <v>0.24375583363889811</v>
      </c>
      <c r="W158" s="16">
        <v>1.1214869505789531</v>
      </c>
      <c r="X158" s="16">
        <v>0.140899399755159</v>
      </c>
      <c r="Y158" s="16">
        <v>5.0578063130911897E-4</v>
      </c>
      <c r="Z158" s="16">
        <v>0.28903572081317241</v>
      </c>
      <c r="AA158" s="125">
        <v>0</v>
      </c>
      <c r="AB158" s="117"/>
      <c r="AC158" s="16">
        <f t="shared" si="36"/>
        <v>3.9567235971012868</v>
      </c>
      <c r="AD158" s="16">
        <f t="shared" si="37"/>
        <v>0</v>
      </c>
    </row>
    <row r="159" spans="1:40" s="1" customFormat="1" ht="12.75" hidden="1" x14ac:dyDescent="0.2">
      <c r="A159" s="96"/>
      <c r="C159" s="31" t="s">
        <v>92</v>
      </c>
      <c r="D159" s="21">
        <v>5</v>
      </c>
      <c r="E159" s="40">
        <v>3.9747667415457082</v>
      </c>
      <c r="F159" s="41">
        <v>3.9747667415457082</v>
      </c>
      <c r="G159" s="41">
        <v>2.5860772456684229</v>
      </c>
      <c r="H159" s="42">
        <v>3.640142275522809</v>
      </c>
      <c r="I159" s="130">
        <v>3.9747667415457082</v>
      </c>
      <c r="J159" s="124">
        <v>1</v>
      </c>
      <c r="K159" s="133">
        <v>3.9747667415457082</v>
      </c>
      <c r="L159" s="124">
        <v>0.25304254546003513</v>
      </c>
      <c r="M159" s="16">
        <v>0.42522200644961966</v>
      </c>
      <c r="N159" s="16">
        <v>0.33462446602289914</v>
      </c>
      <c r="O159" s="16">
        <v>2.1093306199412274E-2</v>
      </c>
      <c r="P159" s="19">
        <v>0</v>
      </c>
      <c r="Q159" s="19">
        <v>0</v>
      </c>
      <c r="R159" s="16">
        <v>0.67061529848181833</v>
      </c>
      <c r="S159" s="16">
        <v>3.267342878256909E-2</v>
      </c>
      <c r="T159" s="16">
        <v>8.0924901009459037E-4</v>
      </c>
      <c r="U159" s="16">
        <v>4.0827224199398354E-2</v>
      </c>
      <c r="V159" s="16">
        <v>0.38932985949927346</v>
      </c>
      <c r="W159" s="16">
        <v>1.4305265672433332</v>
      </c>
      <c r="X159" s="16">
        <v>7.8183535294664624E-2</v>
      </c>
      <c r="Y159" s="16">
        <v>2.0231225252364759E-4</v>
      </c>
      <c r="Z159" s="16">
        <v>0.29761694265006677</v>
      </c>
      <c r="AA159" s="125">
        <v>0</v>
      </c>
      <c r="AB159" s="117"/>
      <c r="AC159" s="16">
        <f t="shared" si="36"/>
        <v>3.9747667415457082</v>
      </c>
      <c r="AD159" s="16">
        <f t="shared" si="37"/>
        <v>0</v>
      </c>
    </row>
    <row r="160" spans="1:40" s="1" customFormat="1" ht="12.75" hidden="1" x14ac:dyDescent="0.2">
      <c r="A160" s="96"/>
      <c r="C160" s="31" t="s">
        <v>93</v>
      </c>
      <c r="D160" s="21">
        <v>5</v>
      </c>
      <c r="E160" s="40">
        <v>3.5787451845142151</v>
      </c>
      <c r="F160" s="41">
        <v>3.5787451845142151</v>
      </c>
      <c r="G160" s="41">
        <v>2.0670038789338432</v>
      </c>
      <c r="H160" s="42">
        <v>3.2323866078327139</v>
      </c>
      <c r="I160" s="130">
        <v>3.5787451845142151</v>
      </c>
      <c r="J160" s="124">
        <v>1</v>
      </c>
      <c r="K160" s="133">
        <v>3.5787451845142151</v>
      </c>
      <c r="L160" s="124">
        <v>0.27275745146142022</v>
      </c>
      <c r="M160" s="16">
        <v>0.51106380182177169</v>
      </c>
      <c r="N160" s="16">
        <v>0.34635857668150138</v>
      </c>
      <c r="O160" s="16">
        <v>8.920376180540918E-3</v>
      </c>
      <c r="P160" s="19">
        <v>0</v>
      </c>
      <c r="Q160" s="19">
        <v>0</v>
      </c>
      <c r="R160" s="16">
        <v>0.65884984515730682</v>
      </c>
      <c r="S160" s="16">
        <v>3.2066492024998144E-2</v>
      </c>
      <c r="T160" s="16">
        <v>8.0924901009459037E-4</v>
      </c>
      <c r="U160" s="16">
        <v>5.1775306666276132E-2</v>
      </c>
      <c r="V160" s="16">
        <v>0.31306428532910269</v>
      </c>
      <c r="W160" s="16">
        <v>1.0013160123130005</v>
      </c>
      <c r="X160" s="16">
        <v>9.8179265436875857E-2</v>
      </c>
      <c r="Y160" s="16">
        <v>2.0231225252364759E-4</v>
      </c>
      <c r="Z160" s="16">
        <v>0.28338221017880239</v>
      </c>
      <c r="AA160" s="125">
        <v>0</v>
      </c>
      <c r="AB160" s="117"/>
      <c r="AC160" s="16">
        <f t="shared" si="36"/>
        <v>3.5787451845142151</v>
      </c>
      <c r="AD160" s="16">
        <f t="shared" si="37"/>
        <v>0</v>
      </c>
    </row>
    <row r="161" spans="1:40" s="1" customFormat="1" ht="12.75" hidden="1" x14ac:dyDescent="0.2">
      <c r="A161" s="96"/>
      <c r="C161" s="31" t="s">
        <v>94</v>
      </c>
      <c r="D161" s="21">
        <v>5</v>
      </c>
      <c r="E161" s="40">
        <v>3.8747065112619081</v>
      </c>
      <c r="F161" s="41">
        <v>3.8747065112619081</v>
      </c>
      <c r="G161" s="41">
        <v>2.2615168746774685</v>
      </c>
      <c r="H161" s="42">
        <v>3.5335068970251369</v>
      </c>
      <c r="I161" s="130">
        <v>3.8747065112619081</v>
      </c>
      <c r="J161" s="124">
        <v>1</v>
      </c>
      <c r="K161" s="133">
        <v>3.8747065112619081</v>
      </c>
      <c r="L161" s="124">
        <v>0.26227198715936234</v>
      </c>
      <c r="M161" s="16">
        <v>0.52300738344666231</v>
      </c>
      <c r="N161" s="16">
        <v>0.34119961423677109</v>
      </c>
      <c r="O161" s="16">
        <v>2.1094112714058883E-2</v>
      </c>
      <c r="P161" s="19">
        <v>0</v>
      </c>
      <c r="Q161" s="19">
        <v>0</v>
      </c>
      <c r="R161" s="16">
        <v>0.6772914439984854</v>
      </c>
      <c r="S161" s="16">
        <v>3.2268804277521788E-2</v>
      </c>
      <c r="T161" s="16">
        <v>8.0924901009459059E-4</v>
      </c>
      <c r="U161" s="16">
        <v>4.3678287341814448E-2</v>
      </c>
      <c r="V161" s="16">
        <v>0.24398385593416369</v>
      </c>
      <c r="W161" s="16">
        <v>1.241885340770021</v>
      </c>
      <c r="X161" s="16">
        <v>0.19565582000741386</v>
      </c>
      <c r="Y161" s="16">
        <v>5.0578063130911897E-4</v>
      </c>
      <c r="Z161" s="16">
        <v>0.29105483173423008</v>
      </c>
      <c r="AA161" s="125">
        <v>0</v>
      </c>
      <c r="AB161" s="117"/>
      <c r="AC161" s="16">
        <f t="shared" si="36"/>
        <v>3.8747065112619081</v>
      </c>
      <c r="AD161" s="16">
        <f t="shared" si="37"/>
        <v>0</v>
      </c>
    </row>
    <row r="162" spans="1:40" s="1" customFormat="1" ht="12.75" hidden="1" x14ac:dyDescent="0.2">
      <c r="A162" s="96"/>
      <c r="C162" s="31" t="s">
        <v>95</v>
      </c>
      <c r="D162" s="21">
        <v>5</v>
      </c>
      <c r="E162" s="40">
        <v>3.928943897281</v>
      </c>
      <c r="F162" s="41">
        <v>3.928943897281</v>
      </c>
      <c r="G162" s="41">
        <v>1.8798859988481116</v>
      </c>
      <c r="H162" s="42">
        <v>3.2806342833932245</v>
      </c>
      <c r="I162" s="130">
        <v>3.928943897281</v>
      </c>
      <c r="J162" s="124">
        <v>1</v>
      </c>
      <c r="K162" s="133">
        <v>3.928943897281</v>
      </c>
      <c r="L162" s="124">
        <v>0.31830233463221963</v>
      </c>
      <c r="M162" s="16">
        <v>0.77109331247775992</v>
      </c>
      <c r="N162" s="16">
        <v>0.6483096138877753</v>
      </c>
      <c r="O162" s="16">
        <v>1.0501266719983927E-2</v>
      </c>
      <c r="P162" s="19">
        <v>0</v>
      </c>
      <c r="Q162" s="19">
        <v>0</v>
      </c>
      <c r="R162" s="16">
        <v>0.69661315195273543</v>
      </c>
      <c r="S162" s="16">
        <v>3.7427766716874811E-2</v>
      </c>
      <c r="T162" s="16">
        <v>1.0115612626182379E-3</v>
      </c>
      <c r="U162" s="16">
        <v>5.1889349191972772E-2</v>
      </c>
      <c r="V162" s="16">
        <v>0.13263348570794065</v>
      </c>
      <c r="W162" s="16">
        <v>0.94940479279093815</v>
      </c>
      <c r="X162" s="16">
        <v>7.6933865698456741E-2</v>
      </c>
      <c r="Y162" s="16">
        <v>4.0462450504729518E-4</v>
      </c>
      <c r="Z162" s="16">
        <v>0.2344187717366765</v>
      </c>
      <c r="AA162" s="125">
        <v>0</v>
      </c>
      <c r="AB162" s="117"/>
      <c r="AC162" s="16">
        <f t="shared" si="36"/>
        <v>3.928943897281</v>
      </c>
      <c r="AD162" s="16">
        <f t="shared" si="37"/>
        <v>0</v>
      </c>
    </row>
    <row r="163" spans="1:40" s="54" customFormat="1" ht="12.75" x14ac:dyDescent="0.2">
      <c r="A163" s="92">
        <v>65</v>
      </c>
      <c r="B163" s="91"/>
      <c r="C163" s="55" t="s">
        <v>260</v>
      </c>
      <c r="D163" s="36">
        <v>9</v>
      </c>
      <c r="E163" s="61">
        <v>3.6573661044760222</v>
      </c>
      <c r="F163" s="62">
        <v>4.4444555314018199</v>
      </c>
      <c r="G163" s="62">
        <v>1.9308083521149444</v>
      </c>
      <c r="H163" s="63">
        <v>3.3380162135345794</v>
      </c>
      <c r="I163" s="130">
        <v>4.4444555314018199</v>
      </c>
      <c r="J163" s="122">
        <v>1.0635007835753165</v>
      </c>
      <c r="K163" s="132">
        <v>4.7236819402114856</v>
      </c>
      <c r="L163" s="122">
        <v>0.49901528589156147</v>
      </c>
      <c r="M163" s="66">
        <v>0.60837189159545013</v>
      </c>
      <c r="N163" s="66">
        <v>0.31934989094144273</v>
      </c>
      <c r="O163" s="66">
        <v>1.8351117804414448E-2</v>
      </c>
      <c r="P163" s="66">
        <v>0.67659999999999998</v>
      </c>
      <c r="Q163" s="66">
        <v>3.0599999999999999E-2</v>
      </c>
      <c r="R163" s="66">
        <v>0.65383508726725537</v>
      </c>
      <c r="S163" s="66">
        <v>1.9624288494793821E-2</v>
      </c>
      <c r="T163" s="66">
        <v>5.0578063130911908E-4</v>
      </c>
      <c r="U163" s="66">
        <v>3.694977832571248E-2</v>
      </c>
      <c r="V163" s="66">
        <v>0.20634045321623823</v>
      </c>
      <c r="W163" s="66">
        <v>0.99510069024895942</v>
      </c>
      <c r="X163" s="66">
        <v>4.147544830626973E-2</v>
      </c>
      <c r="Y163" s="66">
        <v>1.011561262618238E-4</v>
      </c>
      <c r="Z163" s="66">
        <v>0.25834523562635359</v>
      </c>
      <c r="AA163" s="123">
        <v>0.35960364603109313</v>
      </c>
      <c r="AB163" s="117"/>
      <c r="AC163" s="16">
        <f t="shared" si="36"/>
        <v>4.7241697505071159</v>
      </c>
      <c r="AD163" s="24">
        <f t="shared" si="37"/>
        <v>4.8781029563027545E-4</v>
      </c>
      <c r="AE163" s="6" t="e">
        <f>K163*#REF!</f>
        <v>#REF!</v>
      </c>
      <c r="AF163" s="6" t="e">
        <f>P163*#REF!</f>
        <v>#REF!</v>
      </c>
      <c r="AG163" s="6" t="e">
        <f>Q163*#REF!</f>
        <v>#REF!</v>
      </c>
      <c r="AH163" s="33"/>
      <c r="AI163" s="7">
        <f t="shared" ref="AI163" si="41">AC163+Q163-K163</f>
        <v>3.1087810295630014E-2</v>
      </c>
      <c r="AJ163" s="7">
        <f t="shared" ref="AJ163:AJ164" si="42">SUM(L163:AA163)</f>
        <v>4.7241697505071159</v>
      </c>
      <c r="AK163" s="7">
        <f t="shared" ref="AK163:AK164" si="43">K163-AJ163</f>
        <v>-4.8781029563027545E-4</v>
      </c>
      <c r="AL163" s="1"/>
      <c r="AM163" s="1"/>
      <c r="AN163" s="1"/>
    </row>
    <row r="164" spans="1:40" s="54" customFormat="1" ht="12.75" x14ac:dyDescent="0.2">
      <c r="A164" s="92">
        <v>66</v>
      </c>
      <c r="B164" s="91"/>
      <c r="C164" s="55" t="s">
        <v>261</v>
      </c>
      <c r="D164" s="36">
        <v>9</v>
      </c>
      <c r="E164" s="61">
        <v>3.3568141021710116</v>
      </c>
      <c r="F164" s="62">
        <v>3.9698259344250317</v>
      </c>
      <c r="G164" s="62">
        <v>1.2555384483068801</v>
      </c>
      <c r="H164" s="63">
        <v>2.712348421085192</v>
      </c>
      <c r="I164" s="130">
        <v>3.9698259344250317</v>
      </c>
      <c r="J164" s="122">
        <v>1.0378638199843042</v>
      </c>
      <c r="K164" s="132">
        <v>4.1191387089751235</v>
      </c>
      <c r="L164" s="122">
        <v>0.3227113877393139</v>
      </c>
      <c r="M164" s="66">
        <v>0.79483049547380469</v>
      </c>
      <c r="N164" s="66">
        <v>0.64446568108581936</v>
      </c>
      <c r="O164" s="66">
        <v>2.1399473715581575E-2</v>
      </c>
      <c r="P164" s="66">
        <v>0.33050000000000002</v>
      </c>
      <c r="Q164" s="66">
        <v>2.69E-2</v>
      </c>
      <c r="R164" s="66">
        <v>0.49114766740681409</v>
      </c>
      <c r="S164" s="66">
        <v>2.4884407060408655E-2</v>
      </c>
      <c r="T164" s="66">
        <v>6.0693675757094291E-4</v>
      </c>
      <c r="U164" s="66">
        <v>2.8624673949857508E-2</v>
      </c>
      <c r="V164" s="66">
        <v>6.4998062130965678E-2</v>
      </c>
      <c r="W164" s="66">
        <v>0.62367491503315853</v>
      </c>
      <c r="X164" s="66">
        <v>5.5784923785450767E-2</v>
      </c>
      <c r="Y164" s="66">
        <v>2.0231225252364759E-4</v>
      </c>
      <c r="Z164" s="66">
        <v>0.28348316577974247</v>
      </c>
      <c r="AA164" s="123">
        <v>0.40442790735557527</v>
      </c>
      <c r="AB164" s="117"/>
      <c r="AC164" s="16">
        <f t="shared" si="36"/>
        <v>4.118642009526587</v>
      </c>
      <c r="AD164" s="24">
        <f t="shared" si="37"/>
        <v>-4.9669944853647507E-4</v>
      </c>
      <c r="AE164" s="6" t="e">
        <f>K164*#REF!</f>
        <v>#REF!</v>
      </c>
      <c r="AF164" s="6" t="e">
        <f>P164*#REF!</f>
        <v>#REF!</v>
      </c>
      <c r="AG164" s="6" t="e">
        <f>Q164*#REF!</f>
        <v>#REF!</v>
      </c>
      <c r="AH164" s="33"/>
      <c r="AI164" s="7">
        <f>AC164+Q164-K164</f>
        <v>2.6403300551463893E-2</v>
      </c>
      <c r="AJ164" s="7">
        <f t="shared" si="42"/>
        <v>4.118642009526587</v>
      </c>
      <c r="AK164" s="7">
        <f t="shared" si="43"/>
        <v>4.9669944853647507E-4</v>
      </c>
      <c r="AL164" s="1"/>
      <c r="AM164" s="1"/>
      <c r="AN164" s="1"/>
    </row>
    <row r="165" spans="1:40" s="1" customFormat="1" ht="12.75" hidden="1" x14ac:dyDescent="0.2">
      <c r="A165" s="96"/>
      <c r="C165" s="31" t="s">
        <v>96</v>
      </c>
      <c r="D165" s="21">
        <v>2</v>
      </c>
      <c r="E165" s="40">
        <v>3.337833108218546</v>
      </c>
      <c r="F165" s="41">
        <v>3.337833108218546</v>
      </c>
      <c r="G165" s="41">
        <v>1.6448445840774006</v>
      </c>
      <c r="H165" s="42">
        <v>2.9251161126401213</v>
      </c>
      <c r="I165" s="130">
        <v>3.337833108218546</v>
      </c>
      <c r="J165" s="124">
        <v>1</v>
      </c>
      <c r="K165" s="133">
        <v>3.337833108218546</v>
      </c>
      <c r="L165" s="124">
        <v>0.34319531596870662</v>
      </c>
      <c r="M165" s="16">
        <v>0.40679337166302332</v>
      </c>
      <c r="N165" s="16">
        <v>0.41271699557842456</v>
      </c>
      <c r="O165" s="16">
        <v>0</v>
      </c>
      <c r="P165" s="19">
        <v>0</v>
      </c>
      <c r="Q165" s="19">
        <v>0</v>
      </c>
      <c r="R165" s="16">
        <v>0.52235256994922374</v>
      </c>
      <c r="S165" s="16">
        <v>0</v>
      </c>
      <c r="T165" s="16">
        <v>0</v>
      </c>
      <c r="U165" s="16">
        <v>0.13844762619572515</v>
      </c>
      <c r="V165" s="16">
        <v>0.12464526360532606</v>
      </c>
      <c r="W165" s="16">
        <v>0.85626328441300947</v>
      </c>
      <c r="X165" s="16">
        <v>5.7709945739829967E-2</v>
      </c>
      <c r="Y165" s="16">
        <v>3.1358399141165377E-3</v>
      </c>
      <c r="Z165" s="16">
        <v>0.47257289519116064</v>
      </c>
      <c r="AA165" s="125">
        <v>0</v>
      </c>
      <c r="AB165" s="117"/>
      <c r="AC165" s="16">
        <f t="shared" si="36"/>
        <v>3.337833108218546</v>
      </c>
      <c r="AD165" s="16">
        <f t="shared" si="37"/>
        <v>0</v>
      </c>
    </row>
    <row r="166" spans="1:40" s="1" customFormat="1" ht="12.75" hidden="1" x14ac:dyDescent="0.2">
      <c r="A166" s="96"/>
      <c r="C166" s="31" t="s">
        <v>97</v>
      </c>
      <c r="D166" s="21">
        <v>1</v>
      </c>
      <c r="E166" s="40">
        <v>1.6707240385970707</v>
      </c>
      <c r="F166" s="41">
        <v>1.6707240385970707</v>
      </c>
      <c r="G166" s="41">
        <v>0.47091122375498906</v>
      </c>
      <c r="H166" s="42">
        <v>0.47091122375498906</v>
      </c>
      <c r="I166" s="130">
        <v>1.6707240385970707</v>
      </c>
      <c r="J166" s="124">
        <v>1</v>
      </c>
      <c r="K166" s="133">
        <v>1.6707240385970707</v>
      </c>
      <c r="L166" s="124">
        <v>0</v>
      </c>
      <c r="M166" s="16">
        <v>0</v>
      </c>
      <c r="N166" s="16">
        <v>1.1998128148420817</v>
      </c>
      <c r="O166" s="16">
        <v>0</v>
      </c>
      <c r="P166" s="19">
        <v>0</v>
      </c>
      <c r="Q166" s="19">
        <v>0</v>
      </c>
      <c r="R166" s="16">
        <v>0.13853432794246701</v>
      </c>
      <c r="S166" s="16">
        <v>0</v>
      </c>
      <c r="T166" s="16">
        <v>0</v>
      </c>
      <c r="U166" s="16">
        <v>0.11906039682729579</v>
      </c>
      <c r="V166" s="16">
        <v>0</v>
      </c>
      <c r="W166" s="16">
        <v>0.21331649898522603</v>
      </c>
      <c r="X166" s="16">
        <v>0</v>
      </c>
      <c r="Y166" s="16">
        <v>0</v>
      </c>
      <c r="Z166" s="16">
        <v>0</v>
      </c>
      <c r="AA166" s="125">
        <v>0</v>
      </c>
      <c r="AB166" s="117"/>
      <c r="AC166" s="16">
        <f t="shared" si="36"/>
        <v>1.6707240385970707</v>
      </c>
      <c r="AD166" s="16">
        <f t="shared" si="37"/>
        <v>0</v>
      </c>
    </row>
    <row r="167" spans="1:40" s="1" customFormat="1" ht="12.75" hidden="1" x14ac:dyDescent="0.2">
      <c r="A167" s="96"/>
      <c r="C167" s="31" t="s">
        <v>98</v>
      </c>
      <c r="D167" s="21">
        <v>2</v>
      </c>
      <c r="E167" s="40">
        <v>3.7117546856889767</v>
      </c>
      <c r="F167" s="41">
        <v>3.7117546856889767</v>
      </c>
      <c r="G167" s="41">
        <v>1.8312658210541692</v>
      </c>
      <c r="H167" s="42">
        <v>3.2396590439329698</v>
      </c>
      <c r="I167" s="130">
        <v>3.7117546856889767</v>
      </c>
      <c r="J167" s="124">
        <v>1</v>
      </c>
      <c r="K167" s="133">
        <v>3.7117546856889767</v>
      </c>
      <c r="L167" s="124">
        <v>0.3678030120290392</v>
      </c>
      <c r="M167" s="16">
        <v>0.51254094774275349</v>
      </c>
      <c r="N167" s="16">
        <v>0.47209564175600671</v>
      </c>
      <c r="O167" s="16">
        <v>0</v>
      </c>
      <c r="P167" s="19">
        <v>0</v>
      </c>
      <c r="Q167" s="19">
        <v>0</v>
      </c>
      <c r="R167" s="16">
        <v>0.45494170641706377</v>
      </c>
      <c r="S167" s="16">
        <v>0</v>
      </c>
      <c r="T167" s="16">
        <v>0</v>
      </c>
      <c r="U167" s="16">
        <v>0.25499908745769478</v>
      </c>
      <c r="V167" s="16">
        <v>0.11233892180210987</v>
      </c>
      <c r="W167" s="16">
        <v>1.005546797084399</v>
      </c>
      <c r="X167" s="16">
        <v>9.5353810639402597E-2</v>
      </c>
      <c r="Y167" s="16">
        <v>3.4393082929020089E-3</v>
      </c>
      <c r="Z167" s="16">
        <v>0.43269545246760538</v>
      </c>
      <c r="AA167" s="125">
        <v>0</v>
      </c>
      <c r="AB167" s="117"/>
      <c r="AC167" s="16">
        <f t="shared" si="36"/>
        <v>3.7117546856889767</v>
      </c>
      <c r="AD167" s="16">
        <f t="shared" si="37"/>
        <v>0</v>
      </c>
    </row>
    <row r="168" spans="1:40" s="1" customFormat="1" ht="12.75" hidden="1" x14ac:dyDescent="0.2">
      <c r="A168" s="96"/>
      <c r="C168" s="31" t="s">
        <v>99</v>
      </c>
      <c r="D168" s="21">
        <v>1</v>
      </c>
      <c r="E168" s="40">
        <v>1.2860369344649056</v>
      </c>
      <c r="F168" s="41">
        <v>1.2860369344649056</v>
      </c>
      <c r="G168" s="41">
        <v>0.82577655949386841</v>
      </c>
      <c r="H168" s="42">
        <v>0.82577655949386841</v>
      </c>
      <c r="I168" s="130">
        <v>1.2860369344649056</v>
      </c>
      <c r="J168" s="124">
        <v>1</v>
      </c>
      <c r="K168" s="133">
        <v>1.2860369344649056</v>
      </c>
      <c r="L168" s="124">
        <v>0</v>
      </c>
      <c r="M168" s="16">
        <v>0</v>
      </c>
      <c r="N168" s="16">
        <v>0.46026037497103722</v>
      </c>
      <c r="O168" s="16">
        <v>0</v>
      </c>
      <c r="P168" s="19">
        <v>0</v>
      </c>
      <c r="Q168" s="19">
        <v>0</v>
      </c>
      <c r="R168" s="16">
        <v>0.13878036877939717</v>
      </c>
      <c r="S168" s="16">
        <v>0</v>
      </c>
      <c r="T168" s="16">
        <v>0</v>
      </c>
      <c r="U168" s="16">
        <v>0.29422971629734013</v>
      </c>
      <c r="V168" s="16">
        <v>0</v>
      </c>
      <c r="W168" s="16">
        <v>0.3927664744171312</v>
      </c>
      <c r="X168" s="16">
        <v>0</v>
      </c>
      <c r="Y168" s="16">
        <v>0</v>
      </c>
      <c r="Z168" s="16">
        <v>0</v>
      </c>
      <c r="AA168" s="125">
        <v>0</v>
      </c>
      <c r="AB168" s="117"/>
      <c r="AC168" s="16">
        <f t="shared" si="36"/>
        <v>1.2860369344649056</v>
      </c>
      <c r="AD168" s="16">
        <f t="shared" si="37"/>
        <v>0</v>
      </c>
    </row>
    <row r="169" spans="1:40" s="1" customFormat="1" ht="12.75" hidden="1" x14ac:dyDescent="0.2">
      <c r="A169" s="96"/>
      <c r="C169" s="31" t="s">
        <v>100</v>
      </c>
      <c r="D169" s="21">
        <v>1</v>
      </c>
      <c r="E169" s="40">
        <v>1.078502666243794</v>
      </c>
      <c r="F169" s="41">
        <v>1.078502666243794</v>
      </c>
      <c r="G169" s="41">
        <v>0.57171047314381673</v>
      </c>
      <c r="H169" s="42">
        <v>0.57171047314381673</v>
      </c>
      <c r="I169" s="130">
        <v>1.078502666243794</v>
      </c>
      <c r="J169" s="124">
        <v>1</v>
      </c>
      <c r="K169" s="133">
        <v>1.078502666243794</v>
      </c>
      <c r="L169" s="124">
        <v>0</v>
      </c>
      <c r="M169" s="16">
        <v>0</v>
      </c>
      <c r="N169" s="16">
        <v>0.50679219309997725</v>
      </c>
      <c r="O169" s="16">
        <v>0</v>
      </c>
      <c r="P169" s="19">
        <v>0</v>
      </c>
      <c r="Q169" s="19">
        <v>0</v>
      </c>
      <c r="R169" s="16">
        <v>0.13901658196397457</v>
      </c>
      <c r="S169" s="16">
        <v>0</v>
      </c>
      <c r="T169" s="16">
        <v>0</v>
      </c>
      <c r="U169" s="16">
        <v>7.2302961291671949E-2</v>
      </c>
      <c r="V169" s="16">
        <v>0</v>
      </c>
      <c r="W169" s="16">
        <v>0.36039092988817018</v>
      </c>
      <c r="X169" s="16">
        <v>0</v>
      </c>
      <c r="Y169" s="16">
        <v>0</v>
      </c>
      <c r="Z169" s="16">
        <v>0</v>
      </c>
      <c r="AA169" s="125">
        <v>0</v>
      </c>
      <c r="AB169" s="117"/>
      <c r="AC169" s="16">
        <f t="shared" si="36"/>
        <v>1.078502666243794</v>
      </c>
      <c r="AD169" s="16">
        <f t="shared" si="37"/>
        <v>0</v>
      </c>
    </row>
    <row r="170" spans="1:40" s="1" customFormat="1" ht="12.75" hidden="1" x14ac:dyDescent="0.2">
      <c r="A170" s="96"/>
      <c r="C170" s="31" t="s">
        <v>101</v>
      </c>
      <c r="D170" s="21">
        <v>1</v>
      </c>
      <c r="E170" s="40">
        <v>0.7734233926835421</v>
      </c>
      <c r="F170" s="41">
        <v>0.7734233926835421</v>
      </c>
      <c r="G170" s="41">
        <v>0.47905906495481282</v>
      </c>
      <c r="H170" s="42">
        <v>0.47905906495481282</v>
      </c>
      <c r="I170" s="130">
        <v>0.7734233926835421</v>
      </c>
      <c r="J170" s="124">
        <v>1</v>
      </c>
      <c r="K170" s="133">
        <v>0.7734233926835421</v>
      </c>
      <c r="L170" s="124">
        <v>0</v>
      </c>
      <c r="M170" s="16">
        <v>0</v>
      </c>
      <c r="N170" s="16">
        <v>0.29436432772872928</v>
      </c>
      <c r="O170" s="16">
        <v>0</v>
      </c>
      <c r="P170" s="19">
        <v>0</v>
      </c>
      <c r="Q170" s="19">
        <v>0</v>
      </c>
      <c r="R170" s="16">
        <v>0.13890285039724309</v>
      </c>
      <c r="S170" s="16">
        <v>0</v>
      </c>
      <c r="T170" s="16">
        <v>0</v>
      </c>
      <c r="U170" s="16">
        <v>0</v>
      </c>
      <c r="V170" s="16">
        <v>0</v>
      </c>
      <c r="W170" s="16">
        <v>0.34015621455756972</v>
      </c>
      <c r="X170" s="16">
        <v>0</v>
      </c>
      <c r="Y170" s="16">
        <v>0</v>
      </c>
      <c r="Z170" s="16">
        <v>0</v>
      </c>
      <c r="AA170" s="125">
        <v>0</v>
      </c>
      <c r="AB170" s="117"/>
      <c r="AC170" s="16">
        <f t="shared" si="36"/>
        <v>0.7734233926835421</v>
      </c>
      <c r="AD170" s="16">
        <f t="shared" si="37"/>
        <v>0</v>
      </c>
    </row>
    <row r="171" spans="1:40" s="1" customFormat="1" ht="12.75" hidden="1" x14ac:dyDescent="0.2">
      <c r="A171" s="96"/>
      <c r="C171" s="31" t="s">
        <v>102</v>
      </c>
      <c r="D171" s="21">
        <v>1</v>
      </c>
      <c r="E171" s="40">
        <v>0.81828482377556222</v>
      </c>
      <c r="F171" s="41">
        <v>0.81828482377556222</v>
      </c>
      <c r="G171" s="41">
        <v>0.64753328246762576</v>
      </c>
      <c r="H171" s="42">
        <v>0.64753328246762576</v>
      </c>
      <c r="I171" s="130">
        <v>0.81828482377556222</v>
      </c>
      <c r="J171" s="124">
        <v>1</v>
      </c>
      <c r="K171" s="133">
        <v>0.81828482377556222</v>
      </c>
      <c r="L171" s="124">
        <v>0</v>
      </c>
      <c r="M171" s="16">
        <v>0</v>
      </c>
      <c r="N171" s="16">
        <v>0.17075154130793643</v>
      </c>
      <c r="O171" s="16">
        <v>0</v>
      </c>
      <c r="P171" s="19">
        <v>0</v>
      </c>
      <c r="Q171" s="19">
        <v>0</v>
      </c>
      <c r="R171" s="16">
        <v>0.13890459068763411</v>
      </c>
      <c r="S171" s="16">
        <v>0</v>
      </c>
      <c r="T171" s="16">
        <v>0</v>
      </c>
      <c r="U171" s="16">
        <v>8.3593171335639663E-2</v>
      </c>
      <c r="V171" s="16">
        <v>0</v>
      </c>
      <c r="W171" s="16">
        <v>0.42503552044435206</v>
      </c>
      <c r="X171" s="16">
        <v>0</v>
      </c>
      <c r="Y171" s="16">
        <v>0</v>
      </c>
      <c r="Z171" s="16">
        <v>0</v>
      </c>
      <c r="AA171" s="125">
        <v>0</v>
      </c>
      <c r="AB171" s="117"/>
      <c r="AC171" s="16">
        <f t="shared" si="36"/>
        <v>0.81828482377556222</v>
      </c>
      <c r="AD171" s="16">
        <f t="shared" si="37"/>
        <v>0</v>
      </c>
    </row>
    <row r="172" spans="1:40" s="1" customFormat="1" ht="12.75" hidden="1" x14ac:dyDescent="0.2">
      <c r="A172" s="96"/>
      <c r="C172" s="31" t="s">
        <v>103</v>
      </c>
      <c r="D172" s="21">
        <v>1</v>
      </c>
      <c r="E172" s="40">
        <v>0.78901630311605675</v>
      </c>
      <c r="F172" s="41">
        <v>0.78901630311605675</v>
      </c>
      <c r="G172" s="41">
        <v>0.65255668864662175</v>
      </c>
      <c r="H172" s="42">
        <v>0.65255668864662175</v>
      </c>
      <c r="I172" s="130">
        <v>0.78901630311605675</v>
      </c>
      <c r="J172" s="124">
        <v>1</v>
      </c>
      <c r="K172" s="133">
        <v>0.78901630311605675</v>
      </c>
      <c r="L172" s="124">
        <v>0</v>
      </c>
      <c r="M172" s="16">
        <v>0</v>
      </c>
      <c r="N172" s="16">
        <v>0.13645961446943497</v>
      </c>
      <c r="O172" s="16">
        <v>0</v>
      </c>
      <c r="P172" s="19">
        <v>0</v>
      </c>
      <c r="Q172" s="19">
        <v>0</v>
      </c>
      <c r="R172" s="16">
        <v>0.13913586854148302</v>
      </c>
      <c r="S172" s="16">
        <v>0</v>
      </c>
      <c r="T172" s="16">
        <v>0</v>
      </c>
      <c r="U172" s="16">
        <v>0.12544677826630782</v>
      </c>
      <c r="V172" s="16">
        <v>0</v>
      </c>
      <c r="W172" s="16">
        <v>0.387974041838831</v>
      </c>
      <c r="X172" s="16">
        <v>0</v>
      </c>
      <c r="Y172" s="16">
        <v>0</v>
      </c>
      <c r="Z172" s="16">
        <v>0</v>
      </c>
      <c r="AA172" s="125">
        <v>0</v>
      </c>
      <c r="AB172" s="117"/>
      <c r="AC172" s="16">
        <f t="shared" si="36"/>
        <v>0.78901630311605675</v>
      </c>
      <c r="AD172" s="16">
        <f t="shared" si="37"/>
        <v>0</v>
      </c>
    </row>
    <row r="173" spans="1:40" s="1" customFormat="1" ht="12.75" hidden="1" x14ac:dyDescent="0.2">
      <c r="A173" s="96"/>
      <c r="C173" s="31" t="s">
        <v>104</v>
      </c>
      <c r="D173" s="21">
        <v>2</v>
      </c>
      <c r="E173" s="40">
        <v>4.0092723785535931</v>
      </c>
      <c r="F173" s="41">
        <v>4.0092723785535931</v>
      </c>
      <c r="G173" s="41">
        <v>2.0537646414921702</v>
      </c>
      <c r="H173" s="42">
        <v>3.5906883276458674</v>
      </c>
      <c r="I173" s="130">
        <v>4.0092723785535931</v>
      </c>
      <c r="J173" s="124">
        <v>1</v>
      </c>
      <c r="K173" s="133">
        <v>4.0092723785535931</v>
      </c>
      <c r="L173" s="124">
        <v>0.27359142460696856</v>
      </c>
      <c r="M173" s="16">
        <v>0.64841251614780326</v>
      </c>
      <c r="N173" s="16">
        <v>0.41858405090772571</v>
      </c>
      <c r="O173" s="16">
        <v>3.0600406228596565E-2</v>
      </c>
      <c r="P173" s="19">
        <v>0</v>
      </c>
      <c r="Q173" s="19">
        <v>0</v>
      </c>
      <c r="R173" s="16">
        <v>0.64651508537729752</v>
      </c>
      <c r="S173" s="16">
        <v>0.10934977248903152</v>
      </c>
      <c r="T173" s="16">
        <v>2.8323715353310661E-3</v>
      </c>
      <c r="U173" s="16">
        <v>4.2994032187634583E-2</v>
      </c>
      <c r="V173" s="16">
        <v>0.27366014776700648</v>
      </c>
      <c r="W173" s="16">
        <v>0.94649779626586816</v>
      </c>
      <c r="X173" s="16">
        <v>0.19979054743757904</v>
      </c>
      <c r="Y173" s="16">
        <v>1.3150296414037093E-3</v>
      </c>
      <c r="Z173" s="16">
        <v>0.41512919796134673</v>
      </c>
      <c r="AA173" s="125">
        <v>0</v>
      </c>
      <c r="AB173" s="117"/>
      <c r="AC173" s="16">
        <f t="shared" si="36"/>
        <v>4.0092723785535931</v>
      </c>
      <c r="AD173" s="16">
        <f t="shared" si="37"/>
        <v>0</v>
      </c>
    </row>
    <row r="174" spans="1:40" s="1" customFormat="1" ht="12.75" hidden="1" x14ac:dyDescent="0.2">
      <c r="A174" s="96"/>
      <c r="C174" s="31" t="s">
        <v>105</v>
      </c>
      <c r="D174" s="21">
        <v>2</v>
      </c>
      <c r="E174" s="40">
        <v>3.9888319615728878</v>
      </c>
      <c r="F174" s="41">
        <v>3.9888319615728878</v>
      </c>
      <c r="G174" s="41">
        <v>2.0356276860685725</v>
      </c>
      <c r="H174" s="42">
        <v>3.6447999757978335</v>
      </c>
      <c r="I174" s="130">
        <v>3.9888319615728878</v>
      </c>
      <c r="J174" s="124">
        <v>1</v>
      </c>
      <c r="K174" s="133">
        <v>3.9888319615728878</v>
      </c>
      <c r="L174" s="124">
        <v>0.33452680665282097</v>
      </c>
      <c r="M174" s="16">
        <v>0.57815616984099472</v>
      </c>
      <c r="N174" s="16">
        <v>0.34403198577505439</v>
      </c>
      <c r="O174" s="16">
        <v>1.7276212788714752E-2</v>
      </c>
      <c r="P174" s="19">
        <v>0</v>
      </c>
      <c r="Q174" s="19">
        <v>0</v>
      </c>
      <c r="R174" s="16">
        <v>0.57155185539162445</v>
      </c>
      <c r="S174" s="16">
        <v>6.1907549272236163E-2</v>
      </c>
      <c r="T174" s="16">
        <v>1.6184980201891807E-3</v>
      </c>
      <c r="U174" s="16">
        <v>4.5046797650174164E-2</v>
      </c>
      <c r="V174" s="16">
        <v>0.36385298124761545</v>
      </c>
      <c r="W174" s="16">
        <v>0.97315991818287606</v>
      </c>
      <c r="X174" s="16">
        <v>0.29175853706561972</v>
      </c>
      <c r="Y174" s="16">
        <v>1.2138735151418854E-3</v>
      </c>
      <c r="Z174" s="16">
        <v>0.40473077616982583</v>
      </c>
      <c r="AA174" s="125">
        <v>0</v>
      </c>
      <c r="AB174" s="117"/>
      <c r="AC174" s="16">
        <f t="shared" si="36"/>
        <v>3.9888319615728878</v>
      </c>
      <c r="AD174" s="16">
        <f t="shared" si="37"/>
        <v>0</v>
      </c>
    </row>
    <row r="175" spans="1:40" s="1" customFormat="1" ht="12.75" hidden="1" x14ac:dyDescent="0.2">
      <c r="A175" s="96"/>
      <c r="C175" s="31" t="s">
        <v>106</v>
      </c>
      <c r="D175" s="21">
        <v>3</v>
      </c>
      <c r="E175" s="40">
        <v>4.0359762187460788</v>
      </c>
      <c r="F175" s="41">
        <v>4.0359762187460788</v>
      </c>
      <c r="G175" s="41">
        <v>2.2860970866035815</v>
      </c>
      <c r="H175" s="42">
        <v>3.6384326421227433</v>
      </c>
      <c r="I175" s="130">
        <v>4.0359762187460788</v>
      </c>
      <c r="J175" s="124">
        <v>1</v>
      </c>
      <c r="K175" s="133">
        <v>4.0359762187460788</v>
      </c>
      <c r="L175" s="124">
        <v>0.38225345366326413</v>
      </c>
      <c r="M175" s="16">
        <v>0.41533360638883998</v>
      </c>
      <c r="N175" s="16">
        <v>0.39754357662333545</v>
      </c>
      <c r="O175" s="16">
        <v>2.021201889439013E-2</v>
      </c>
      <c r="P175" s="19">
        <v>0</v>
      </c>
      <c r="Q175" s="19">
        <v>0</v>
      </c>
      <c r="R175" s="16">
        <v>0.47718752308878148</v>
      </c>
      <c r="S175" s="16">
        <v>7.2124318024680389E-2</v>
      </c>
      <c r="T175" s="16">
        <v>1.8208102727128286E-3</v>
      </c>
      <c r="U175" s="16">
        <v>0.10412082596103546</v>
      </c>
      <c r="V175" s="16">
        <v>0.41999364424734759</v>
      </c>
      <c r="W175" s="16">
        <v>1.1900310093570627</v>
      </c>
      <c r="X175" s="16">
        <v>0.16092092076355446</v>
      </c>
      <c r="Y175" s="16">
        <v>6.069367575709427E-4</v>
      </c>
      <c r="Z175" s="16">
        <v>0.39382757470350283</v>
      </c>
      <c r="AA175" s="125">
        <v>0</v>
      </c>
      <c r="AB175" s="117"/>
      <c r="AC175" s="16">
        <f t="shared" si="36"/>
        <v>4.0359762187460788</v>
      </c>
      <c r="AD175" s="16">
        <f t="shared" si="37"/>
        <v>0</v>
      </c>
    </row>
    <row r="176" spans="1:40" s="1" customFormat="1" ht="12.75" hidden="1" x14ac:dyDescent="0.2">
      <c r="A176" s="96"/>
      <c r="C176" s="31" t="s">
        <v>107</v>
      </c>
      <c r="D176" s="21">
        <v>3</v>
      </c>
      <c r="E176" s="40">
        <v>4.1471387239634634</v>
      </c>
      <c r="F176" s="41">
        <v>4.1471387239634634</v>
      </c>
      <c r="G176" s="41">
        <v>2.1777269404405533</v>
      </c>
      <c r="H176" s="42">
        <v>3.7664882204434607</v>
      </c>
      <c r="I176" s="130">
        <v>4.1471387239634634</v>
      </c>
      <c r="J176" s="124">
        <v>1</v>
      </c>
      <c r="K176" s="133">
        <v>4.1471387239634634</v>
      </c>
      <c r="L176" s="124">
        <v>0.31313227333510196</v>
      </c>
      <c r="M176" s="16">
        <v>0.76267816001850008</v>
      </c>
      <c r="N176" s="16">
        <v>0.3806505035200029</v>
      </c>
      <c r="O176" s="16">
        <v>2.0099063319576747E-2</v>
      </c>
      <c r="P176" s="19">
        <v>0</v>
      </c>
      <c r="Q176" s="19">
        <v>0</v>
      </c>
      <c r="R176" s="16">
        <v>0.47663075057865811</v>
      </c>
      <c r="S176" s="16">
        <v>7.202316189841855E-2</v>
      </c>
      <c r="T176" s="16">
        <v>1.8208102727128284E-3</v>
      </c>
      <c r="U176" s="16">
        <v>0.11518295095360988</v>
      </c>
      <c r="V176" s="16">
        <v>0.52694412026311277</v>
      </c>
      <c r="W176" s="16">
        <v>0.96462145864941673</v>
      </c>
      <c r="X176" s="16">
        <v>0.14385737965863293</v>
      </c>
      <c r="Y176" s="16">
        <v>4.0462450504729518E-4</v>
      </c>
      <c r="Z176" s="16">
        <v>0.36909346699067219</v>
      </c>
      <c r="AA176" s="125">
        <v>0</v>
      </c>
      <c r="AB176" s="117"/>
      <c r="AC176" s="16">
        <f t="shared" si="36"/>
        <v>4.1471387239634634</v>
      </c>
      <c r="AD176" s="16">
        <f t="shared" si="37"/>
        <v>0</v>
      </c>
    </row>
    <row r="177" spans="1:30" s="1" customFormat="1" ht="12.75" hidden="1" x14ac:dyDescent="0.2">
      <c r="A177" s="96"/>
      <c r="C177" s="31" t="s">
        <v>108</v>
      </c>
      <c r="D177" s="21">
        <v>2</v>
      </c>
      <c r="E177" s="40">
        <v>4.063250404478115</v>
      </c>
      <c r="F177" s="41">
        <v>4.063250404478115</v>
      </c>
      <c r="G177" s="41">
        <v>1.9448156992610099</v>
      </c>
      <c r="H177" s="42">
        <v>3.5325853655554642</v>
      </c>
      <c r="I177" s="130">
        <v>4.063250404478115</v>
      </c>
      <c r="J177" s="124">
        <v>1</v>
      </c>
      <c r="K177" s="133">
        <v>4.063250404478115</v>
      </c>
      <c r="L177" s="124">
        <v>0.29669863441905647</v>
      </c>
      <c r="M177" s="16">
        <v>0.65171160285694218</v>
      </c>
      <c r="N177" s="16">
        <v>0.53066503892265071</v>
      </c>
      <c r="O177" s="16">
        <v>1.4227613685001235E-2</v>
      </c>
      <c r="P177" s="19">
        <v>0</v>
      </c>
      <c r="Q177" s="19">
        <v>0</v>
      </c>
      <c r="R177" s="16">
        <v>0.57336019484365419</v>
      </c>
      <c r="S177" s="16">
        <v>5.0881531509697368E-2</v>
      </c>
      <c r="T177" s="16">
        <v>1.3150296414037093E-3</v>
      </c>
      <c r="U177" s="16">
        <v>4.5617010278657381E-2</v>
      </c>
      <c r="V177" s="16">
        <v>0.27765180099083631</v>
      </c>
      <c r="W177" s="16">
        <v>0.98044748867035703</v>
      </c>
      <c r="X177" s="16">
        <v>0.22645125739101046</v>
      </c>
      <c r="Y177" s="16">
        <v>1.3150296414037093E-3</v>
      </c>
      <c r="Z177" s="16">
        <v>0.4129081716274447</v>
      </c>
      <c r="AA177" s="125">
        <v>0</v>
      </c>
      <c r="AB177" s="117"/>
      <c r="AC177" s="16">
        <f t="shared" si="36"/>
        <v>4.063250404478115</v>
      </c>
      <c r="AD177" s="16">
        <f t="shared" si="37"/>
        <v>0</v>
      </c>
    </row>
    <row r="178" spans="1:30" s="1" customFormat="1" ht="12.75" hidden="1" x14ac:dyDescent="0.2">
      <c r="A178" s="96"/>
      <c r="C178" s="31" t="s">
        <v>109</v>
      </c>
      <c r="D178" s="21">
        <v>3</v>
      </c>
      <c r="E178" s="40">
        <v>3.8885569039516037</v>
      </c>
      <c r="F178" s="41">
        <v>3.8885569039516037</v>
      </c>
      <c r="G178" s="41">
        <v>2.1052196927461733</v>
      </c>
      <c r="H178" s="42">
        <v>3.5249006296613006</v>
      </c>
      <c r="I178" s="130">
        <v>3.8885569039516037</v>
      </c>
      <c r="J178" s="124">
        <v>1</v>
      </c>
      <c r="K178" s="133">
        <v>3.8885569039516037</v>
      </c>
      <c r="L178" s="124">
        <v>0.34921677491474867</v>
      </c>
      <c r="M178" s="16">
        <v>0.43807990012662168</v>
      </c>
      <c r="N178" s="16">
        <v>0.36365627429030301</v>
      </c>
      <c r="O178" s="16">
        <v>2.0437942002984103E-2</v>
      </c>
      <c r="P178" s="19">
        <v>0</v>
      </c>
      <c r="Q178" s="19">
        <v>0</v>
      </c>
      <c r="R178" s="16">
        <v>0.66547687681519452</v>
      </c>
      <c r="S178" s="16">
        <v>7.2933567034774965E-2</v>
      </c>
      <c r="T178" s="16">
        <v>1.8208102727128284E-3</v>
      </c>
      <c r="U178" s="16">
        <v>3.8546373685465485E-2</v>
      </c>
      <c r="V178" s="16">
        <v>0.27913688340052306</v>
      </c>
      <c r="W178" s="16">
        <v>1.0260579905244236</v>
      </c>
      <c r="X178" s="16">
        <v>0.25339714974391725</v>
      </c>
      <c r="Y178" s="16">
        <v>8.0924901009459037E-4</v>
      </c>
      <c r="Z178" s="16">
        <v>0.37898711212983943</v>
      </c>
      <c r="AA178" s="125">
        <v>0</v>
      </c>
      <c r="AB178" s="117"/>
      <c r="AC178" s="16">
        <f t="shared" si="36"/>
        <v>3.8885569039516037</v>
      </c>
      <c r="AD178" s="16">
        <f t="shared" si="37"/>
        <v>0</v>
      </c>
    </row>
    <row r="179" spans="1:30" s="1" customFormat="1" ht="12.75" hidden="1" x14ac:dyDescent="0.2">
      <c r="A179" s="96"/>
      <c r="C179" s="31" t="s">
        <v>110</v>
      </c>
      <c r="D179" s="21">
        <v>2</v>
      </c>
      <c r="E179" s="40">
        <v>3.9043919151065998</v>
      </c>
      <c r="F179" s="41">
        <v>3.9043919151065998</v>
      </c>
      <c r="G179" s="41">
        <v>1.9044190107274779</v>
      </c>
      <c r="H179" s="42">
        <v>3.5036113424395121</v>
      </c>
      <c r="I179" s="130">
        <v>3.9043919151065998</v>
      </c>
      <c r="J179" s="124">
        <v>1</v>
      </c>
      <c r="K179" s="133">
        <v>3.9043919151065998</v>
      </c>
      <c r="L179" s="124">
        <v>0.55877662461170963</v>
      </c>
      <c r="M179" s="16">
        <v>0.49401729247252057</v>
      </c>
      <c r="N179" s="16">
        <v>0.40078057266708778</v>
      </c>
      <c r="O179" s="16">
        <v>0</v>
      </c>
      <c r="P179" s="19">
        <v>0</v>
      </c>
      <c r="Q179" s="19">
        <v>0</v>
      </c>
      <c r="R179" s="16">
        <v>0.75173414297795971</v>
      </c>
      <c r="S179" s="16">
        <v>0</v>
      </c>
      <c r="T179" s="16">
        <v>0</v>
      </c>
      <c r="U179" s="16">
        <v>4.8810200998163397E-2</v>
      </c>
      <c r="V179" s="16">
        <v>0.15258178063851288</v>
      </c>
      <c r="W179" s="16">
        <v>0.95018016872396194</v>
      </c>
      <c r="X179" s="16">
        <v>0.18285750140520693</v>
      </c>
      <c r="Y179" s="16">
        <v>1.1127173888800619E-3</v>
      </c>
      <c r="Z179" s="16">
        <v>0.36354091322259707</v>
      </c>
      <c r="AA179" s="125">
        <v>0</v>
      </c>
      <c r="AB179" s="117"/>
      <c r="AC179" s="16">
        <f t="shared" si="36"/>
        <v>3.9043919151065998</v>
      </c>
      <c r="AD179" s="16">
        <f t="shared" si="37"/>
        <v>0</v>
      </c>
    </row>
    <row r="180" spans="1:30" s="1" customFormat="1" ht="12.75" hidden="1" x14ac:dyDescent="0.2">
      <c r="A180" s="96"/>
      <c r="C180" s="31" t="s">
        <v>111</v>
      </c>
      <c r="D180" s="21">
        <v>2</v>
      </c>
      <c r="E180" s="40">
        <v>4.1019737553439333</v>
      </c>
      <c r="F180" s="41">
        <v>4.1019737553439333</v>
      </c>
      <c r="G180" s="41">
        <v>1.8016134535870847</v>
      </c>
      <c r="H180" s="42">
        <v>3.6216844673521784</v>
      </c>
      <c r="I180" s="130">
        <v>4.1019737553439333</v>
      </c>
      <c r="J180" s="124">
        <v>1</v>
      </c>
      <c r="K180" s="133">
        <v>4.1019737553439333</v>
      </c>
      <c r="L180" s="124">
        <v>0.39660253661336947</v>
      </c>
      <c r="M180" s="16">
        <v>0.69128818702055517</v>
      </c>
      <c r="N180" s="16">
        <v>0.48028928799175485</v>
      </c>
      <c r="O180" s="16">
        <v>2.0211877522475503E-2</v>
      </c>
      <c r="P180" s="19">
        <v>0</v>
      </c>
      <c r="Q180" s="19">
        <v>0</v>
      </c>
      <c r="R180" s="16">
        <v>0.52934229462914129</v>
      </c>
      <c r="S180" s="16">
        <v>7.2225474150942201E-2</v>
      </c>
      <c r="T180" s="16">
        <v>1.8208102727128286E-3</v>
      </c>
      <c r="U180" s="16">
        <v>4.9836583729433198E-2</v>
      </c>
      <c r="V180" s="16">
        <v>0.32170840547826984</v>
      </c>
      <c r="W180" s="16">
        <v>0.80515297816270648</v>
      </c>
      <c r="X180" s="16">
        <v>0.31745491759734795</v>
      </c>
      <c r="Y180" s="16">
        <v>1.3150296414037093E-3</v>
      </c>
      <c r="Z180" s="16">
        <v>0.41472537253382108</v>
      </c>
      <c r="AA180" s="125">
        <v>0</v>
      </c>
      <c r="AB180" s="117"/>
      <c r="AC180" s="16">
        <f t="shared" si="36"/>
        <v>4.1019737553439333</v>
      </c>
      <c r="AD180" s="16">
        <f t="shared" si="37"/>
        <v>0</v>
      </c>
    </row>
    <row r="181" spans="1:30" s="1" customFormat="1" ht="12.75" hidden="1" x14ac:dyDescent="0.2">
      <c r="A181" s="96"/>
      <c r="C181" s="31" t="s">
        <v>112</v>
      </c>
      <c r="D181" s="21">
        <v>4</v>
      </c>
      <c r="E181" s="40">
        <v>3.524962881396263</v>
      </c>
      <c r="F181" s="41">
        <v>3.524962881396263</v>
      </c>
      <c r="G181" s="41">
        <v>2.1731179581440103</v>
      </c>
      <c r="H181" s="42">
        <v>3.1482574668045835</v>
      </c>
      <c r="I181" s="130">
        <v>3.524962881396263</v>
      </c>
      <c r="J181" s="124">
        <v>1</v>
      </c>
      <c r="K181" s="133">
        <v>3.524962881396263</v>
      </c>
      <c r="L181" s="124">
        <v>0.25164057651779459</v>
      </c>
      <c r="M181" s="16">
        <v>0.35734991852168368</v>
      </c>
      <c r="N181" s="16">
        <v>0.37670541459167967</v>
      </c>
      <c r="O181" s="16">
        <v>1.3662865479132157E-2</v>
      </c>
      <c r="P181" s="19">
        <v>0</v>
      </c>
      <c r="Q181" s="19">
        <v>0</v>
      </c>
      <c r="R181" s="16">
        <v>0.70468872866317245</v>
      </c>
      <c r="S181" s="16">
        <v>4.8757252858199068E-2</v>
      </c>
      <c r="T181" s="16">
        <v>1.2138735151418854E-3</v>
      </c>
      <c r="U181" s="16">
        <v>3.3756587606206465E-2</v>
      </c>
      <c r="V181" s="16">
        <v>0.3927444133870569</v>
      </c>
      <c r="W181" s="16">
        <v>0.97809192438257786</v>
      </c>
      <c r="X181" s="16">
        <v>0.13455699650781702</v>
      </c>
      <c r="Y181" s="16">
        <v>2.0231225252364759E-4</v>
      </c>
      <c r="Z181" s="16">
        <v>0.23159201711327798</v>
      </c>
      <c r="AA181" s="125">
        <v>0</v>
      </c>
      <c r="AB181" s="117"/>
      <c r="AC181" s="16">
        <f t="shared" si="36"/>
        <v>3.524962881396263</v>
      </c>
      <c r="AD181" s="16">
        <f t="shared" si="37"/>
        <v>0</v>
      </c>
    </row>
    <row r="182" spans="1:30" s="1" customFormat="1" ht="12.75" hidden="1" x14ac:dyDescent="0.2">
      <c r="A182" s="96"/>
      <c r="C182" s="31" t="s">
        <v>113</v>
      </c>
      <c r="D182" s="21">
        <v>2</v>
      </c>
      <c r="E182" s="40">
        <v>3.9375340781814261</v>
      </c>
      <c r="F182" s="41">
        <v>3.9375340781814261</v>
      </c>
      <c r="G182" s="41">
        <v>1.5312619662925122</v>
      </c>
      <c r="H182" s="42">
        <v>3.438530906811728</v>
      </c>
      <c r="I182" s="130">
        <v>3.9375340781814261</v>
      </c>
      <c r="J182" s="124">
        <v>1</v>
      </c>
      <c r="K182" s="133">
        <v>3.9375340781814261</v>
      </c>
      <c r="L182" s="124">
        <v>0.59763541598221015</v>
      </c>
      <c r="M182" s="16">
        <v>0.75028860021246147</v>
      </c>
      <c r="N182" s="16">
        <v>0.49900317136969813</v>
      </c>
      <c r="O182" s="16">
        <v>0</v>
      </c>
      <c r="P182" s="19">
        <v>0</v>
      </c>
      <c r="Q182" s="19">
        <v>0</v>
      </c>
      <c r="R182" s="16">
        <v>0.58059073280701778</v>
      </c>
      <c r="S182" s="16">
        <v>0</v>
      </c>
      <c r="T182" s="16">
        <v>0</v>
      </c>
      <c r="U182" s="16">
        <v>2.1439994830968971E-2</v>
      </c>
      <c r="V182" s="16">
        <v>0.16857299977053022</v>
      </c>
      <c r="W182" s="16">
        <v>0.75954552149511534</v>
      </c>
      <c r="X182" s="16">
        <v>0.1976212137217121</v>
      </c>
      <c r="Y182" s="16">
        <v>1.1127173888800619E-3</v>
      </c>
      <c r="Z182" s="16">
        <v>0.36172371060283237</v>
      </c>
      <c r="AA182" s="125">
        <v>0</v>
      </c>
      <c r="AB182" s="117"/>
      <c r="AC182" s="16">
        <f t="shared" si="36"/>
        <v>3.9375340781814261</v>
      </c>
      <c r="AD182" s="16">
        <f t="shared" si="37"/>
        <v>0</v>
      </c>
    </row>
    <row r="183" spans="1:30" s="1" customFormat="1" ht="12.75" hidden="1" x14ac:dyDescent="0.2">
      <c r="A183" s="96"/>
      <c r="C183" s="31" t="s">
        <v>114</v>
      </c>
      <c r="D183" s="21">
        <v>3</v>
      </c>
      <c r="E183" s="40">
        <v>3.907557961516809</v>
      </c>
      <c r="F183" s="41">
        <v>3.907557961516809</v>
      </c>
      <c r="G183" s="41">
        <v>2.1346231365727224</v>
      </c>
      <c r="H183" s="42">
        <v>3.4560981695397235</v>
      </c>
      <c r="I183" s="130">
        <v>3.907557961516809</v>
      </c>
      <c r="J183" s="124">
        <v>1</v>
      </c>
      <c r="K183" s="133">
        <v>3.907557961516809</v>
      </c>
      <c r="L183" s="124">
        <v>0.38042011894001382</v>
      </c>
      <c r="M183" s="16">
        <v>0.36621991217194938</v>
      </c>
      <c r="N183" s="16">
        <v>0.45145979197708547</v>
      </c>
      <c r="O183" s="16">
        <v>1.9986194803709344E-2</v>
      </c>
      <c r="P183" s="19">
        <v>0</v>
      </c>
      <c r="Q183" s="19">
        <v>0</v>
      </c>
      <c r="R183" s="16">
        <v>0.65314481764904186</v>
      </c>
      <c r="S183" s="16">
        <v>7.1618537393371248E-2</v>
      </c>
      <c r="T183" s="16">
        <v>1.8208102727128284E-3</v>
      </c>
      <c r="U183" s="16">
        <v>3.8318288634072203E-2</v>
      </c>
      <c r="V183" s="16">
        <v>0.25940982988650901</v>
      </c>
      <c r="W183" s="16">
        <v>1.0896165650494729</v>
      </c>
      <c r="X183" s="16">
        <v>0.20180426860598821</v>
      </c>
      <c r="Y183" s="16">
        <v>7.0809288383276653E-4</v>
      </c>
      <c r="Z183" s="16">
        <v>0.37303073324904995</v>
      </c>
      <c r="AA183" s="125">
        <v>0</v>
      </c>
      <c r="AB183" s="117"/>
      <c r="AC183" s="16">
        <f t="shared" si="36"/>
        <v>3.907557961516809</v>
      </c>
      <c r="AD183" s="16">
        <f t="shared" si="37"/>
        <v>0</v>
      </c>
    </row>
    <row r="184" spans="1:30" s="1" customFormat="1" ht="12.75" hidden="1" x14ac:dyDescent="0.2">
      <c r="A184" s="96"/>
      <c r="C184" s="31" t="s">
        <v>115</v>
      </c>
      <c r="D184" s="21">
        <v>2</v>
      </c>
      <c r="E184" s="40">
        <v>4.0379800083590993</v>
      </c>
      <c r="F184" s="41">
        <v>4.0379800083590993</v>
      </c>
      <c r="G184" s="41">
        <v>2.0056475489628736</v>
      </c>
      <c r="H184" s="42">
        <v>3.6508555127515918</v>
      </c>
      <c r="I184" s="130">
        <v>4.0379800083590993</v>
      </c>
      <c r="J184" s="124">
        <v>1</v>
      </c>
      <c r="K184" s="133">
        <v>4.0379800083590993</v>
      </c>
      <c r="L184" s="124">
        <v>0.37540336305138328</v>
      </c>
      <c r="M184" s="16">
        <v>0.63875452652227949</v>
      </c>
      <c r="N184" s="16">
        <v>0.38712449560750756</v>
      </c>
      <c r="O184" s="16">
        <v>2.0776537279255231E-2</v>
      </c>
      <c r="P184" s="19">
        <v>0</v>
      </c>
      <c r="Q184" s="19">
        <v>0</v>
      </c>
      <c r="R184" s="16">
        <v>0.63528962420972623</v>
      </c>
      <c r="S184" s="16">
        <v>7.4147440549916871E-2</v>
      </c>
      <c r="T184" s="16">
        <v>1.9219663989746526E-3</v>
      </c>
      <c r="U184" s="16">
        <v>4.3222117239027878E-2</v>
      </c>
      <c r="V184" s="16">
        <v>0.28347080200854946</v>
      </c>
      <c r="W184" s="16">
        <v>0.94520056325723367</v>
      </c>
      <c r="X184" s="16">
        <v>0.2649852708620688</v>
      </c>
      <c r="Y184" s="16">
        <v>1.6184980201891807E-3</v>
      </c>
      <c r="Z184" s="16">
        <v>0.36606480335298708</v>
      </c>
      <c r="AA184" s="125">
        <v>0</v>
      </c>
      <c r="AB184" s="117"/>
      <c r="AC184" s="16">
        <f t="shared" si="36"/>
        <v>4.0379800083590993</v>
      </c>
      <c r="AD184" s="16">
        <f t="shared" si="37"/>
        <v>0</v>
      </c>
    </row>
    <row r="185" spans="1:30" s="1" customFormat="1" ht="12.75" hidden="1" x14ac:dyDescent="0.2">
      <c r="A185" s="96"/>
      <c r="C185" s="31" t="s">
        <v>116</v>
      </c>
      <c r="D185" s="21">
        <v>3</v>
      </c>
      <c r="E185" s="40">
        <v>3.9591348524650121</v>
      </c>
      <c r="F185" s="41">
        <v>3.9591348524650121</v>
      </c>
      <c r="G185" s="41">
        <v>2.1185333743567343</v>
      </c>
      <c r="H185" s="42">
        <v>3.4967501988402625</v>
      </c>
      <c r="I185" s="130">
        <v>3.9591348524650121</v>
      </c>
      <c r="J185" s="124">
        <v>1</v>
      </c>
      <c r="K185" s="133">
        <v>3.9591348524650121</v>
      </c>
      <c r="L185" s="124">
        <v>0.30546394976604158</v>
      </c>
      <c r="M185" s="16">
        <v>0.52607428197960859</v>
      </c>
      <c r="N185" s="16">
        <v>0.46238465362474968</v>
      </c>
      <c r="O185" s="16">
        <v>1.998624571437926E-2</v>
      </c>
      <c r="P185" s="19">
        <v>0</v>
      </c>
      <c r="Q185" s="19">
        <v>0</v>
      </c>
      <c r="R185" s="16">
        <v>0.68297495677596032</v>
      </c>
      <c r="S185" s="16">
        <v>7.1416225140847597E-2</v>
      </c>
      <c r="T185" s="16">
        <v>1.8208102727128284E-3</v>
      </c>
      <c r="U185" s="16">
        <v>3.7862118531285627E-2</v>
      </c>
      <c r="V185" s="16">
        <v>0.21698679674727425</v>
      </c>
      <c r="W185" s="16">
        <v>1.0866769721641789</v>
      </c>
      <c r="X185" s="16">
        <v>0.15749497349269703</v>
      </c>
      <c r="Y185" s="16">
        <v>8.0924901009459037E-4</v>
      </c>
      <c r="Z185" s="16">
        <v>0.3891836192451813</v>
      </c>
      <c r="AA185" s="125">
        <v>0</v>
      </c>
      <c r="AB185" s="117"/>
      <c r="AC185" s="16">
        <f t="shared" si="36"/>
        <v>3.9591348524650121</v>
      </c>
      <c r="AD185" s="16">
        <f t="shared" si="37"/>
        <v>0</v>
      </c>
    </row>
    <row r="186" spans="1:30" s="1" customFormat="1" ht="12.75" hidden="1" x14ac:dyDescent="0.2">
      <c r="A186" s="96"/>
      <c r="C186" s="31" t="s">
        <v>117</v>
      </c>
      <c r="D186" s="21">
        <v>3</v>
      </c>
      <c r="E186" s="40">
        <v>3.7714847803685276</v>
      </c>
      <c r="F186" s="41">
        <v>3.7714847803685276</v>
      </c>
      <c r="G186" s="41">
        <v>2.0186329917579107</v>
      </c>
      <c r="H186" s="42">
        <v>3.354923851988147</v>
      </c>
      <c r="I186" s="130">
        <v>3.7714847803685276</v>
      </c>
      <c r="J186" s="124">
        <v>1</v>
      </c>
      <c r="K186" s="133">
        <v>3.7714847803685276</v>
      </c>
      <c r="L186" s="124">
        <v>0.42234763532094416</v>
      </c>
      <c r="M186" s="16">
        <v>0.3913399776092874</v>
      </c>
      <c r="N186" s="16">
        <v>0.4165609283803805</v>
      </c>
      <c r="O186" s="16">
        <v>1.6259900496571153E-2</v>
      </c>
      <c r="P186" s="19">
        <v>0</v>
      </c>
      <c r="Q186" s="19">
        <v>0</v>
      </c>
      <c r="R186" s="16">
        <v>0.66887659569186331</v>
      </c>
      <c r="S186" s="16">
        <v>5.8063616474286858E-2</v>
      </c>
      <c r="T186" s="16">
        <v>1.4161857676655335E-3</v>
      </c>
      <c r="U186" s="16">
        <v>4.4020414918904377E-2</v>
      </c>
      <c r="V186" s="16">
        <v>0.17196193541250754</v>
      </c>
      <c r="W186" s="16">
        <v>1.0563146888496613</v>
      </c>
      <c r="X186" s="16">
        <v>0.1416979844884424</v>
      </c>
      <c r="Y186" s="16">
        <v>1.7196541464510045E-3</v>
      </c>
      <c r="Z186" s="16">
        <v>0.38090526281156245</v>
      </c>
      <c r="AA186" s="125">
        <v>0</v>
      </c>
      <c r="AB186" s="117"/>
      <c r="AC186" s="16">
        <f t="shared" si="36"/>
        <v>3.7714847803685276</v>
      </c>
      <c r="AD186" s="16">
        <f t="shared" si="37"/>
        <v>0</v>
      </c>
    </row>
    <row r="187" spans="1:30" s="1" customFormat="1" ht="12.75" hidden="1" x14ac:dyDescent="0.2">
      <c r="A187" s="96"/>
      <c r="C187" s="31" t="s">
        <v>118</v>
      </c>
      <c r="D187" s="21">
        <v>2</v>
      </c>
      <c r="E187" s="40">
        <v>4.0723321235713277</v>
      </c>
      <c r="F187" s="41">
        <v>4.0723321235713277</v>
      </c>
      <c r="G187" s="41">
        <v>2.0538231663227635</v>
      </c>
      <c r="H187" s="42">
        <v>3.6621440311520845</v>
      </c>
      <c r="I187" s="130">
        <v>4.0723321235713277</v>
      </c>
      <c r="J187" s="124">
        <v>1</v>
      </c>
      <c r="K187" s="133">
        <v>4.0723321235713277</v>
      </c>
      <c r="L187" s="124">
        <v>0.27779051977563668</v>
      </c>
      <c r="M187" s="16">
        <v>0.68684647841065105</v>
      </c>
      <c r="N187" s="16">
        <v>0.41018809241924309</v>
      </c>
      <c r="O187" s="16">
        <v>1.4227509341726454E-2</v>
      </c>
      <c r="P187" s="19">
        <v>0</v>
      </c>
      <c r="Q187" s="19">
        <v>0</v>
      </c>
      <c r="R187" s="16">
        <v>0.67153593845914272</v>
      </c>
      <c r="S187" s="16">
        <v>5.0881531509697368E-2</v>
      </c>
      <c r="T187" s="16">
        <v>1.3150296414037096E-3</v>
      </c>
      <c r="U187" s="16">
        <v>4.3906372393207729E-2</v>
      </c>
      <c r="V187" s="16">
        <v>0.2765115471879992</v>
      </c>
      <c r="W187" s="16">
        <v>0.99413020814818265</v>
      </c>
      <c r="X187" s="16">
        <v>0.23016995810952992</v>
      </c>
      <c r="Y187" s="16">
        <v>1.3150296414037093E-3</v>
      </c>
      <c r="Z187" s="16">
        <v>0.41351390853350323</v>
      </c>
      <c r="AA187" s="125">
        <v>0</v>
      </c>
      <c r="AB187" s="117"/>
      <c r="AC187" s="16">
        <f t="shared" si="36"/>
        <v>4.0723321235713277</v>
      </c>
      <c r="AD187" s="16">
        <f t="shared" si="37"/>
        <v>0</v>
      </c>
    </row>
    <row r="188" spans="1:30" s="1" customFormat="1" ht="12.75" hidden="1" x14ac:dyDescent="0.2">
      <c r="A188" s="96"/>
      <c r="C188" s="31" t="s">
        <v>119</v>
      </c>
      <c r="D188" s="21">
        <v>2</v>
      </c>
      <c r="E188" s="40">
        <v>3.9710286254235276</v>
      </c>
      <c r="F188" s="41">
        <v>3.9710286254235276</v>
      </c>
      <c r="G188" s="41">
        <v>2.1090836032473983</v>
      </c>
      <c r="H188" s="42">
        <v>3.610710503303344</v>
      </c>
      <c r="I188" s="130">
        <v>3.9710286254235276</v>
      </c>
      <c r="J188" s="124">
        <v>1</v>
      </c>
      <c r="K188" s="133">
        <v>3.9710286254235276</v>
      </c>
      <c r="L188" s="124">
        <v>0.32585481158847551</v>
      </c>
      <c r="M188" s="16">
        <v>0.59190900723803086</v>
      </c>
      <c r="N188" s="16">
        <v>0.36031812212018344</v>
      </c>
      <c r="O188" s="16">
        <v>3.0148645271273082E-2</v>
      </c>
      <c r="P188" s="19">
        <v>0</v>
      </c>
      <c r="Q188" s="19">
        <v>0</v>
      </c>
      <c r="R188" s="16">
        <v>0.63591754118338095</v>
      </c>
      <c r="S188" s="16">
        <v>0.10793358672136599</v>
      </c>
      <c r="T188" s="16">
        <v>2.8323715353310661E-3</v>
      </c>
      <c r="U188" s="16">
        <v>0.26663142507875243</v>
      </c>
      <c r="V188" s="16">
        <v>0.28552112526123924</v>
      </c>
      <c r="W188" s="16">
        <v>0.77868272242838987</v>
      </c>
      <c r="X188" s="16">
        <v>0.1970014358743831</v>
      </c>
      <c r="Y188" s="16">
        <v>1.4161857676655331E-3</v>
      </c>
      <c r="Z188" s="16">
        <v>0.38686164535505668</v>
      </c>
      <c r="AA188" s="125">
        <v>0</v>
      </c>
      <c r="AB188" s="117"/>
      <c r="AC188" s="16">
        <f t="shared" si="36"/>
        <v>3.9710286254235276</v>
      </c>
      <c r="AD188" s="16">
        <f t="shared" si="37"/>
        <v>0</v>
      </c>
    </row>
    <row r="189" spans="1:30" s="1" customFormat="1" ht="12.75" hidden="1" x14ac:dyDescent="0.2">
      <c r="A189" s="96"/>
      <c r="C189" s="31" t="s">
        <v>120</v>
      </c>
      <c r="D189" s="21">
        <v>2</v>
      </c>
      <c r="E189" s="40">
        <v>4.0381688780892224</v>
      </c>
      <c r="F189" s="41">
        <v>4.0381688780892224</v>
      </c>
      <c r="G189" s="41">
        <v>2.177164842632699</v>
      </c>
      <c r="H189" s="42">
        <v>3.6640935227830917</v>
      </c>
      <c r="I189" s="130">
        <v>4.0381688780892224</v>
      </c>
      <c r="J189" s="124">
        <v>1</v>
      </c>
      <c r="K189" s="133">
        <v>4.0381688780892224</v>
      </c>
      <c r="L189" s="124">
        <v>0.25969394611944119</v>
      </c>
      <c r="M189" s="16">
        <v>0.62635305203721681</v>
      </c>
      <c r="N189" s="16">
        <v>0.3740753553061309</v>
      </c>
      <c r="O189" s="16">
        <v>2.7438529255096013E-2</v>
      </c>
      <c r="P189" s="19">
        <v>0</v>
      </c>
      <c r="Q189" s="19">
        <v>0</v>
      </c>
      <c r="R189" s="16">
        <v>0.6716931620293134</v>
      </c>
      <c r="S189" s="16">
        <v>0.10580930806986769</v>
      </c>
      <c r="T189" s="16">
        <v>2.6300592828074187E-3</v>
      </c>
      <c r="U189" s="16">
        <v>4.3108074713331231E-2</v>
      </c>
      <c r="V189" s="16">
        <v>0.27354716395395234</v>
      </c>
      <c r="W189" s="16">
        <v>1.0516235156869271</v>
      </c>
      <c r="X189" s="16">
        <v>0.19180982102756544</v>
      </c>
      <c r="Y189" s="16">
        <v>1.3150296414037093E-3</v>
      </c>
      <c r="Z189" s="16">
        <v>0.40907186096616921</v>
      </c>
      <c r="AA189" s="125">
        <v>0</v>
      </c>
      <c r="AB189" s="117"/>
      <c r="AC189" s="16">
        <f t="shared" si="36"/>
        <v>4.0381688780892224</v>
      </c>
      <c r="AD189" s="16">
        <f t="shared" si="37"/>
        <v>0</v>
      </c>
    </row>
    <row r="190" spans="1:30" s="1" customFormat="1" ht="12.75" hidden="1" x14ac:dyDescent="0.2">
      <c r="A190" s="96"/>
      <c r="C190" s="31" t="s">
        <v>121</v>
      </c>
      <c r="D190" s="21">
        <v>3</v>
      </c>
      <c r="E190" s="40">
        <v>3.9708119107225968</v>
      </c>
      <c r="F190" s="41">
        <v>3.9708119107225968</v>
      </c>
      <c r="G190" s="41">
        <v>1.9848465209871429</v>
      </c>
      <c r="H190" s="42">
        <v>3.5363463479752113</v>
      </c>
      <c r="I190" s="130">
        <v>3.9708119107225968</v>
      </c>
      <c r="J190" s="124">
        <v>1</v>
      </c>
      <c r="K190" s="133">
        <v>3.9708119107225968</v>
      </c>
      <c r="L190" s="124">
        <v>0.35845811310398384</v>
      </c>
      <c r="M190" s="16">
        <v>0.6078336604495056</v>
      </c>
      <c r="N190" s="16">
        <v>0.43446556274738568</v>
      </c>
      <c r="O190" s="16">
        <v>1.4566219730687379E-2</v>
      </c>
      <c r="P190" s="19">
        <v>0</v>
      </c>
      <c r="Q190" s="19">
        <v>0</v>
      </c>
      <c r="R190" s="16">
        <v>0.63219571465900526</v>
      </c>
      <c r="S190" s="16">
        <v>5.1994248898577441E-2</v>
      </c>
      <c r="T190" s="16">
        <v>1.3150296414037096E-3</v>
      </c>
      <c r="U190" s="16">
        <v>4.4590627547387594E-2</v>
      </c>
      <c r="V190" s="16">
        <v>0.28609336397645796</v>
      </c>
      <c r="W190" s="16">
        <v>0.95328206752352906</v>
      </c>
      <c r="X190" s="16">
        <v>0.20157698986732797</v>
      </c>
      <c r="Y190" s="16">
        <v>8.0924901009459037E-4</v>
      </c>
      <c r="Z190" s="16">
        <v>0.38363106356725091</v>
      </c>
      <c r="AA190" s="125">
        <v>0</v>
      </c>
      <c r="AB190" s="117"/>
      <c r="AC190" s="16">
        <f t="shared" si="36"/>
        <v>3.9708119107225968</v>
      </c>
      <c r="AD190" s="16">
        <f t="shared" si="37"/>
        <v>0</v>
      </c>
    </row>
    <row r="191" spans="1:30" s="1" customFormat="1" ht="12.75" hidden="1" x14ac:dyDescent="0.2">
      <c r="A191" s="96"/>
      <c r="C191" s="31" t="s">
        <v>122</v>
      </c>
      <c r="D191" s="21">
        <v>2</v>
      </c>
      <c r="E191" s="40">
        <v>4.0927901252147256</v>
      </c>
      <c r="F191" s="41">
        <v>4.0927901252147256</v>
      </c>
      <c r="G191" s="41">
        <v>1.9708738222625362</v>
      </c>
      <c r="H191" s="42">
        <v>3.7694951453449597</v>
      </c>
      <c r="I191" s="130">
        <v>4.0927901252147256</v>
      </c>
      <c r="J191" s="124">
        <v>1</v>
      </c>
      <c r="K191" s="133">
        <v>4.0927901252147256</v>
      </c>
      <c r="L191" s="124">
        <v>0.28268664620979722</v>
      </c>
      <c r="M191" s="16">
        <v>0.86296275654998145</v>
      </c>
      <c r="N191" s="16">
        <v>0.32329497986976591</v>
      </c>
      <c r="O191" s="16">
        <v>2.9358132599843285E-2</v>
      </c>
      <c r="P191" s="19">
        <v>0</v>
      </c>
      <c r="Q191" s="19">
        <v>0</v>
      </c>
      <c r="R191" s="16">
        <v>0.59254020386786677</v>
      </c>
      <c r="S191" s="16">
        <v>0.10489890293351128</v>
      </c>
      <c r="T191" s="16">
        <v>2.6300592828074191E-3</v>
      </c>
      <c r="U191" s="16">
        <v>4.2423819559151366E-2</v>
      </c>
      <c r="V191" s="16">
        <v>0.27229260811750189</v>
      </c>
      <c r="W191" s="16">
        <v>0.92541506626045045</v>
      </c>
      <c r="X191" s="16">
        <v>0.24147712660628512</v>
      </c>
      <c r="Y191" s="16">
        <v>1.3150296414037093E-3</v>
      </c>
      <c r="Z191" s="16">
        <v>0.41149479371635977</v>
      </c>
      <c r="AA191" s="125">
        <v>0</v>
      </c>
      <c r="AB191" s="117"/>
      <c r="AC191" s="16">
        <f t="shared" si="36"/>
        <v>4.0927901252147256</v>
      </c>
      <c r="AD191" s="16">
        <f t="shared" si="37"/>
        <v>0</v>
      </c>
    </row>
    <row r="192" spans="1:30" s="1" customFormat="1" ht="12.75" hidden="1" x14ac:dyDescent="0.2">
      <c r="A192" s="96"/>
      <c r="C192" s="31" t="s">
        <v>123</v>
      </c>
      <c r="D192" s="21">
        <v>2</v>
      </c>
      <c r="E192" s="40">
        <v>4.0480324133197012</v>
      </c>
      <c r="F192" s="41">
        <v>4.0480324133197012</v>
      </c>
      <c r="G192" s="41">
        <v>2.0458996646812602</v>
      </c>
      <c r="H192" s="42">
        <v>3.6372373841422547</v>
      </c>
      <c r="I192" s="130">
        <v>4.0480324133197012</v>
      </c>
      <c r="J192" s="124">
        <v>1</v>
      </c>
      <c r="K192" s="133">
        <v>4.0480324133197012</v>
      </c>
      <c r="L192" s="124">
        <v>0.39009493465767814</v>
      </c>
      <c r="M192" s="16">
        <v>0.62238318710908225</v>
      </c>
      <c r="N192" s="16">
        <v>0.41079502917744665</v>
      </c>
      <c r="O192" s="16">
        <v>0</v>
      </c>
      <c r="P192" s="19">
        <v>0</v>
      </c>
      <c r="Q192" s="19">
        <v>0</v>
      </c>
      <c r="R192" s="16">
        <v>0.53885253537805189</v>
      </c>
      <c r="S192" s="16">
        <v>0</v>
      </c>
      <c r="T192" s="16">
        <v>0</v>
      </c>
      <c r="U192" s="16">
        <v>0.28795737738402472</v>
      </c>
      <c r="V192" s="16">
        <v>0.26899570062880185</v>
      </c>
      <c r="W192" s="16">
        <v>0.94847555327019195</v>
      </c>
      <c r="X192" s="16">
        <v>0.21622728400555913</v>
      </c>
      <c r="Y192" s="16">
        <v>1.6184980201891807E-3</v>
      </c>
      <c r="Z192" s="16">
        <v>0.36263231368867499</v>
      </c>
      <c r="AA192" s="125">
        <v>0</v>
      </c>
      <c r="AB192" s="117"/>
      <c r="AC192" s="16">
        <f t="shared" si="36"/>
        <v>4.0480324133197012</v>
      </c>
      <c r="AD192" s="16">
        <f t="shared" si="37"/>
        <v>0</v>
      </c>
    </row>
    <row r="193" spans="1:40" s="1" customFormat="1" ht="12.75" hidden="1" x14ac:dyDescent="0.2">
      <c r="A193" s="96"/>
      <c r="C193" s="31" t="s">
        <v>124</v>
      </c>
      <c r="D193" s="21">
        <v>5</v>
      </c>
      <c r="E193" s="40">
        <v>3.9358703510029143</v>
      </c>
      <c r="F193" s="41">
        <v>3.9358703510029143</v>
      </c>
      <c r="G193" s="41">
        <v>2.4688629265503814</v>
      </c>
      <c r="H193" s="42">
        <v>3.558557999653031</v>
      </c>
      <c r="I193" s="130">
        <v>3.9358703510029143</v>
      </c>
      <c r="J193" s="124">
        <v>1</v>
      </c>
      <c r="K193" s="133">
        <v>3.9358703510029143</v>
      </c>
      <c r="L193" s="124">
        <v>0.23299040688785647</v>
      </c>
      <c r="M193" s="16">
        <v>0.44341473452337954</v>
      </c>
      <c r="N193" s="16">
        <v>0.37731235134988322</v>
      </c>
      <c r="O193" s="16">
        <v>2.1542475585980797E-2</v>
      </c>
      <c r="P193" s="19">
        <v>0</v>
      </c>
      <c r="Q193" s="19">
        <v>0</v>
      </c>
      <c r="R193" s="16">
        <v>0.66558711837469342</v>
      </c>
      <c r="S193" s="16">
        <v>3.5404644191638329E-2</v>
      </c>
      <c r="T193" s="16">
        <v>8.0924901009459037E-4</v>
      </c>
      <c r="U193" s="16">
        <v>3.8888501262555407E-2</v>
      </c>
      <c r="V193" s="16">
        <v>0.29892265862011735</v>
      </c>
      <c r="W193" s="16">
        <v>1.4075059672527779</v>
      </c>
      <c r="X193" s="16">
        <v>0.11930738935020363</v>
      </c>
      <c r="Y193" s="16">
        <v>2.0231225252364759E-4</v>
      </c>
      <c r="Z193" s="16">
        <v>0.29398254234120991</v>
      </c>
      <c r="AA193" s="125">
        <v>0</v>
      </c>
      <c r="AB193" s="117"/>
      <c r="AC193" s="16">
        <f t="shared" si="36"/>
        <v>3.9358703510029143</v>
      </c>
      <c r="AD193" s="16">
        <f t="shared" si="37"/>
        <v>0</v>
      </c>
    </row>
    <row r="194" spans="1:40" s="1" customFormat="1" ht="12.75" hidden="1" x14ac:dyDescent="0.2">
      <c r="A194" s="96"/>
      <c r="C194" s="31" t="s">
        <v>125</v>
      </c>
      <c r="D194" s="21">
        <v>5</v>
      </c>
      <c r="E194" s="40">
        <v>3.8774873444207758</v>
      </c>
      <c r="F194" s="41">
        <v>3.8774873444207758</v>
      </c>
      <c r="G194" s="41">
        <v>2.3168623404784814</v>
      </c>
      <c r="H194" s="42">
        <v>3.5216200918607519</v>
      </c>
      <c r="I194" s="130">
        <v>3.8774873444207758</v>
      </c>
      <c r="J194" s="124">
        <v>1</v>
      </c>
      <c r="K194" s="133">
        <v>3.8774873444207758</v>
      </c>
      <c r="L194" s="124">
        <v>0.26420426370672678</v>
      </c>
      <c r="M194" s="16">
        <v>0.52096137763637362</v>
      </c>
      <c r="N194" s="16">
        <v>0.35586725256002394</v>
      </c>
      <c r="O194" s="16">
        <v>2.2562887945045504E-2</v>
      </c>
      <c r="P194" s="19">
        <v>0</v>
      </c>
      <c r="Q194" s="19">
        <v>0</v>
      </c>
      <c r="R194" s="16">
        <v>0.67899756081736784</v>
      </c>
      <c r="S194" s="16">
        <v>3.7124298338089334E-2</v>
      </c>
      <c r="T194" s="16">
        <v>1.0115612626182382E-3</v>
      </c>
      <c r="U194" s="16">
        <v>4.3906372393207729E-2</v>
      </c>
      <c r="V194" s="16">
        <v>0.2455800120010227</v>
      </c>
      <c r="W194" s="16">
        <v>1.2871738670898214</v>
      </c>
      <c r="X194" s="16">
        <v>0.13237358871061536</v>
      </c>
      <c r="Y194" s="16">
        <v>5.0578063130911897E-4</v>
      </c>
      <c r="Z194" s="16">
        <v>0.28721852132855497</v>
      </c>
      <c r="AA194" s="125">
        <v>0</v>
      </c>
      <c r="AB194" s="117"/>
      <c r="AC194" s="16">
        <f t="shared" si="36"/>
        <v>3.8774873444207758</v>
      </c>
      <c r="AD194" s="16">
        <f t="shared" si="37"/>
        <v>0</v>
      </c>
    </row>
    <row r="195" spans="1:40" s="1" customFormat="1" ht="12.75" hidden="1" x14ac:dyDescent="0.2">
      <c r="A195" s="96"/>
      <c r="C195" s="31" t="s">
        <v>126</v>
      </c>
      <c r="D195" s="21">
        <v>5</v>
      </c>
      <c r="E195" s="40">
        <v>3.8750165483454171</v>
      </c>
      <c r="F195" s="41">
        <v>3.8750165483454171</v>
      </c>
      <c r="G195" s="41">
        <v>2.3795614864514127</v>
      </c>
      <c r="H195" s="42">
        <v>3.508527902516831</v>
      </c>
      <c r="I195" s="130">
        <v>3.8750165483454171</v>
      </c>
      <c r="J195" s="124">
        <v>1</v>
      </c>
      <c r="K195" s="133">
        <v>3.8750165483454171</v>
      </c>
      <c r="L195" s="124">
        <v>0.27913362512947559</v>
      </c>
      <c r="M195" s="16">
        <v>0.42999994791504953</v>
      </c>
      <c r="N195" s="16">
        <v>0.36648864582858631</v>
      </c>
      <c r="O195" s="16">
        <v>2.2336162558358432E-2</v>
      </c>
      <c r="P195" s="19">
        <v>0</v>
      </c>
      <c r="Q195" s="19">
        <v>0</v>
      </c>
      <c r="R195" s="16">
        <v>0.66886717225878911</v>
      </c>
      <c r="S195" s="16">
        <v>3.6820829959303865E-2</v>
      </c>
      <c r="T195" s="16">
        <v>1.0115612626182382E-3</v>
      </c>
      <c r="U195" s="16">
        <v>4.3792329867511082E-2</v>
      </c>
      <c r="V195" s="16">
        <v>0.24443990052469483</v>
      </c>
      <c r="W195" s="16">
        <v>1.361787749388828</v>
      </c>
      <c r="X195" s="16">
        <v>0.13453247802184359</v>
      </c>
      <c r="Y195" s="16">
        <v>5.0578063130911897E-4</v>
      </c>
      <c r="Z195" s="16">
        <v>0.28530036499904948</v>
      </c>
      <c r="AA195" s="125">
        <v>0</v>
      </c>
      <c r="AB195" s="117"/>
      <c r="AC195" s="16">
        <f t="shared" si="36"/>
        <v>3.8750165483454171</v>
      </c>
      <c r="AD195" s="16">
        <f t="shared" si="37"/>
        <v>0</v>
      </c>
    </row>
    <row r="196" spans="1:40" s="1" customFormat="1" ht="12.75" hidden="1" x14ac:dyDescent="0.2">
      <c r="A196" s="96"/>
      <c r="C196" s="31" t="s">
        <v>127</v>
      </c>
      <c r="D196" s="21">
        <v>5</v>
      </c>
      <c r="E196" s="40">
        <v>3.9966657547674385</v>
      </c>
      <c r="F196" s="41">
        <v>3.9966657547674385</v>
      </c>
      <c r="G196" s="41">
        <v>2.468524795565088</v>
      </c>
      <c r="H196" s="42">
        <v>3.5859718817163593</v>
      </c>
      <c r="I196" s="130">
        <v>3.9966657547674385</v>
      </c>
      <c r="J196" s="124">
        <v>1</v>
      </c>
      <c r="K196" s="133">
        <v>3.9966657547674385</v>
      </c>
      <c r="L196" s="124">
        <v>0.2442698185390913</v>
      </c>
      <c r="M196" s="16">
        <v>0.44602867930064444</v>
      </c>
      <c r="N196" s="16">
        <v>0.41069387305107935</v>
      </c>
      <c r="O196" s="16">
        <v>2.1427114876355343E-2</v>
      </c>
      <c r="P196" s="19">
        <v>0</v>
      </c>
      <c r="Q196" s="19">
        <v>0</v>
      </c>
      <c r="R196" s="16">
        <v>0.6613908664978273</v>
      </c>
      <c r="S196" s="16">
        <v>3.6213893201732926E-2</v>
      </c>
      <c r="T196" s="16">
        <v>1.0115612626182379E-3</v>
      </c>
      <c r="U196" s="16">
        <v>4.0142969045218489E-2</v>
      </c>
      <c r="V196" s="16">
        <v>0.30906915618578878</v>
      </c>
      <c r="W196" s="16">
        <v>1.3990669222430228</v>
      </c>
      <c r="X196" s="16">
        <v>0.13579089002027805</v>
      </c>
      <c r="Y196" s="16">
        <v>2.0231225252364759E-4</v>
      </c>
      <c r="Z196" s="16">
        <v>0.29135769829125785</v>
      </c>
      <c r="AA196" s="125">
        <v>0</v>
      </c>
      <c r="AB196" s="117"/>
      <c r="AC196" s="16">
        <f t="shared" si="36"/>
        <v>3.9966657547674385</v>
      </c>
      <c r="AD196" s="16">
        <f t="shared" si="37"/>
        <v>0</v>
      </c>
    </row>
    <row r="197" spans="1:40" s="1" customFormat="1" ht="12.75" hidden="1" x14ac:dyDescent="0.2">
      <c r="A197" s="96"/>
      <c r="C197" s="31" t="s">
        <v>128</v>
      </c>
      <c r="D197" s="21">
        <v>5</v>
      </c>
      <c r="E197" s="40">
        <v>3.9435288877708445</v>
      </c>
      <c r="F197" s="41">
        <v>3.9435288877708445</v>
      </c>
      <c r="G197" s="41">
        <v>2.3107665105477593</v>
      </c>
      <c r="H197" s="42">
        <v>3.5709708743602224</v>
      </c>
      <c r="I197" s="130">
        <v>3.9435288877708445</v>
      </c>
      <c r="J197" s="124">
        <v>1</v>
      </c>
      <c r="K197" s="133">
        <v>3.9435288877708445</v>
      </c>
      <c r="L197" s="124">
        <v>0.2595364578868572</v>
      </c>
      <c r="M197" s="16">
        <v>0.58258014254692747</v>
      </c>
      <c r="N197" s="16">
        <v>0.372558013410622</v>
      </c>
      <c r="O197" s="16">
        <v>2.2564123854669504E-2</v>
      </c>
      <c r="P197" s="19">
        <v>0</v>
      </c>
      <c r="Q197" s="19">
        <v>0</v>
      </c>
      <c r="R197" s="16">
        <v>0.67615436889578617</v>
      </c>
      <c r="S197" s="16">
        <v>3.6517361580518388E-2</v>
      </c>
      <c r="T197" s="16">
        <v>1.0115612626182379E-3</v>
      </c>
      <c r="U197" s="16">
        <v>4.3336159764724512E-2</v>
      </c>
      <c r="V197" s="16">
        <v>0.24227368871967186</v>
      </c>
      <c r="W197" s="16">
        <v>1.2884034658384618</v>
      </c>
      <c r="X197" s="16">
        <v>0.12975873081578967</v>
      </c>
      <c r="Y197" s="16">
        <v>5.0578063130911897E-4</v>
      </c>
      <c r="Z197" s="16">
        <v>0.28832903256288872</v>
      </c>
      <c r="AA197" s="125">
        <v>0</v>
      </c>
      <c r="AB197" s="117"/>
      <c r="AC197" s="16">
        <f t="shared" si="36"/>
        <v>3.9435288877708445</v>
      </c>
      <c r="AD197" s="16">
        <f t="shared" si="37"/>
        <v>0</v>
      </c>
    </row>
    <row r="198" spans="1:40" s="1" customFormat="1" ht="12.75" hidden="1" x14ac:dyDescent="0.2">
      <c r="A198" s="96"/>
      <c r="C198" s="31" t="s">
        <v>129</v>
      </c>
      <c r="D198" s="21">
        <v>5</v>
      </c>
      <c r="E198" s="40">
        <v>3.8623693022844723</v>
      </c>
      <c r="F198" s="41">
        <v>3.8623693022844723</v>
      </c>
      <c r="G198" s="41">
        <v>2.3795160521097425</v>
      </c>
      <c r="H198" s="42">
        <v>3.4925425042857663</v>
      </c>
      <c r="I198" s="130">
        <v>3.8623693022844723</v>
      </c>
      <c r="J198" s="124">
        <v>1</v>
      </c>
      <c r="K198" s="133">
        <v>3.8623693022844723</v>
      </c>
      <c r="L198" s="124">
        <v>0.24951067089832771</v>
      </c>
      <c r="M198" s="16">
        <v>0.44489602646247295</v>
      </c>
      <c r="N198" s="16">
        <v>0.36982679799870594</v>
      </c>
      <c r="O198" s="16">
        <v>2.1880574888084078E-2</v>
      </c>
      <c r="P198" s="19">
        <v>0</v>
      </c>
      <c r="Q198" s="19">
        <v>0</v>
      </c>
      <c r="R198" s="16">
        <v>0.67273754494421423</v>
      </c>
      <c r="S198" s="16">
        <v>3.692198608556569E-2</v>
      </c>
      <c r="T198" s="16">
        <v>1.0115612626182382E-3</v>
      </c>
      <c r="U198" s="16">
        <v>4.1055309250791643E-2</v>
      </c>
      <c r="V198" s="16">
        <v>0.22939042903716697</v>
      </c>
      <c r="W198" s="16">
        <v>1.3761140221362544</v>
      </c>
      <c r="X198" s="16">
        <v>0.12817065558755319</v>
      </c>
      <c r="Y198" s="16">
        <v>4.0462450504729518E-4</v>
      </c>
      <c r="Z198" s="16">
        <v>0.29044909922766982</v>
      </c>
      <c r="AA198" s="125">
        <v>0</v>
      </c>
      <c r="AB198" s="117"/>
      <c r="AC198" s="16">
        <f t="shared" si="36"/>
        <v>3.8623693022844723</v>
      </c>
      <c r="AD198" s="16">
        <f t="shared" si="37"/>
        <v>0</v>
      </c>
    </row>
    <row r="199" spans="1:40" s="1" customFormat="1" ht="12.75" hidden="1" x14ac:dyDescent="0.2">
      <c r="A199" s="96"/>
      <c r="C199" s="31" t="s">
        <v>130</v>
      </c>
      <c r="D199" s="21">
        <v>5</v>
      </c>
      <c r="E199" s="40">
        <v>3.7347794623753092</v>
      </c>
      <c r="F199" s="41">
        <v>3.7347794623753092</v>
      </c>
      <c r="G199" s="41">
        <v>2.1891539081359817</v>
      </c>
      <c r="H199" s="42">
        <v>3.3974237809404939</v>
      </c>
      <c r="I199" s="130">
        <v>3.7347794623753092</v>
      </c>
      <c r="J199" s="124">
        <v>1</v>
      </c>
      <c r="K199" s="133">
        <v>3.7347794623753092</v>
      </c>
      <c r="L199" s="124">
        <v>0.27058889969761374</v>
      </c>
      <c r="M199" s="16">
        <v>0.5625720581568614</v>
      </c>
      <c r="N199" s="16">
        <v>0.3373556814348152</v>
      </c>
      <c r="O199" s="16">
        <v>2.2353469995388776E-2</v>
      </c>
      <c r="P199" s="19">
        <v>0</v>
      </c>
      <c r="Q199" s="19">
        <v>0</v>
      </c>
      <c r="R199" s="16">
        <v>0.65615592048033167</v>
      </c>
      <c r="S199" s="16">
        <v>2.872833985835796E-2</v>
      </c>
      <c r="T199" s="16">
        <v>7.0809288383276653E-4</v>
      </c>
      <c r="U199" s="16">
        <v>3.9914883993825215E-2</v>
      </c>
      <c r="V199" s="16">
        <v>0.34635249068841034</v>
      </c>
      <c r="W199" s="16">
        <v>1.0947383979833116</v>
      </c>
      <c r="X199" s="16">
        <v>0.12453725637936823</v>
      </c>
      <c r="Y199" s="16">
        <v>2.0231225252364759E-4</v>
      </c>
      <c r="Z199" s="16">
        <v>0.2505716585706691</v>
      </c>
      <c r="AA199" s="125">
        <v>0</v>
      </c>
      <c r="AB199" s="117"/>
      <c r="AC199" s="16">
        <f t="shared" si="36"/>
        <v>3.7347794623753092</v>
      </c>
      <c r="AD199" s="16">
        <f t="shared" si="37"/>
        <v>0</v>
      </c>
    </row>
    <row r="200" spans="1:40" s="1" customFormat="1" ht="12.75" hidden="1" x14ac:dyDescent="0.2">
      <c r="A200" s="96"/>
      <c r="C200" s="31" t="s">
        <v>131</v>
      </c>
      <c r="D200" s="21">
        <v>5</v>
      </c>
      <c r="E200" s="40">
        <v>3.8067076420393899</v>
      </c>
      <c r="F200" s="41">
        <v>3.8067076420393899</v>
      </c>
      <c r="G200" s="41">
        <v>2.3377037530969136</v>
      </c>
      <c r="H200" s="42">
        <v>3.4328345989859934</v>
      </c>
      <c r="I200" s="130">
        <v>3.8067076420393899</v>
      </c>
      <c r="J200" s="124">
        <v>1</v>
      </c>
      <c r="K200" s="133">
        <v>3.8067076420393899</v>
      </c>
      <c r="L200" s="124">
        <v>0.30613526404123087</v>
      </c>
      <c r="M200" s="16">
        <v>0.39157105468092357</v>
      </c>
      <c r="N200" s="16">
        <v>0.37387304305339636</v>
      </c>
      <c r="O200" s="16">
        <v>2.653021431041596E-2</v>
      </c>
      <c r="P200" s="19">
        <v>0</v>
      </c>
      <c r="Q200" s="19">
        <v>0</v>
      </c>
      <c r="R200" s="16">
        <v>0.66341808167480687</v>
      </c>
      <c r="S200" s="16">
        <v>4.4205227176417006E-2</v>
      </c>
      <c r="T200" s="16">
        <v>1.1127173888800619E-3</v>
      </c>
      <c r="U200" s="16">
        <v>3.8546373685465485E-2</v>
      </c>
      <c r="V200" s="16">
        <v>0.41646618006634389</v>
      </c>
      <c r="W200" s="16">
        <v>1.147222646542061</v>
      </c>
      <c r="X200" s="16">
        <v>0.13726209167218104</v>
      </c>
      <c r="Y200" s="16">
        <v>2.0231225252364759E-4</v>
      </c>
      <c r="Z200" s="16">
        <v>0.26016243549474388</v>
      </c>
      <c r="AA200" s="125">
        <v>0</v>
      </c>
      <c r="AB200" s="117"/>
      <c r="AC200" s="16">
        <f t="shared" si="36"/>
        <v>3.8067076420393899</v>
      </c>
      <c r="AD200" s="16">
        <f t="shared" si="37"/>
        <v>0</v>
      </c>
    </row>
    <row r="201" spans="1:40" s="54" customFormat="1" ht="12.75" x14ac:dyDescent="0.2">
      <c r="A201" s="92">
        <v>67</v>
      </c>
      <c r="B201" s="91"/>
      <c r="C201" s="55" t="s">
        <v>276</v>
      </c>
      <c r="D201" s="36">
        <v>9</v>
      </c>
      <c r="E201" s="61">
        <v>3.5960297715516085</v>
      </c>
      <c r="F201" s="62">
        <v>4.4490717979914498</v>
      </c>
      <c r="G201" s="62">
        <v>1.8803843506763958</v>
      </c>
      <c r="H201" s="63">
        <v>3.2391509577279121</v>
      </c>
      <c r="I201" s="130">
        <v>4.4490717979914498</v>
      </c>
      <c r="J201" s="122">
        <v>1.088582050006111</v>
      </c>
      <c r="K201" s="132">
        <v>4.8431796984819062</v>
      </c>
      <c r="L201" s="122">
        <v>0.43869771848355538</v>
      </c>
      <c r="M201" s="66">
        <v>0.577130199098848</v>
      </c>
      <c r="N201" s="66">
        <v>0.35687881382369652</v>
      </c>
      <c r="O201" s="66">
        <v>1.9471856382738701E-2</v>
      </c>
      <c r="P201" s="66">
        <v>0.88690000000000002</v>
      </c>
      <c r="Q201" s="66">
        <v>0</v>
      </c>
      <c r="R201" s="66">
        <v>0.66315625091914765</v>
      </c>
      <c r="S201" s="66">
        <v>2.3468221292743126E-2</v>
      </c>
      <c r="T201" s="66">
        <v>6.069367575709427E-4</v>
      </c>
      <c r="U201" s="66">
        <v>3.683573580001584E-2</v>
      </c>
      <c r="V201" s="66">
        <v>0.13190470428037149</v>
      </c>
      <c r="W201" s="66">
        <v>1.0047383329912842</v>
      </c>
      <c r="X201" s="66">
        <v>8.2271476183254699E-2</v>
      </c>
      <c r="Y201" s="66">
        <v>2.0231225252364759E-4</v>
      </c>
      <c r="Z201" s="66">
        <v>0.26066721328585857</v>
      </c>
      <c r="AA201" s="123">
        <v>0.36020937929223479</v>
      </c>
      <c r="AB201" s="117"/>
      <c r="AC201" s="16">
        <f t="shared" si="36"/>
        <v>4.8431391508438439</v>
      </c>
      <c r="AD201" s="24">
        <f t="shared" si="37"/>
        <v>-4.0547638062271574E-5</v>
      </c>
      <c r="AE201" s="6" t="e">
        <f>K201*#REF!</f>
        <v>#REF!</v>
      </c>
      <c r="AF201" s="6" t="e">
        <f>P201*#REF!</f>
        <v>#REF!</v>
      </c>
      <c r="AG201" s="6" t="e">
        <f>Q201*#REF!</f>
        <v>#REF!</v>
      </c>
      <c r="AH201" s="33"/>
      <c r="AI201" s="7">
        <f t="shared" ref="AI201:AI202" si="44">AC201+Q201-K201</f>
        <v>-4.0547638062271574E-5</v>
      </c>
      <c r="AJ201" s="7">
        <f t="shared" ref="AJ201:AJ202" si="45">SUM(L201:AA201)</f>
        <v>4.8431391508438439</v>
      </c>
      <c r="AK201" s="7">
        <f t="shared" ref="AK201:AK202" si="46">K201-AJ201</f>
        <v>4.0547638062271574E-5</v>
      </c>
      <c r="AL201" s="1"/>
      <c r="AM201" s="1"/>
      <c r="AN201" s="1"/>
    </row>
    <row r="202" spans="1:40" s="54" customFormat="1" ht="12.75" x14ac:dyDescent="0.2">
      <c r="A202" s="92">
        <v>68</v>
      </c>
      <c r="B202" s="91"/>
      <c r="C202" s="55" t="s">
        <v>277</v>
      </c>
      <c r="D202" s="36">
        <v>9</v>
      </c>
      <c r="E202" s="61">
        <v>3.555785298569007</v>
      </c>
      <c r="F202" s="62">
        <v>4.4178221969366218</v>
      </c>
      <c r="G202" s="62">
        <v>1.6229761067100323</v>
      </c>
      <c r="H202" s="63">
        <v>3.2117533127939528</v>
      </c>
      <c r="I202" s="130">
        <v>4.4178221969366218</v>
      </c>
      <c r="J202" s="122">
        <v>1.0979311213336722</v>
      </c>
      <c r="K202" s="132">
        <v>4.8504644785354127</v>
      </c>
      <c r="L202" s="122">
        <v>0.46730675230816798</v>
      </c>
      <c r="M202" s="66">
        <v>0.79179621806390843</v>
      </c>
      <c r="N202" s="66">
        <v>0.34403198577505439</v>
      </c>
      <c r="O202" s="66">
        <v>1.8674669249752585E-2</v>
      </c>
      <c r="P202" s="66">
        <v>0.9304</v>
      </c>
      <c r="Q202" s="66">
        <v>0</v>
      </c>
      <c r="R202" s="66">
        <v>0.64584867143834712</v>
      </c>
      <c r="S202" s="66">
        <v>2.3569377419004951E-2</v>
      </c>
      <c r="T202" s="66">
        <v>6.0693675757094291E-4</v>
      </c>
      <c r="U202" s="66">
        <v>3.6721693274319192E-2</v>
      </c>
      <c r="V202" s="66">
        <v>0.10114111561674369</v>
      </c>
      <c r="W202" s="66">
        <v>0.79621133070176975</v>
      </c>
      <c r="X202" s="66">
        <v>6.9309889375552616E-2</v>
      </c>
      <c r="Y202" s="66">
        <v>2.0231225252364759E-4</v>
      </c>
      <c r="Z202" s="66">
        <v>0.26036434633629119</v>
      </c>
      <c r="AA202" s="123">
        <v>0.36424760103317916</v>
      </c>
      <c r="AB202" s="117"/>
      <c r="AC202" s="16">
        <f>SUM(L202:AA202)</f>
        <v>4.8504328996021862</v>
      </c>
      <c r="AD202" s="24">
        <f t="shared" si="37"/>
        <v>-3.1578933226583672E-5</v>
      </c>
      <c r="AE202" s="6" t="e">
        <f>K202*#REF!</f>
        <v>#REF!</v>
      </c>
      <c r="AF202" s="6" t="e">
        <f>P202*#REF!</f>
        <v>#REF!</v>
      </c>
      <c r="AG202" s="6" t="e">
        <f>Q202*#REF!</f>
        <v>#REF!</v>
      </c>
      <c r="AH202" s="33"/>
      <c r="AI202" s="7">
        <f t="shared" si="44"/>
        <v>-3.1578933226583672E-5</v>
      </c>
      <c r="AJ202" s="7">
        <f t="shared" si="45"/>
        <v>4.8504328996021862</v>
      </c>
      <c r="AK202" s="7">
        <f t="shared" si="46"/>
        <v>3.1578933226583672E-5</v>
      </c>
      <c r="AL202" s="1"/>
      <c r="AM202" s="1"/>
      <c r="AN202" s="1"/>
    </row>
    <row r="203" spans="1:40" s="1" customFormat="1" ht="12.75" hidden="1" x14ac:dyDescent="0.2">
      <c r="A203" s="96"/>
      <c r="C203" s="31" t="s">
        <v>132</v>
      </c>
      <c r="D203" s="21">
        <v>5</v>
      </c>
      <c r="E203" s="40">
        <v>3.9084137164750605</v>
      </c>
      <c r="F203" s="41">
        <v>3.9084137164750605</v>
      </c>
      <c r="G203" s="41">
        <v>2.5011626926881654</v>
      </c>
      <c r="H203" s="42">
        <v>3.531708301883381</v>
      </c>
      <c r="I203" s="130">
        <v>3.9084137164750605</v>
      </c>
      <c r="J203" s="124">
        <v>1</v>
      </c>
      <c r="K203" s="133">
        <v>3.9084137164750605</v>
      </c>
      <c r="L203" s="124">
        <v>0.24973859833124679</v>
      </c>
      <c r="M203" s="16">
        <v>0.36416990457676723</v>
      </c>
      <c r="N203" s="16">
        <v>0.37670541459167967</v>
      </c>
      <c r="O203" s="16">
        <v>2.2448138088797653E-2</v>
      </c>
      <c r="P203" s="19">
        <v>0</v>
      </c>
      <c r="Q203" s="19">
        <v>0</v>
      </c>
      <c r="R203" s="16">
        <v>0.66982557627102934</v>
      </c>
      <c r="S203" s="16">
        <v>3.7528922843136629E-2</v>
      </c>
      <c r="T203" s="16">
        <v>1.0115612626182382E-3</v>
      </c>
      <c r="U203" s="16">
        <v>3.9914883993825215E-2</v>
      </c>
      <c r="V203" s="16">
        <v>0.38112103381747003</v>
      </c>
      <c r="W203" s="16">
        <v>1.3491102641587647</v>
      </c>
      <c r="X203" s="16">
        <v>0.12487558520815675</v>
      </c>
      <c r="Y203" s="16">
        <v>2.0231225252364759E-4</v>
      </c>
      <c r="Z203" s="16">
        <v>0.29176152107904452</v>
      </c>
      <c r="AA203" s="125">
        <v>0</v>
      </c>
      <c r="AB203" s="117"/>
      <c r="AC203" s="16">
        <f t="shared" si="36"/>
        <v>3.9084137164750605</v>
      </c>
      <c r="AD203" s="16">
        <f t="shared" si="37"/>
        <v>0</v>
      </c>
    </row>
    <row r="204" spans="1:40" s="1" customFormat="1" ht="12.75" hidden="1" x14ac:dyDescent="0.2">
      <c r="A204" s="96"/>
      <c r="C204" s="31" t="s">
        <v>133</v>
      </c>
      <c r="D204" s="21">
        <v>5</v>
      </c>
      <c r="E204" s="40">
        <v>3.7931691183043976</v>
      </c>
      <c r="F204" s="41">
        <v>3.7931691183043976</v>
      </c>
      <c r="G204" s="41">
        <v>2.3858570350896109</v>
      </c>
      <c r="H204" s="42">
        <v>3.4835302154942118</v>
      </c>
      <c r="I204" s="130">
        <v>3.7931691183043976</v>
      </c>
      <c r="J204" s="124">
        <v>1</v>
      </c>
      <c r="K204" s="133">
        <v>3.7931691183043976</v>
      </c>
      <c r="L204" s="124">
        <v>0.2675127930251408</v>
      </c>
      <c r="M204" s="16">
        <v>0.41191911754049787</v>
      </c>
      <c r="N204" s="16">
        <v>0.30963890281018569</v>
      </c>
      <c r="O204" s="16">
        <v>2.2112061377082225E-2</v>
      </c>
      <c r="P204" s="19">
        <v>0</v>
      </c>
      <c r="Q204" s="19">
        <v>0</v>
      </c>
      <c r="R204" s="16">
        <v>0.67627165771940423</v>
      </c>
      <c r="S204" s="16">
        <v>3.510117581285286E-2</v>
      </c>
      <c r="T204" s="16">
        <v>8.0924901009459037E-4</v>
      </c>
      <c r="U204" s="16">
        <v>4.1511479353578219E-2</v>
      </c>
      <c r="V204" s="16">
        <v>0.23189867428508829</v>
      </c>
      <c r="W204" s="16">
        <v>1.3777481130264633</v>
      </c>
      <c r="X204" s="16">
        <v>0.12748930463490485</v>
      </c>
      <c r="Y204" s="16">
        <v>4.0462450504729518E-4</v>
      </c>
      <c r="Z204" s="16">
        <v>0.29075196520405727</v>
      </c>
      <c r="AA204" s="125">
        <v>0</v>
      </c>
      <c r="AB204" s="117"/>
      <c r="AC204" s="16">
        <f t="shared" si="36"/>
        <v>3.7931691183043976</v>
      </c>
      <c r="AD204" s="16">
        <f t="shared" si="37"/>
        <v>0</v>
      </c>
    </row>
    <row r="205" spans="1:40" s="1" customFormat="1" ht="12.75" hidden="1" x14ac:dyDescent="0.2">
      <c r="A205" s="96"/>
      <c r="C205" s="31" t="s">
        <v>134</v>
      </c>
      <c r="D205" s="21">
        <v>5</v>
      </c>
      <c r="E205" s="40">
        <v>3.918582444328679</v>
      </c>
      <c r="F205" s="41">
        <v>3.918582444328679</v>
      </c>
      <c r="G205" s="41">
        <v>2.1444606159714521</v>
      </c>
      <c r="H205" s="42">
        <v>3.4989868321572808</v>
      </c>
      <c r="I205" s="130">
        <v>3.918582444328679</v>
      </c>
      <c r="J205" s="124">
        <v>1</v>
      </c>
      <c r="K205" s="133">
        <v>3.918582444328679</v>
      </c>
      <c r="L205" s="124">
        <v>0.2569164613986763</v>
      </c>
      <c r="M205" s="16">
        <v>0.68707367580788903</v>
      </c>
      <c r="N205" s="16">
        <v>0.41959561217139829</v>
      </c>
      <c r="O205" s="16">
        <v>2.2111725763901025E-2</v>
      </c>
      <c r="P205" s="19">
        <v>0</v>
      </c>
      <c r="Q205" s="19">
        <v>0</v>
      </c>
      <c r="R205" s="16">
        <v>0.67125482232655598</v>
      </c>
      <c r="S205" s="16">
        <v>3.5202331939114678E-2</v>
      </c>
      <c r="T205" s="16">
        <v>8.0924901009459037E-4</v>
      </c>
      <c r="U205" s="16">
        <v>4.1283394302184938E-2</v>
      </c>
      <c r="V205" s="16">
        <v>0.23132861854692435</v>
      </c>
      <c r="W205" s="16">
        <v>1.142065849577629</v>
      </c>
      <c r="X205" s="16">
        <v>0.11907742496305392</v>
      </c>
      <c r="Y205" s="16">
        <v>4.0462450504729518E-4</v>
      </c>
      <c r="Z205" s="16">
        <v>0.29145865401620907</v>
      </c>
      <c r="AA205" s="125">
        <v>0</v>
      </c>
      <c r="AB205" s="117"/>
      <c r="AC205" s="16">
        <f t="shared" si="36"/>
        <v>3.918582444328679</v>
      </c>
      <c r="AD205" s="16">
        <f t="shared" si="37"/>
        <v>0</v>
      </c>
    </row>
    <row r="206" spans="1:40" s="1" customFormat="1" ht="12.75" hidden="1" x14ac:dyDescent="0.2">
      <c r="A206" s="96"/>
      <c r="C206" s="31" t="s">
        <v>135</v>
      </c>
      <c r="D206" s="21">
        <v>5</v>
      </c>
      <c r="E206" s="40">
        <v>3.8635143473477487</v>
      </c>
      <c r="F206" s="41">
        <v>3.8635143473477487</v>
      </c>
      <c r="G206" s="41">
        <v>2.2784829859615852</v>
      </c>
      <c r="H206" s="42">
        <v>3.4542366600658108</v>
      </c>
      <c r="I206" s="130">
        <v>3.8635143473477487</v>
      </c>
      <c r="J206" s="124">
        <v>1</v>
      </c>
      <c r="K206" s="133">
        <v>3.8635143473477487</v>
      </c>
      <c r="L206" s="124">
        <v>0.25657456302635046</v>
      </c>
      <c r="M206" s="16">
        <v>0.50447300313740429</v>
      </c>
      <c r="N206" s="16">
        <v>0.4092776872819377</v>
      </c>
      <c r="O206" s="16">
        <v>2.2111864694747557E-2</v>
      </c>
      <c r="P206" s="19">
        <v>0</v>
      </c>
      <c r="Q206" s="19">
        <v>0</v>
      </c>
      <c r="R206" s="16">
        <v>0.66773879374107226</v>
      </c>
      <c r="S206" s="16">
        <v>3.5202331939114678E-2</v>
      </c>
      <c r="T206" s="16">
        <v>8.0924901009459037E-4</v>
      </c>
      <c r="U206" s="16">
        <v>4.1739564404971508E-2</v>
      </c>
      <c r="V206" s="16">
        <v>0.23372285264721288</v>
      </c>
      <c r="W206" s="16">
        <v>1.2767537050193238</v>
      </c>
      <c r="X206" s="16">
        <v>0.12567038738293843</v>
      </c>
      <c r="Y206" s="16">
        <v>4.0462450504729518E-4</v>
      </c>
      <c r="Z206" s="16">
        <v>0.28903572055753257</v>
      </c>
      <c r="AA206" s="125">
        <v>0</v>
      </c>
      <c r="AB206" s="117"/>
      <c r="AC206" s="16">
        <f t="shared" si="36"/>
        <v>3.8635143473477487</v>
      </c>
      <c r="AD206" s="16">
        <f t="shared" si="37"/>
        <v>0</v>
      </c>
    </row>
    <row r="207" spans="1:40" s="1" customFormat="1" ht="12.75" hidden="1" x14ac:dyDescent="0.2">
      <c r="A207" s="96"/>
      <c r="C207" s="31" t="s">
        <v>136</v>
      </c>
      <c r="D207" s="21">
        <v>5</v>
      </c>
      <c r="E207" s="40">
        <v>3.9079319908955044</v>
      </c>
      <c r="F207" s="41">
        <v>3.9079319908955044</v>
      </c>
      <c r="G207" s="41">
        <v>2.265460306839187</v>
      </c>
      <c r="H207" s="42">
        <v>3.5391167541604709</v>
      </c>
      <c r="I207" s="130">
        <v>3.9079319908955044</v>
      </c>
      <c r="J207" s="124">
        <v>1</v>
      </c>
      <c r="K207" s="133">
        <v>3.9079319908955044</v>
      </c>
      <c r="L207" s="124">
        <v>0.25668853358674087</v>
      </c>
      <c r="M207" s="16">
        <v>0.59611496119696483</v>
      </c>
      <c r="N207" s="16">
        <v>0.3688152367350333</v>
      </c>
      <c r="O207" s="16">
        <v>2.222537912002585E-2</v>
      </c>
      <c r="P207" s="19">
        <v>0</v>
      </c>
      <c r="Q207" s="19">
        <v>0</v>
      </c>
      <c r="R207" s="16">
        <v>0.66751337061447735</v>
      </c>
      <c r="S207" s="16">
        <v>3.5404644191638329E-2</v>
      </c>
      <c r="T207" s="16">
        <v>8.0924901009459059E-4</v>
      </c>
      <c r="U207" s="16">
        <v>4.1853606930668155E-2</v>
      </c>
      <c r="V207" s="16">
        <v>0.23417889723774402</v>
      </c>
      <c r="W207" s="16">
        <v>1.263070535229492</v>
      </c>
      <c r="X207" s="16">
        <v>0.13010098781735527</v>
      </c>
      <c r="Y207" s="16">
        <v>4.0462450504729518E-4</v>
      </c>
      <c r="Z207" s="16">
        <v>0.29075196472022313</v>
      </c>
      <c r="AA207" s="125">
        <v>0</v>
      </c>
      <c r="AB207" s="117"/>
      <c r="AC207" s="16">
        <f t="shared" ref="AC207:AC261" si="47">SUM(L207:AA207)</f>
        <v>3.9079319908955044</v>
      </c>
      <c r="AD207" s="16">
        <f t="shared" si="37"/>
        <v>0</v>
      </c>
    </row>
    <row r="208" spans="1:40" s="1" customFormat="1" ht="12.75" hidden="1" x14ac:dyDescent="0.2">
      <c r="A208" s="96"/>
      <c r="C208" s="31" t="s">
        <v>137</v>
      </c>
      <c r="D208" s="21">
        <v>5</v>
      </c>
      <c r="E208" s="40">
        <v>3.7488333185275855</v>
      </c>
      <c r="F208" s="41">
        <v>3.7488333185275855</v>
      </c>
      <c r="G208" s="41">
        <v>2.2970828865791351</v>
      </c>
      <c r="H208" s="42">
        <v>3.3846712636054463</v>
      </c>
      <c r="I208" s="130">
        <v>3.7488333185275855</v>
      </c>
      <c r="J208" s="124">
        <v>1</v>
      </c>
      <c r="K208" s="133">
        <v>3.7488333185275855</v>
      </c>
      <c r="L208" s="124">
        <v>0.1935700478107148</v>
      </c>
      <c r="M208" s="16">
        <v>0.49798643710306839</v>
      </c>
      <c r="N208" s="16">
        <v>0.36416205492213932</v>
      </c>
      <c r="O208" s="16">
        <v>2.1320052740631239E-2</v>
      </c>
      <c r="P208" s="19">
        <v>0</v>
      </c>
      <c r="Q208" s="19">
        <v>0</v>
      </c>
      <c r="R208" s="16">
        <v>0.6809124568875623</v>
      </c>
      <c r="S208" s="16">
        <v>3.2976897161354553E-2</v>
      </c>
      <c r="T208" s="16">
        <v>8.0924901009459059E-4</v>
      </c>
      <c r="U208" s="16">
        <v>4.2537862084848013E-2</v>
      </c>
      <c r="V208" s="16">
        <v>0.13898624569906079</v>
      </c>
      <c r="W208" s="16">
        <v>1.3789331862380128</v>
      </c>
      <c r="X208" s="16">
        <v>0.11658694625292587</v>
      </c>
      <c r="Y208" s="16">
        <v>6.069367575709427E-4</v>
      </c>
      <c r="Z208" s="16">
        <v>0.27944494585960206</v>
      </c>
      <c r="AA208" s="125">
        <v>0</v>
      </c>
      <c r="AB208" s="117"/>
      <c r="AC208" s="16">
        <f t="shared" si="47"/>
        <v>3.7488333185275855</v>
      </c>
      <c r="AD208" s="16">
        <f t="shared" ref="AD208:AD262" si="48">AC208-K208</f>
        <v>0</v>
      </c>
    </row>
    <row r="209" spans="1:40" s="1" customFormat="1" ht="12.75" hidden="1" x14ac:dyDescent="0.2">
      <c r="A209" s="96"/>
      <c r="C209" s="31" t="s">
        <v>138</v>
      </c>
      <c r="D209" s="21">
        <v>5</v>
      </c>
      <c r="E209" s="40">
        <v>3.880660117201467</v>
      </c>
      <c r="F209" s="41">
        <v>3.880660117201467</v>
      </c>
      <c r="G209" s="41">
        <v>2.3627309661896994</v>
      </c>
      <c r="H209" s="42">
        <v>3.5569605128262318</v>
      </c>
      <c r="I209" s="130">
        <v>3.880660117201467</v>
      </c>
      <c r="J209" s="124">
        <v>1</v>
      </c>
      <c r="K209" s="133">
        <v>3.880660117201467</v>
      </c>
      <c r="L209" s="124">
        <v>0.26580287500333427</v>
      </c>
      <c r="M209" s="16">
        <v>0.50617894368830751</v>
      </c>
      <c r="N209" s="16">
        <v>0.32369960437523498</v>
      </c>
      <c r="O209" s="16">
        <v>2.2449506598587993E-2</v>
      </c>
      <c r="P209" s="19">
        <v>0</v>
      </c>
      <c r="Q209" s="19">
        <v>0</v>
      </c>
      <c r="R209" s="16">
        <v>0.67819994103525205</v>
      </c>
      <c r="S209" s="16">
        <v>3.7023142211827509E-2</v>
      </c>
      <c r="T209" s="16">
        <v>1.0115612626182382E-3</v>
      </c>
      <c r="U209" s="16">
        <v>4.3792329867511082E-2</v>
      </c>
      <c r="V209" s="16">
        <v>0.24478193396759321</v>
      </c>
      <c r="W209" s="16">
        <v>1.3349667706150008</v>
      </c>
      <c r="X209" s="16">
        <v>0.13714927275883262</v>
      </c>
      <c r="Y209" s="16">
        <v>5.0578063130911897E-4</v>
      </c>
      <c r="Z209" s="16">
        <v>0.28509845518605798</v>
      </c>
      <c r="AA209" s="125">
        <v>0</v>
      </c>
      <c r="AB209" s="117"/>
      <c r="AC209" s="16">
        <f t="shared" si="47"/>
        <v>3.880660117201467</v>
      </c>
      <c r="AD209" s="16">
        <f t="shared" si="48"/>
        <v>0</v>
      </c>
    </row>
    <row r="210" spans="1:40" s="1" customFormat="1" ht="12.75" hidden="1" x14ac:dyDescent="0.2">
      <c r="A210" s="96"/>
      <c r="C210" s="31" t="s">
        <v>139</v>
      </c>
      <c r="D210" s="21">
        <v>1</v>
      </c>
      <c r="E210" s="40">
        <v>1.735745087230671</v>
      </c>
      <c r="F210" s="41">
        <v>1.735745087230671</v>
      </c>
      <c r="G210" s="41">
        <v>0.96331690629026667</v>
      </c>
      <c r="H210" s="42">
        <v>0.96331690629026667</v>
      </c>
      <c r="I210" s="130">
        <v>1.735745087230671</v>
      </c>
      <c r="J210" s="124">
        <v>1</v>
      </c>
      <c r="K210" s="133">
        <v>1.735745087230671</v>
      </c>
      <c r="L210" s="124">
        <v>0</v>
      </c>
      <c r="M210" s="16">
        <v>0</v>
      </c>
      <c r="N210" s="16">
        <v>0.77242818094040433</v>
      </c>
      <c r="O210" s="16">
        <v>0</v>
      </c>
      <c r="P210" s="19">
        <v>0</v>
      </c>
      <c r="Q210" s="19">
        <v>0</v>
      </c>
      <c r="R210" s="16">
        <v>0.13904612419876494</v>
      </c>
      <c r="S210" s="16">
        <v>0</v>
      </c>
      <c r="T210" s="16">
        <v>0</v>
      </c>
      <c r="U210" s="16">
        <v>0.36664672011470872</v>
      </c>
      <c r="V210" s="16">
        <v>0</v>
      </c>
      <c r="W210" s="16">
        <v>0.45762406197679301</v>
      </c>
      <c r="X210" s="16">
        <v>0</v>
      </c>
      <c r="Y210" s="16">
        <v>0</v>
      </c>
      <c r="Z210" s="16">
        <v>0</v>
      </c>
      <c r="AA210" s="125">
        <v>0</v>
      </c>
      <c r="AB210" s="117"/>
      <c r="AC210" s="16">
        <f t="shared" si="47"/>
        <v>1.735745087230671</v>
      </c>
      <c r="AD210" s="16">
        <f t="shared" si="48"/>
        <v>0</v>
      </c>
    </row>
    <row r="211" spans="1:40" s="1" customFormat="1" ht="12.75" hidden="1" x14ac:dyDescent="0.2">
      <c r="A211" s="96"/>
      <c r="C211" s="31" t="s">
        <v>140</v>
      </c>
      <c r="D211" s="21">
        <v>5</v>
      </c>
      <c r="E211" s="40">
        <v>3.1147701131943144</v>
      </c>
      <c r="F211" s="41">
        <v>3.1147701131943144</v>
      </c>
      <c r="G211" s="41">
        <v>1.970819864656034</v>
      </c>
      <c r="H211" s="42">
        <v>2.7487872479975644</v>
      </c>
      <c r="I211" s="130">
        <v>3.1147701131943144</v>
      </c>
      <c r="J211" s="124">
        <v>1</v>
      </c>
      <c r="K211" s="133">
        <v>3.1147701131943144</v>
      </c>
      <c r="L211" s="124">
        <v>0.22307445448236132</v>
      </c>
      <c r="M211" s="16">
        <v>0.23353158742435706</v>
      </c>
      <c r="N211" s="16">
        <v>0.36598286519675005</v>
      </c>
      <c r="O211" s="16">
        <v>1.0952924668594499E-2</v>
      </c>
      <c r="P211" s="19">
        <v>0</v>
      </c>
      <c r="Q211" s="19">
        <v>0</v>
      </c>
      <c r="R211" s="16">
        <v>0.63852060447673253</v>
      </c>
      <c r="S211" s="16">
        <v>3.9248576989587634E-2</v>
      </c>
      <c r="T211" s="16">
        <v>1.0115612626182379E-3</v>
      </c>
      <c r="U211" s="16">
        <v>3.5125097914566188E-2</v>
      </c>
      <c r="V211" s="16">
        <v>0.22220495114579586</v>
      </c>
      <c r="W211" s="16">
        <v>1.0233515236930919</v>
      </c>
      <c r="X211" s="16">
        <v>7.7048925718305489E-2</v>
      </c>
      <c r="Y211" s="16">
        <v>4.0462450504729518E-4</v>
      </c>
      <c r="Z211" s="16">
        <v>0.24431241571650647</v>
      </c>
      <c r="AA211" s="125">
        <v>0</v>
      </c>
      <c r="AB211" s="117"/>
      <c r="AC211" s="16">
        <f t="shared" si="47"/>
        <v>3.1147701131943144</v>
      </c>
      <c r="AD211" s="16">
        <f t="shared" si="48"/>
        <v>0</v>
      </c>
    </row>
    <row r="212" spans="1:40" s="1" customFormat="1" ht="12.75" hidden="1" x14ac:dyDescent="0.2">
      <c r="A212" s="96"/>
      <c r="C212" s="31" t="s">
        <v>141</v>
      </c>
      <c r="D212" s="21">
        <v>3</v>
      </c>
      <c r="E212" s="40">
        <v>3.911789097376384</v>
      </c>
      <c r="F212" s="41">
        <v>3.911789097376384</v>
      </c>
      <c r="G212" s="41">
        <v>2.346807442914228</v>
      </c>
      <c r="H212" s="42">
        <v>3.5556183764372582</v>
      </c>
      <c r="I212" s="130">
        <v>3.911789097376384</v>
      </c>
      <c r="J212" s="124">
        <v>1</v>
      </c>
      <c r="K212" s="133">
        <v>3.911789097376384</v>
      </c>
      <c r="L212" s="124">
        <v>0.34843860525994358</v>
      </c>
      <c r="M212" s="16">
        <v>0.34302027217251341</v>
      </c>
      <c r="N212" s="16">
        <v>0.35617072093912572</v>
      </c>
      <c r="O212" s="16">
        <v>1.9986128706646848E-2</v>
      </c>
      <c r="P212" s="19">
        <v>0</v>
      </c>
      <c r="Q212" s="19">
        <v>0</v>
      </c>
      <c r="R212" s="16">
        <v>0.67172246517042566</v>
      </c>
      <c r="S212" s="16">
        <v>7.1416225140847611E-2</v>
      </c>
      <c r="T212" s="16">
        <v>1.8208102727128284E-3</v>
      </c>
      <c r="U212" s="16">
        <v>4.0599139148005073E-2</v>
      </c>
      <c r="V212" s="16">
        <v>0.33586259133509183</v>
      </c>
      <c r="W212" s="16">
        <v>1.2046919902566657</v>
      </c>
      <c r="X212" s="16">
        <v>0.14522992346075195</v>
      </c>
      <c r="Y212" s="16">
        <v>7.0809288383276653E-4</v>
      </c>
      <c r="Z212" s="16">
        <v>0.37212213262982113</v>
      </c>
      <c r="AA212" s="125">
        <v>0</v>
      </c>
      <c r="AB212" s="117"/>
      <c r="AC212" s="16">
        <f t="shared" si="47"/>
        <v>3.911789097376384</v>
      </c>
      <c r="AD212" s="16">
        <f t="shared" si="48"/>
        <v>0</v>
      </c>
    </row>
    <row r="213" spans="1:40" s="1" customFormat="1" ht="12.75" hidden="1" x14ac:dyDescent="0.2">
      <c r="A213" s="96"/>
      <c r="C213" s="31" t="s">
        <v>142</v>
      </c>
      <c r="D213" s="21">
        <v>2</v>
      </c>
      <c r="E213" s="40">
        <v>3.8397759564390705</v>
      </c>
      <c r="F213" s="41">
        <v>3.8397759564390705</v>
      </c>
      <c r="G213" s="41">
        <v>1.3798247882927421</v>
      </c>
      <c r="H213" s="42">
        <v>3.271581994634166</v>
      </c>
      <c r="I213" s="130">
        <v>3.8397759564390705</v>
      </c>
      <c r="J213" s="124">
        <v>1</v>
      </c>
      <c r="K213" s="133">
        <v>3.8397759564390705</v>
      </c>
      <c r="L213" s="124">
        <v>0.29159608479791382</v>
      </c>
      <c r="M213" s="16">
        <v>0.84387410676777908</v>
      </c>
      <c r="N213" s="16">
        <v>0.56819396180490456</v>
      </c>
      <c r="O213" s="16">
        <v>1.8292264493237162E-2</v>
      </c>
      <c r="P213" s="19">
        <v>0</v>
      </c>
      <c r="Q213" s="19">
        <v>0</v>
      </c>
      <c r="R213" s="16">
        <v>0.36383164599831957</v>
      </c>
      <c r="S213" s="16">
        <v>6.5549169817661818E-2</v>
      </c>
      <c r="T213" s="16">
        <v>1.7196541464510049E-3</v>
      </c>
      <c r="U213" s="16">
        <v>0.10480508111521533</v>
      </c>
      <c r="V213" s="16">
        <v>0.11222351992950254</v>
      </c>
      <c r="W213" s="16">
        <v>0.70986298837319106</v>
      </c>
      <c r="X213" s="16">
        <v>0.29744406735492757</v>
      </c>
      <c r="Y213" s="16">
        <v>3.5404644191638331E-3</v>
      </c>
      <c r="Z213" s="16">
        <v>0.4588429474208035</v>
      </c>
      <c r="AA213" s="125">
        <v>0</v>
      </c>
      <c r="AB213" s="117"/>
      <c r="AC213" s="16">
        <f t="shared" si="47"/>
        <v>3.8397759564390705</v>
      </c>
      <c r="AD213" s="16">
        <f t="shared" si="48"/>
        <v>0</v>
      </c>
    </row>
    <row r="214" spans="1:40" s="1" customFormat="1" ht="12.75" hidden="1" x14ac:dyDescent="0.2">
      <c r="A214" s="96"/>
      <c r="C214" s="31" t="s">
        <v>143</v>
      </c>
      <c r="D214" s="21">
        <v>5</v>
      </c>
      <c r="E214" s="40">
        <v>3.6818078147841482</v>
      </c>
      <c r="F214" s="41">
        <v>3.6818078147841482</v>
      </c>
      <c r="G214" s="41">
        <v>1.9119692928021257</v>
      </c>
      <c r="H214" s="42">
        <v>3.2859838923090563</v>
      </c>
      <c r="I214" s="130">
        <v>3.6818078147841482</v>
      </c>
      <c r="J214" s="124">
        <v>1</v>
      </c>
      <c r="K214" s="133">
        <v>3.6818078147841482</v>
      </c>
      <c r="L214" s="124">
        <v>0.25235823379073025</v>
      </c>
      <c r="M214" s="16">
        <v>0.61772397485600938</v>
      </c>
      <c r="N214" s="16">
        <v>0.39582392247509196</v>
      </c>
      <c r="O214" s="16">
        <v>2.017738212849942E-2</v>
      </c>
      <c r="P214" s="19">
        <v>0</v>
      </c>
      <c r="Q214" s="19">
        <v>0</v>
      </c>
      <c r="R214" s="16">
        <v>0.61821483181223691</v>
      </c>
      <c r="S214" s="16">
        <v>3.5303488065376504E-2</v>
      </c>
      <c r="T214" s="16">
        <v>8.0924901009459037E-4</v>
      </c>
      <c r="U214" s="16">
        <v>0.22842717897037684</v>
      </c>
      <c r="V214" s="16">
        <v>0.19370346570121968</v>
      </c>
      <c r="W214" s="16">
        <v>0.81482791648301334</v>
      </c>
      <c r="X214" s="16">
        <v>0.24053937805145087</v>
      </c>
      <c r="Y214" s="16">
        <v>5.0578063130911897E-4</v>
      </c>
      <c r="Z214" s="16">
        <v>0.26339301280873967</v>
      </c>
      <c r="AA214" s="125">
        <v>0</v>
      </c>
      <c r="AB214" s="117"/>
      <c r="AC214" s="16">
        <f t="shared" si="47"/>
        <v>3.6818078147841482</v>
      </c>
      <c r="AD214" s="16">
        <f t="shared" si="48"/>
        <v>0</v>
      </c>
    </row>
    <row r="215" spans="1:40" s="1" customFormat="1" ht="12.75" hidden="1" x14ac:dyDescent="0.2">
      <c r="A215" s="96"/>
      <c r="C215" s="31" t="s">
        <v>144</v>
      </c>
      <c r="D215" s="21">
        <v>5</v>
      </c>
      <c r="E215" s="40">
        <v>3.8829480063961168</v>
      </c>
      <c r="F215" s="41">
        <v>3.8829480063961168</v>
      </c>
      <c r="G215" s="41">
        <v>1.8236714074106366</v>
      </c>
      <c r="H215" s="42">
        <v>3.4045806848053397</v>
      </c>
      <c r="I215" s="130">
        <v>3.8829480063961168</v>
      </c>
      <c r="J215" s="124">
        <v>1</v>
      </c>
      <c r="K215" s="133">
        <v>3.8829480063961168</v>
      </c>
      <c r="L215" s="124">
        <v>0.25885638487370122</v>
      </c>
      <c r="M215" s="16">
        <v>0.76450931446252501</v>
      </c>
      <c r="N215" s="16">
        <v>0.47836732159077688</v>
      </c>
      <c r="O215" s="16">
        <v>2.1654412377940767E-2</v>
      </c>
      <c r="P215" s="19">
        <v>0</v>
      </c>
      <c r="Q215" s="19">
        <v>0</v>
      </c>
      <c r="R215" s="16">
        <v>0.62541136901998284</v>
      </c>
      <c r="S215" s="16">
        <v>3.6416205454256563E-2</v>
      </c>
      <c r="T215" s="16">
        <v>1.0115612626182379E-3</v>
      </c>
      <c r="U215" s="16">
        <v>0.24655994055614311</v>
      </c>
      <c r="V215" s="16">
        <v>0.12840147631572849</v>
      </c>
      <c r="W215" s="16">
        <v>0.7634071934138712</v>
      </c>
      <c r="X215" s="16">
        <v>0.30323656399481586</v>
      </c>
      <c r="Y215" s="16">
        <v>8.0924901009459037E-4</v>
      </c>
      <c r="Z215" s="16">
        <v>0.25430701406366191</v>
      </c>
      <c r="AA215" s="125">
        <v>0</v>
      </c>
      <c r="AB215" s="117"/>
      <c r="AC215" s="16">
        <f t="shared" si="47"/>
        <v>3.8829480063961168</v>
      </c>
      <c r="AD215" s="16">
        <f t="shared" si="48"/>
        <v>0</v>
      </c>
    </row>
    <row r="216" spans="1:40" s="1" customFormat="1" ht="12.75" hidden="1" x14ac:dyDescent="0.2">
      <c r="A216" s="96"/>
      <c r="C216" s="31" t="s">
        <v>145</v>
      </c>
      <c r="D216" s="21">
        <v>2</v>
      </c>
      <c r="E216" s="40">
        <v>3.7378314681081419</v>
      </c>
      <c r="F216" s="41">
        <v>3.7378314681081419</v>
      </c>
      <c r="G216" s="41">
        <v>1.9553356118826664</v>
      </c>
      <c r="H216" s="42">
        <v>3.3961260732395346</v>
      </c>
      <c r="I216" s="130">
        <v>3.7378314681081419</v>
      </c>
      <c r="J216" s="124">
        <v>1</v>
      </c>
      <c r="K216" s="133">
        <v>3.7378314681081419</v>
      </c>
      <c r="L216" s="124">
        <v>0.12814101235814884</v>
      </c>
      <c r="M216" s="16">
        <v>0.66023624836031869</v>
      </c>
      <c r="N216" s="16">
        <v>0.3417053948686074</v>
      </c>
      <c r="O216" s="16">
        <v>0</v>
      </c>
      <c r="P216" s="19">
        <v>0</v>
      </c>
      <c r="Q216" s="19">
        <v>0</v>
      </c>
      <c r="R216" s="16">
        <v>0.57406498449730969</v>
      </c>
      <c r="S216" s="16">
        <v>0</v>
      </c>
      <c r="T216" s="16">
        <v>0</v>
      </c>
      <c r="U216" s="16">
        <v>0.15122038907374921</v>
      </c>
      <c r="V216" s="16">
        <v>0.17857774259375553</v>
      </c>
      <c r="W216" s="16">
        <v>1.0495505293188774</v>
      </c>
      <c r="X216" s="16">
        <v>0.20326198468744797</v>
      </c>
      <c r="Y216" s="16">
        <v>1.9219663989746521E-3</v>
      </c>
      <c r="Z216" s="16">
        <v>0.44915121595095259</v>
      </c>
      <c r="AA216" s="125">
        <v>0</v>
      </c>
      <c r="AB216" s="117"/>
      <c r="AC216" s="16">
        <f t="shared" si="47"/>
        <v>3.7378314681081419</v>
      </c>
      <c r="AD216" s="16">
        <f t="shared" si="48"/>
        <v>0</v>
      </c>
    </row>
    <row r="217" spans="1:40" s="1" customFormat="1" ht="12.75" hidden="1" x14ac:dyDescent="0.2">
      <c r="A217" s="96"/>
      <c r="C217" s="31" t="s">
        <v>146</v>
      </c>
      <c r="D217" s="21">
        <v>2</v>
      </c>
      <c r="E217" s="40">
        <v>3.9075374721079106</v>
      </c>
      <c r="F217" s="41">
        <v>3.9075374721079106</v>
      </c>
      <c r="G217" s="41">
        <v>1.7147568786075944</v>
      </c>
      <c r="H217" s="42">
        <v>3.3923493205194508</v>
      </c>
      <c r="I217" s="130">
        <v>3.9075374721079106</v>
      </c>
      <c r="J217" s="124">
        <v>1</v>
      </c>
      <c r="K217" s="133">
        <v>3.9075374721079106</v>
      </c>
      <c r="L217" s="124">
        <v>0.30594492376269589</v>
      </c>
      <c r="M217" s="16">
        <v>0.60794848190298267</v>
      </c>
      <c r="N217" s="16">
        <v>0.51518815158845988</v>
      </c>
      <c r="O217" s="16">
        <v>0</v>
      </c>
      <c r="P217" s="19">
        <v>0</v>
      </c>
      <c r="Q217" s="19">
        <v>0</v>
      </c>
      <c r="R217" s="16">
        <v>0.51021715245592802</v>
      </c>
      <c r="S217" s="16">
        <v>0</v>
      </c>
      <c r="T217" s="16">
        <v>0</v>
      </c>
      <c r="U217" s="16">
        <v>0.24621781297905324</v>
      </c>
      <c r="V217" s="16">
        <v>0.12944065153299084</v>
      </c>
      <c r="W217" s="16">
        <v>0.82422807983157842</v>
      </c>
      <c r="X217" s="16">
        <v>0.29385194013796001</v>
      </c>
      <c r="Y217" s="16">
        <v>4.653181808043895E-3</v>
      </c>
      <c r="Z217" s="16">
        <v>0.46984709610821773</v>
      </c>
      <c r="AA217" s="125">
        <v>0</v>
      </c>
      <c r="AB217" s="117"/>
      <c r="AC217" s="16">
        <f t="shared" si="47"/>
        <v>3.9075374721079106</v>
      </c>
      <c r="AD217" s="16">
        <f t="shared" si="48"/>
        <v>0</v>
      </c>
    </row>
    <row r="218" spans="1:40" s="1" customFormat="1" ht="12.75" hidden="1" x14ac:dyDescent="0.2">
      <c r="A218" s="96"/>
      <c r="C218" s="31" t="s">
        <v>147</v>
      </c>
      <c r="D218" s="21">
        <v>2</v>
      </c>
      <c r="E218" s="40">
        <v>3.9409483110926034</v>
      </c>
      <c r="F218" s="41">
        <v>3.9409483110926034</v>
      </c>
      <c r="G218" s="41">
        <v>1.9501492815557555</v>
      </c>
      <c r="H218" s="42">
        <v>3.4938382325493103</v>
      </c>
      <c r="I218" s="130">
        <v>3.9409483110926034</v>
      </c>
      <c r="J218" s="124">
        <v>1</v>
      </c>
      <c r="K218" s="133">
        <v>3.9409483110926034</v>
      </c>
      <c r="L218" s="124">
        <v>0.29054611429941546</v>
      </c>
      <c r="M218" s="16">
        <v>0.65205091699363016</v>
      </c>
      <c r="N218" s="16">
        <v>0.44711007854329327</v>
      </c>
      <c r="O218" s="16">
        <v>2.9584095751473617E-2</v>
      </c>
      <c r="P218" s="19">
        <v>0</v>
      </c>
      <c r="Q218" s="19">
        <v>0</v>
      </c>
      <c r="R218" s="16">
        <v>0.46643707895360242</v>
      </c>
      <c r="S218" s="16">
        <v>0.10580930806986769</v>
      </c>
      <c r="T218" s="16">
        <v>2.6300592828074187E-3</v>
      </c>
      <c r="U218" s="16">
        <v>0.24416504751651366</v>
      </c>
      <c r="V218" s="16">
        <v>0.27685362332885033</v>
      </c>
      <c r="W218" s="16">
        <v>0.82335503901123708</v>
      </c>
      <c r="X218" s="16">
        <v>0.19373630189247418</v>
      </c>
      <c r="Y218" s="16">
        <v>1.3150296414037093E-3</v>
      </c>
      <c r="Z218" s="16">
        <v>0.40735561780803459</v>
      </c>
      <c r="AA218" s="125">
        <v>0</v>
      </c>
      <c r="AB218" s="117"/>
      <c r="AC218" s="16">
        <f t="shared" si="47"/>
        <v>3.9409483110926034</v>
      </c>
      <c r="AD218" s="16">
        <f t="shared" si="48"/>
        <v>0</v>
      </c>
    </row>
    <row r="219" spans="1:40" s="1" customFormat="1" ht="12.75" hidden="1" x14ac:dyDescent="0.2">
      <c r="A219" s="96"/>
      <c r="C219" s="31" t="s">
        <v>148</v>
      </c>
      <c r="D219" s="21">
        <v>2</v>
      </c>
      <c r="E219" s="40">
        <v>4.1144073778133476</v>
      </c>
      <c r="F219" s="41">
        <v>4.1144073778133476</v>
      </c>
      <c r="G219" s="41">
        <v>1.9781992362679373</v>
      </c>
      <c r="H219" s="42">
        <v>3.6123695226526316</v>
      </c>
      <c r="I219" s="130">
        <v>4.1144073778133476</v>
      </c>
      <c r="J219" s="124">
        <v>1</v>
      </c>
      <c r="K219" s="133">
        <v>4.1144073778133476</v>
      </c>
      <c r="L219" s="124">
        <v>0.26127170106692693</v>
      </c>
      <c r="M219" s="16">
        <v>0.75928017140419457</v>
      </c>
      <c r="N219" s="16">
        <v>0.50203785516071597</v>
      </c>
      <c r="O219" s="16">
        <v>3.0713347056631653E-2</v>
      </c>
      <c r="P219" s="19">
        <v>0</v>
      </c>
      <c r="Q219" s="19">
        <v>0</v>
      </c>
      <c r="R219" s="16">
        <v>0.5992022261853398</v>
      </c>
      <c r="S219" s="16">
        <v>0.109653240867817</v>
      </c>
      <c r="T219" s="16">
        <v>2.8323715353310661E-3</v>
      </c>
      <c r="U219" s="16">
        <v>4.6415307958533887E-2</v>
      </c>
      <c r="V219" s="16">
        <v>0.27696764870913404</v>
      </c>
      <c r="W219" s="16">
        <v>0.91110006431374591</v>
      </c>
      <c r="X219" s="16">
        <v>0.19293666502769607</v>
      </c>
      <c r="Y219" s="16">
        <v>1.3150296414037093E-3</v>
      </c>
      <c r="Z219" s="16">
        <v>0.42068174888587706</v>
      </c>
      <c r="AA219" s="125">
        <v>0</v>
      </c>
      <c r="AB219" s="117"/>
      <c r="AC219" s="16">
        <f t="shared" si="47"/>
        <v>4.1144073778133476</v>
      </c>
      <c r="AD219" s="16">
        <f t="shared" si="48"/>
        <v>0</v>
      </c>
    </row>
    <row r="220" spans="1:40" s="1" customFormat="1" ht="12.75" hidden="1" x14ac:dyDescent="0.2">
      <c r="A220" s="96"/>
      <c r="C220" s="31" t="s">
        <v>149</v>
      </c>
      <c r="D220" s="21">
        <v>1</v>
      </c>
      <c r="E220" s="40">
        <v>1.2181557258567164</v>
      </c>
      <c r="F220" s="41">
        <v>1.2181557258567164</v>
      </c>
      <c r="G220" s="41">
        <v>0.6694848964406932</v>
      </c>
      <c r="H220" s="42">
        <v>0.6694848964406932</v>
      </c>
      <c r="I220" s="130">
        <v>1.2181557258567164</v>
      </c>
      <c r="J220" s="124">
        <v>1</v>
      </c>
      <c r="K220" s="133">
        <v>1.2181557258567164</v>
      </c>
      <c r="L220" s="124">
        <v>0</v>
      </c>
      <c r="M220" s="16">
        <v>0</v>
      </c>
      <c r="N220" s="16">
        <v>0.54867082941602319</v>
      </c>
      <c r="O220" s="16">
        <v>0</v>
      </c>
      <c r="P220" s="19">
        <v>0</v>
      </c>
      <c r="Q220" s="19">
        <v>0</v>
      </c>
      <c r="R220" s="16">
        <v>0.13901862758590497</v>
      </c>
      <c r="S220" s="16">
        <v>0</v>
      </c>
      <c r="T220" s="16">
        <v>0</v>
      </c>
      <c r="U220" s="16">
        <v>0.10138380534431604</v>
      </c>
      <c r="V220" s="16">
        <v>0</v>
      </c>
      <c r="W220" s="16">
        <v>0.42908246351047213</v>
      </c>
      <c r="X220" s="16">
        <v>0</v>
      </c>
      <c r="Y220" s="16">
        <v>0</v>
      </c>
      <c r="Z220" s="16">
        <v>0</v>
      </c>
      <c r="AA220" s="125">
        <v>0</v>
      </c>
      <c r="AB220" s="117"/>
      <c r="AC220" s="16">
        <f t="shared" si="47"/>
        <v>1.2181557258567164</v>
      </c>
      <c r="AD220" s="16">
        <f t="shared" si="48"/>
        <v>0</v>
      </c>
    </row>
    <row r="221" spans="1:40" s="1" customFormat="1" ht="12.75" hidden="1" x14ac:dyDescent="0.2">
      <c r="A221" s="96"/>
      <c r="C221" s="31" t="s">
        <v>150</v>
      </c>
      <c r="D221" s="21">
        <v>1</v>
      </c>
      <c r="E221" s="40">
        <v>1.1545344671772033</v>
      </c>
      <c r="F221" s="41">
        <v>1.1545344671772033</v>
      </c>
      <c r="G221" s="41">
        <v>0.708941730529419</v>
      </c>
      <c r="H221" s="42">
        <v>0.708941730529419</v>
      </c>
      <c r="I221" s="130">
        <v>1.1545344671772033</v>
      </c>
      <c r="J221" s="124">
        <v>1</v>
      </c>
      <c r="K221" s="133">
        <v>1.1545344671772033</v>
      </c>
      <c r="L221" s="124">
        <v>0</v>
      </c>
      <c r="M221" s="16">
        <v>0</v>
      </c>
      <c r="N221" s="16">
        <v>0.44559273664778437</v>
      </c>
      <c r="O221" s="16">
        <v>0</v>
      </c>
      <c r="P221" s="19">
        <v>0</v>
      </c>
      <c r="Q221" s="19">
        <v>0</v>
      </c>
      <c r="R221" s="16">
        <v>0.13878896698535173</v>
      </c>
      <c r="S221" s="16">
        <v>0</v>
      </c>
      <c r="T221" s="16">
        <v>0</v>
      </c>
      <c r="U221" s="16">
        <v>0.18292421121741609</v>
      </c>
      <c r="V221" s="16">
        <v>0</v>
      </c>
      <c r="W221" s="16">
        <v>0.38722855232665104</v>
      </c>
      <c r="X221" s="16">
        <v>0</v>
      </c>
      <c r="Y221" s="16">
        <v>0</v>
      </c>
      <c r="Z221" s="16">
        <v>0</v>
      </c>
      <c r="AA221" s="125">
        <v>0</v>
      </c>
      <c r="AB221" s="117"/>
      <c r="AC221" s="16">
        <f t="shared" si="47"/>
        <v>1.1545344671772033</v>
      </c>
      <c r="AD221" s="16">
        <f t="shared" si="48"/>
        <v>0</v>
      </c>
    </row>
    <row r="222" spans="1:40" s="54" customFormat="1" ht="12.75" x14ac:dyDescent="0.2">
      <c r="A222" s="92">
        <v>69</v>
      </c>
      <c r="B222" s="91"/>
      <c r="C222" s="55" t="s">
        <v>262</v>
      </c>
      <c r="D222" s="36">
        <v>9</v>
      </c>
      <c r="E222" s="61">
        <v>3.0917635944134427</v>
      </c>
      <c r="F222" s="62">
        <v>3.7463816222693977</v>
      </c>
      <c r="G222" s="62">
        <v>1.6933853447803704</v>
      </c>
      <c r="H222" s="63">
        <v>2.7875871224270892</v>
      </c>
      <c r="I222" s="130">
        <v>3.7463816222693977</v>
      </c>
      <c r="J222" s="122">
        <v>1.0626971082295957</v>
      </c>
      <c r="K222" s="132">
        <v>3.9802689163101905</v>
      </c>
      <c r="L222" s="122">
        <v>0.37223221867697764</v>
      </c>
      <c r="M222" s="66">
        <v>0.45670585400947417</v>
      </c>
      <c r="N222" s="66">
        <v>0.30417647198635361</v>
      </c>
      <c r="O222" s="66">
        <v>1.541176885474305E-2</v>
      </c>
      <c r="P222" s="66">
        <v>0.50970000000000004</v>
      </c>
      <c r="Q222" s="66">
        <v>4.0500000000000001E-2</v>
      </c>
      <c r="R222" s="66">
        <v>0.62475138943669806</v>
      </c>
      <c r="S222" s="66">
        <v>8.3959584797313747E-3</v>
      </c>
      <c r="T222" s="66">
        <v>2.0231225252364765E-4</v>
      </c>
      <c r="U222" s="66">
        <v>3.1361694566576954E-2</v>
      </c>
      <c r="V222" s="66">
        <v>0.12016062579455748</v>
      </c>
      <c r="W222" s="66">
        <v>0.89289928314301625</v>
      </c>
      <c r="X222" s="66">
        <v>3.9426153772649741E-2</v>
      </c>
      <c r="Y222" s="66">
        <v>2.0231225252364759E-4</v>
      </c>
      <c r="Z222" s="66">
        <v>0.22583755118761722</v>
      </c>
      <c r="AA222" s="123">
        <v>0.33789820417351735</v>
      </c>
      <c r="AB222" s="117"/>
      <c r="AC222" s="16">
        <f t="shared" si="47"/>
        <v>3.9798617985869602</v>
      </c>
      <c r="AD222" s="24">
        <f t="shared" si="48"/>
        <v>-4.0711772323032136E-4</v>
      </c>
      <c r="AE222" s="6" t="e">
        <f>K222*#REF!</f>
        <v>#REF!</v>
      </c>
      <c r="AF222" s="6" t="e">
        <f>P222*#REF!</f>
        <v>#REF!</v>
      </c>
      <c r="AG222" s="6" t="e">
        <f>Q222*#REF!</f>
        <v>#REF!</v>
      </c>
      <c r="AH222" s="33"/>
      <c r="AI222" s="7">
        <f>AC222+Q222-K222</f>
        <v>4.0092882276769881E-2</v>
      </c>
      <c r="AJ222" s="7">
        <f>SUM(L222:AA222)</f>
        <v>3.9798617985869602</v>
      </c>
      <c r="AK222" s="7">
        <f>K222-AJ222</f>
        <v>4.0711772323032136E-4</v>
      </c>
      <c r="AL222" s="1"/>
      <c r="AM222" s="1"/>
      <c r="AN222" s="1"/>
    </row>
    <row r="223" spans="1:40" s="1" customFormat="1" ht="12.75" hidden="1" x14ac:dyDescent="0.2">
      <c r="A223" s="96"/>
      <c r="C223" s="31" t="s">
        <v>151</v>
      </c>
      <c r="D223" s="21">
        <v>5</v>
      </c>
      <c r="E223" s="40">
        <v>3.8640195505504504</v>
      </c>
      <c r="F223" s="41">
        <v>3.8640195505504504</v>
      </c>
      <c r="G223" s="41">
        <v>2.2521905081166729</v>
      </c>
      <c r="H223" s="42">
        <v>3.45373030200484</v>
      </c>
      <c r="I223" s="130">
        <v>3.8640195505504504</v>
      </c>
      <c r="J223" s="124">
        <v>1</v>
      </c>
      <c r="K223" s="133">
        <v>3.8640195505504504</v>
      </c>
      <c r="L223" s="124">
        <v>0.21669845687981171</v>
      </c>
      <c r="M223" s="16">
        <v>0.58314999750432284</v>
      </c>
      <c r="N223" s="16">
        <v>0.41028924854561033</v>
      </c>
      <c r="O223" s="16">
        <v>2.0867017245092326E-2</v>
      </c>
      <c r="P223" s="19">
        <v>0</v>
      </c>
      <c r="Q223" s="19">
        <v>0</v>
      </c>
      <c r="R223" s="16">
        <v>0.68613204992968124</v>
      </c>
      <c r="S223" s="16">
        <v>3.216764815125997E-2</v>
      </c>
      <c r="T223" s="16">
        <v>8.0924901009459037E-4</v>
      </c>
      <c r="U223" s="16">
        <v>4.5160840175870812E-2</v>
      </c>
      <c r="V223" s="16">
        <v>0.14560115464008583</v>
      </c>
      <c r="W223" s="16">
        <v>1.320744456080756</v>
      </c>
      <c r="X223" s="16">
        <v>0.12295308272258622</v>
      </c>
      <c r="Y223" s="16">
        <v>7.0809288383276653E-4</v>
      </c>
      <c r="Z223" s="16">
        <v>0.27873825678144593</v>
      </c>
      <c r="AA223" s="125">
        <v>0</v>
      </c>
      <c r="AB223" s="117"/>
      <c r="AC223" s="16">
        <f t="shared" si="47"/>
        <v>3.8640195505504504</v>
      </c>
      <c r="AD223" s="16">
        <f t="shared" si="48"/>
        <v>0</v>
      </c>
    </row>
    <row r="224" spans="1:40" s="1" customFormat="1" ht="12.75" hidden="1" x14ac:dyDescent="0.2">
      <c r="A224" s="96"/>
      <c r="C224" s="31" t="s">
        <v>152</v>
      </c>
      <c r="D224" s="21">
        <v>5</v>
      </c>
      <c r="E224" s="40">
        <v>3.7873672934085518</v>
      </c>
      <c r="F224" s="41">
        <v>3.7873672934085518</v>
      </c>
      <c r="G224" s="41">
        <v>2.2432508695852773</v>
      </c>
      <c r="H224" s="42">
        <v>3.4114711278278103</v>
      </c>
      <c r="I224" s="130">
        <v>3.7873672934085518</v>
      </c>
      <c r="J224" s="124">
        <v>1</v>
      </c>
      <c r="K224" s="133">
        <v>3.7873672934085518</v>
      </c>
      <c r="L224" s="124">
        <v>0.21681238877091571</v>
      </c>
      <c r="M224" s="16">
        <v>0.50822854400755757</v>
      </c>
      <c r="N224" s="16">
        <v>0.37589616558074157</v>
      </c>
      <c r="O224" s="16">
        <v>2.0980341338171768E-2</v>
      </c>
      <c r="P224" s="19">
        <v>0</v>
      </c>
      <c r="Q224" s="19">
        <v>0</v>
      </c>
      <c r="R224" s="16">
        <v>0.68465169676299586</v>
      </c>
      <c r="S224" s="16">
        <v>3.2268804277521788E-2</v>
      </c>
      <c r="T224" s="16">
        <v>8.0924901009459037E-4</v>
      </c>
      <c r="U224" s="16">
        <v>4.5160840175870812E-2</v>
      </c>
      <c r="V224" s="16">
        <v>0.14560115464008583</v>
      </c>
      <c r="W224" s="16">
        <v>1.3130706904967047</v>
      </c>
      <c r="X224" s="16">
        <v>0.16918598174534799</v>
      </c>
      <c r="Y224" s="16">
        <v>7.0809288383276653E-4</v>
      </c>
      <c r="Z224" s="16">
        <v>0.27399334371871181</v>
      </c>
      <c r="AA224" s="125">
        <v>0</v>
      </c>
      <c r="AB224" s="117"/>
      <c r="AC224" s="16">
        <f t="shared" si="47"/>
        <v>3.7873672934085518</v>
      </c>
      <c r="AD224" s="16">
        <f t="shared" si="48"/>
        <v>0</v>
      </c>
    </row>
    <row r="225" spans="1:40" s="1" customFormat="1" ht="12.75" hidden="1" x14ac:dyDescent="0.2">
      <c r="A225" s="96"/>
      <c r="C225" s="31" t="s">
        <v>153</v>
      </c>
      <c r="D225" s="21">
        <v>5</v>
      </c>
      <c r="E225" s="40">
        <v>3.8185787908039606</v>
      </c>
      <c r="F225" s="41">
        <v>3.8185787908039606</v>
      </c>
      <c r="G225" s="41">
        <v>2.251303762052153</v>
      </c>
      <c r="H225" s="42">
        <v>3.4501681785743963</v>
      </c>
      <c r="I225" s="130">
        <v>3.8185787908039606</v>
      </c>
      <c r="J225" s="124">
        <v>1</v>
      </c>
      <c r="K225" s="133">
        <v>3.8185787908039606</v>
      </c>
      <c r="L225" s="124">
        <v>0.21817957146416372</v>
      </c>
      <c r="M225" s="16">
        <v>0.57780830865791255</v>
      </c>
      <c r="N225" s="16">
        <v>0.36841061222956428</v>
      </c>
      <c r="O225" s="16">
        <v>2.1093822172845351E-2</v>
      </c>
      <c r="P225" s="19">
        <v>0</v>
      </c>
      <c r="Q225" s="19">
        <v>0</v>
      </c>
      <c r="R225" s="16">
        <v>0.68601491170665829</v>
      </c>
      <c r="S225" s="16">
        <v>3.2369960403783614E-2</v>
      </c>
      <c r="T225" s="16">
        <v>8.0924901009459037E-4</v>
      </c>
      <c r="U225" s="16">
        <v>4.53889252272641E-2</v>
      </c>
      <c r="V225" s="16">
        <v>0.14651329969656249</v>
      </c>
      <c r="W225" s="16">
        <v>1.318405500951112</v>
      </c>
      <c r="X225" s="16">
        <v>0.12181630313943929</v>
      </c>
      <c r="Y225" s="16">
        <v>7.0809288383276653E-4</v>
      </c>
      <c r="Z225" s="16">
        <v>0.28106023326072793</v>
      </c>
      <c r="AA225" s="125">
        <v>0</v>
      </c>
      <c r="AB225" s="117"/>
      <c r="AC225" s="16">
        <f t="shared" si="47"/>
        <v>3.8185787908039606</v>
      </c>
      <c r="AD225" s="16">
        <f t="shared" si="48"/>
        <v>0</v>
      </c>
    </row>
    <row r="226" spans="1:40" s="54" customFormat="1" ht="12.75" x14ac:dyDescent="0.2">
      <c r="A226" s="92">
        <v>71</v>
      </c>
      <c r="B226" s="91"/>
      <c r="C226" s="55" t="s">
        <v>263</v>
      </c>
      <c r="D226" s="36">
        <v>9</v>
      </c>
      <c r="E226" s="61">
        <v>3.3160552068265781</v>
      </c>
      <c r="F226" s="62">
        <v>4.1141373010419322</v>
      </c>
      <c r="G226" s="62">
        <v>1.6870419452602956</v>
      </c>
      <c r="H226" s="63">
        <v>3.0149134186312425</v>
      </c>
      <c r="I226" s="130">
        <v>4.1141373010419322</v>
      </c>
      <c r="J226" s="122">
        <v>1.0998272310579029</v>
      </c>
      <c r="K226" s="132">
        <v>4.5248402359969822</v>
      </c>
      <c r="L226" s="122">
        <v>0.47641578272952029</v>
      </c>
      <c r="M226" s="66">
        <v>0.53977418232607055</v>
      </c>
      <c r="N226" s="66">
        <v>0.30114178819533577</v>
      </c>
      <c r="O226" s="66">
        <v>1.9712437669265111E-2</v>
      </c>
      <c r="P226" s="66">
        <v>0.88329999999999997</v>
      </c>
      <c r="Q226" s="66">
        <v>0</v>
      </c>
      <c r="R226" s="66">
        <v>0.61996425014796241</v>
      </c>
      <c r="S226" s="66">
        <v>2.0635849757412061E-2</v>
      </c>
      <c r="T226" s="66">
        <v>5.0578063130911897E-4</v>
      </c>
      <c r="U226" s="66">
        <v>3.8090203582678915E-2</v>
      </c>
      <c r="V226" s="66">
        <v>0.14284817109021647</v>
      </c>
      <c r="W226" s="66">
        <v>0.84508294012892748</v>
      </c>
      <c r="X226" s="66">
        <v>5.646589397703957E-2</v>
      </c>
      <c r="Y226" s="66">
        <v>2.0231225252364759E-4</v>
      </c>
      <c r="Z226" s="66">
        <v>0.25521561433831635</v>
      </c>
      <c r="AA226" s="123">
        <v>0.32548067232011352</v>
      </c>
      <c r="AB226" s="117"/>
      <c r="AC226" s="16">
        <f t="shared" si="47"/>
        <v>4.5248358791466901</v>
      </c>
      <c r="AD226" s="24">
        <f t="shared" si="48"/>
        <v>-4.3568502920976471E-6</v>
      </c>
      <c r="AE226" s="6" t="e">
        <f>K226*#REF!</f>
        <v>#REF!</v>
      </c>
      <c r="AF226" s="6" t="e">
        <f>P226*#REF!</f>
        <v>#REF!</v>
      </c>
      <c r="AG226" s="6" t="e">
        <f>Q226*#REF!</f>
        <v>#REF!</v>
      </c>
      <c r="AH226" s="33"/>
      <c r="AI226" s="7">
        <f t="shared" ref="AI226:AI227" si="49">AC226+Q226-K226</f>
        <v>-4.3568502920976471E-6</v>
      </c>
      <c r="AJ226" s="7">
        <f t="shared" ref="AJ226:AJ227" si="50">SUM(L226:AA226)</f>
        <v>4.5248358791466901</v>
      </c>
      <c r="AK226" s="7">
        <f t="shared" ref="AK226:AK227" si="51">K226-AJ226</f>
        <v>4.3568502920976471E-6</v>
      </c>
      <c r="AL226" s="1"/>
      <c r="AM226" s="1"/>
      <c r="AN226" s="1"/>
    </row>
    <row r="227" spans="1:40" s="54" customFormat="1" ht="12.75" x14ac:dyDescent="0.2">
      <c r="A227" s="92">
        <v>71</v>
      </c>
      <c r="B227" s="91"/>
      <c r="C227" s="55" t="s">
        <v>264</v>
      </c>
      <c r="D227" s="36">
        <v>9</v>
      </c>
      <c r="E227" s="61">
        <v>3.1272829656018128</v>
      </c>
      <c r="F227" s="62">
        <v>3.7177667408265909</v>
      </c>
      <c r="G227" s="62">
        <v>1.7086453360127372</v>
      </c>
      <c r="H227" s="63">
        <v>2.767571780239833</v>
      </c>
      <c r="I227" s="130">
        <v>3.7177667408265909</v>
      </c>
      <c r="J227" s="122">
        <v>1.0448370103824884</v>
      </c>
      <c r="K227" s="132">
        <v>3.8814602867847028</v>
      </c>
      <c r="L227" s="122">
        <v>0.36073168242607578</v>
      </c>
      <c r="M227" s="66">
        <v>0.44534572527061417</v>
      </c>
      <c r="N227" s="66">
        <v>0.35971118536197988</v>
      </c>
      <c r="O227" s="66">
        <v>1.8367241239839568E-2</v>
      </c>
      <c r="P227" s="66">
        <v>0.43</v>
      </c>
      <c r="Q227" s="66">
        <v>3.61E-2</v>
      </c>
      <c r="R227" s="66">
        <v>0.60378958509918979</v>
      </c>
      <c r="S227" s="66">
        <v>6.777460459542195E-3</v>
      </c>
      <c r="T227" s="66">
        <v>1.011561262618238E-4</v>
      </c>
      <c r="U227" s="66">
        <v>2.987914173252058E-2</v>
      </c>
      <c r="V227" s="66">
        <v>0.15504278351516076</v>
      </c>
      <c r="W227" s="66">
        <v>0.89458681171396193</v>
      </c>
      <c r="X227" s="66">
        <v>3.6703217825454625E-2</v>
      </c>
      <c r="Y227" s="66">
        <v>1.011561262618238E-4</v>
      </c>
      <c r="Z227" s="66">
        <v>0.2161458187049507</v>
      </c>
      <c r="AA227" s="123">
        <v>0.28762234349876031</v>
      </c>
      <c r="AB227" s="117"/>
      <c r="AC227" s="16">
        <f t="shared" si="47"/>
        <v>3.8810053091005732</v>
      </c>
      <c r="AD227" s="24">
        <f t="shared" si="48"/>
        <v>-4.5497768412960937E-4</v>
      </c>
      <c r="AE227" s="6" t="e">
        <f>K227*#REF!</f>
        <v>#REF!</v>
      </c>
      <c r="AF227" s="6" t="e">
        <f>P227*#REF!</f>
        <v>#REF!</v>
      </c>
      <c r="AG227" s="6" t="e">
        <f>Q227*#REF!</f>
        <v>#REF!</v>
      </c>
      <c r="AH227" s="33"/>
      <c r="AI227" s="7">
        <f t="shared" si="49"/>
        <v>3.564502231587019E-2</v>
      </c>
      <c r="AJ227" s="7">
        <f t="shared" si="50"/>
        <v>3.8810053091005732</v>
      </c>
      <c r="AK227" s="7">
        <f t="shared" si="51"/>
        <v>4.5497768412960937E-4</v>
      </c>
      <c r="AL227" s="1"/>
      <c r="AM227" s="1"/>
      <c r="AN227" s="1"/>
    </row>
    <row r="228" spans="1:40" s="1" customFormat="1" ht="12.75" hidden="1" x14ac:dyDescent="0.2">
      <c r="A228" s="96"/>
      <c r="C228" s="31" t="s">
        <v>154</v>
      </c>
      <c r="D228" s="21">
        <v>5</v>
      </c>
      <c r="E228" s="40">
        <v>3.6309542620166995</v>
      </c>
      <c r="F228" s="41">
        <v>3.6309542620166995</v>
      </c>
      <c r="G228" s="41">
        <v>2.3608905336554695</v>
      </c>
      <c r="H228" s="42">
        <v>3.3191910805528013</v>
      </c>
      <c r="I228" s="130">
        <v>3.6309542620166995</v>
      </c>
      <c r="J228" s="124">
        <v>1</v>
      </c>
      <c r="K228" s="133">
        <v>3.6309542620166995</v>
      </c>
      <c r="L228" s="124">
        <v>0.21464668116516758</v>
      </c>
      <c r="M228" s="16">
        <v>0.37064579868065434</v>
      </c>
      <c r="N228" s="16">
        <v>0.31176318146389814</v>
      </c>
      <c r="O228" s="16">
        <v>2.075377255678695E-2</v>
      </c>
      <c r="P228" s="19">
        <v>0</v>
      </c>
      <c r="Q228" s="19">
        <v>0</v>
      </c>
      <c r="R228" s="16">
        <v>0.68115954778245669</v>
      </c>
      <c r="S228" s="16">
        <v>3.1763023646212675E-2</v>
      </c>
      <c r="T228" s="16">
        <v>8.0924901009459037E-4</v>
      </c>
      <c r="U228" s="16">
        <v>4.9380413626646615E-2</v>
      </c>
      <c r="V228" s="16">
        <v>0.21479431911681859</v>
      </c>
      <c r="W228" s="16">
        <v>1.3618255834114057</v>
      </c>
      <c r="X228" s="16">
        <v>8.932298965603476E-2</v>
      </c>
      <c r="Y228" s="16">
        <v>4.0462450504729518E-4</v>
      </c>
      <c r="Z228" s="16">
        <v>0.2836850773954756</v>
      </c>
      <c r="AA228" s="125">
        <v>0</v>
      </c>
      <c r="AB228" s="117"/>
      <c r="AC228" s="16">
        <f t="shared" si="47"/>
        <v>3.6309542620166995</v>
      </c>
      <c r="AD228" s="16">
        <f t="shared" si="48"/>
        <v>0</v>
      </c>
    </row>
    <row r="229" spans="1:40" s="1" customFormat="1" ht="12.75" hidden="1" x14ac:dyDescent="0.2">
      <c r="A229" s="96"/>
      <c r="C229" s="31" t="s">
        <v>155</v>
      </c>
      <c r="D229" s="21">
        <v>5</v>
      </c>
      <c r="E229" s="40">
        <v>3.7780284339355696</v>
      </c>
      <c r="F229" s="41">
        <v>3.7780284339355696</v>
      </c>
      <c r="G229" s="41">
        <v>2.2665351337091826</v>
      </c>
      <c r="H229" s="42">
        <v>3.3478114284956089</v>
      </c>
      <c r="I229" s="130">
        <v>3.7780284339355696</v>
      </c>
      <c r="J229" s="124">
        <v>1</v>
      </c>
      <c r="K229" s="133">
        <v>3.7780284339355696</v>
      </c>
      <c r="L229" s="124">
        <v>0.21123250976764274</v>
      </c>
      <c r="M229" s="16">
        <v>0.47911862920739334</v>
      </c>
      <c r="N229" s="16">
        <v>0.43021700543996072</v>
      </c>
      <c r="O229" s="16">
        <v>2.0298171571112855E-2</v>
      </c>
      <c r="P229" s="19">
        <v>0</v>
      </c>
      <c r="Q229" s="19">
        <v>0</v>
      </c>
      <c r="R229" s="16">
        <v>0.69171306667577992</v>
      </c>
      <c r="S229" s="16">
        <v>3.2066492024998144E-2</v>
      </c>
      <c r="T229" s="16">
        <v>8.0924901009459059E-4</v>
      </c>
      <c r="U229" s="16">
        <v>4.5160840175870812E-2</v>
      </c>
      <c r="V229" s="16">
        <v>0.14560115464008583</v>
      </c>
      <c r="W229" s="16">
        <v>1.3301780667274075</v>
      </c>
      <c r="X229" s="16">
        <v>0.11602321059071997</v>
      </c>
      <c r="Y229" s="16">
        <v>7.0809288383276653E-4</v>
      </c>
      <c r="Z229" s="16">
        <v>0.27490194522066996</v>
      </c>
      <c r="AA229" s="125">
        <v>0</v>
      </c>
      <c r="AB229" s="117"/>
      <c r="AC229" s="16">
        <f t="shared" si="47"/>
        <v>3.7780284339355696</v>
      </c>
      <c r="AD229" s="16">
        <f>AC229-K229</f>
        <v>0</v>
      </c>
    </row>
    <row r="230" spans="1:40" s="1" customFormat="1" ht="12.75" hidden="1" x14ac:dyDescent="0.2">
      <c r="A230" s="96"/>
      <c r="C230" s="31" t="s">
        <v>156</v>
      </c>
      <c r="D230" s="21">
        <v>5</v>
      </c>
      <c r="E230" s="40">
        <v>3.477657361429209</v>
      </c>
      <c r="F230" s="41">
        <v>3.477657361429209</v>
      </c>
      <c r="G230" s="41">
        <v>2.2748648166318484</v>
      </c>
      <c r="H230" s="42">
        <v>3.1743912945801607</v>
      </c>
      <c r="I230" s="130">
        <v>3.477657361429209</v>
      </c>
      <c r="J230" s="124">
        <v>1</v>
      </c>
      <c r="K230" s="133">
        <v>3.477657361429209</v>
      </c>
      <c r="L230" s="124">
        <v>0.21817908913390849</v>
      </c>
      <c r="M230" s="16">
        <v>0.31709368187494824</v>
      </c>
      <c r="N230" s="16">
        <v>0.30326606684904828</v>
      </c>
      <c r="O230" s="16">
        <v>2.0411609571240389E-2</v>
      </c>
      <c r="P230" s="19">
        <v>0</v>
      </c>
      <c r="Q230" s="19">
        <v>0</v>
      </c>
      <c r="R230" s="16">
        <v>0.69330578363314288</v>
      </c>
      <c r="S230" s="16">
        <v>3.2268804277521788E-2</v>
      </c>
      <c r="T230" s="16">
        <v>8.0924901009459059E-4</v>
      </c>
      <c r="U230" s="16">
        <v>4.53889252272641E-2</v>
      </c>
      <c r="V230" s="16">
        <v>0.14639928156450288</v>
      </c>
      <c r="W230" s="16">
        <v>1.3355730704642486</v>
      </c>
      <c r="X230" s="16">
        <v>8.7736473260837042E-2</v>
      </c>
      <c r="Y230" s="16">
        <v>7.0809288383276653E-4</v>
      </c>
      <c r="Z230" s="16">
        <v>0.27651723367861858</v>
      </c>
      <c r="AA230" s="125">
        <v>0</v>
      </c>
      <c r="AB230" s="117"/>
      <c r="AC230" s="16">
        <f t="shared" si="47"/>
        <v>3.477657361429209</v>
      </c>
      <c r="AD230" s="16">
        <f t="shared" si="48"/>
        <v>0</v>
      </c>
    </row>
    <row r="231" spans="1:40" s="1" customFormat="1" ht="12.75" hidden="1" x14ac:dyDescent="0.2">
      <c r="A231" s="96"/>
      <c r="C231" s="31" t="s">
        <v>157</v>
      </c>
      <c r="D231" s="21">
        <v>5</v>
      </c>
      <c r="E231" s="40">
        <v>3.9875334295847242</v>
      </c>
      <c r="F231" s="41">
        <v>3.9875334295847242</v>
      </c>
      <c r="G231" s="41">
        <v>2.4416378290442378</v>
      </c>
      <c r="H231" s="42">
        <v>3.5813915822201716</v>
      </c>
      <c r="I231" s="130">
        <v>3.9875334295847242</v>
      </c>
      <c r="J231" s="124">
        <v>1</v>
      </c>
      <c r="K231" s="133">
        <v>3.9875334295847242</v>
      </c>
      <c r="L231" s="124">
        <v>0.22729360045870953</v>
      </c>
      <c r="M231" s="16">
        <v>0.45660830569011807</v>
      </c>
      <c r="N231" s="16">
        <v>0.40614184736455261</v>
      </c>
      <c r="O231" s="16">
        <v>1.5664708802129005E-2</v>
      </c>
      <c r="P231" s="19">
        <v>0</v>
      </c>
      <c r="Q231" s="19">
        <v>0</v>
      </c>
      <c r="R231" s="16">
        <v>0.66421139153063968</v>
      </c>
      <c r="S231" s="16">
        <v>1.7398853717033692E-2</v>
      </c>
      <c r="T231" s="16">
        <v>5.0578063130911897E-4</v>
      </c>
      <c r="U231" s="16">
        <v>3.8432331159768837E-2</v>
      </c>
      <c r="V231" s="16">
        <v>0.29595851326385381</v>
      </c>
      <c r="W231" s="16">
        <v>1.4092639376869796</v>
      </c>
      <c r="X231" s="16">
        <v>0.17570021357412546</v>
      </c>
      <c r="Y231" s="16">
        <v>2.0231225252364759E-4</v>
      </c>
      <c r="Z231" s="16">
        <v>0.280151633452981</v>
      </c>
      <c r="AA231" s="125">
        <v>0</v>
      </c>
      <c r="AB231" s="117"/>
      <c r="AC231" s="16">
        <f t="shared" si="47"/>
        <v>3.9875334295847242</v>
      </c>
      <c r="AD231" s="16">
        <f t="shared" si="48"/>
        <v>0</v>
      </c>
    </row>
    <row r="232" spans="1:40" s="1" customFormat="1" ht="12.75" hidden="1" x14ac:dyDescent="0.2">
      <c r="A232" s="96"/>
      <c r="C232" s="31" t="s">
        <v>158</v>
      </c>
      <c r="D232" s="21">
        <v>5</v>
      </c>
      <c r="E232" s="40">
        <v>3.9655933411178452</v>
      </c>
      <c r="F232" s="41">
        <v>3.9655933411178452</v>
      </c>
      <c r="G232" s="41">
        <v>2.4115070729275319</v>
      </c>
      <c r="H232" s="42">
        <v>3.6379486478142873</v>
      </c>
      <c r="I232" s="130">
        <v>3.9655933411178452</v>
      </c>
      <c r="J232" s="124">
        <v>1</v>
      </c>
      <c r="K232" s="133">
        <v>3.9655933411178452</v>
      </c>
      <c r="L232" s="124">
        <v>0.24802969229265445</v>
      </c>
      <c r="M232" s="16">
        <v>0.49867771731675153</v>
      </c>
      <c r="N232" s="16">
        <v>0.32764469330355817</v>
      </c>
      <c r="O232" s="16">
        <v>2.1092605607838849E-2</v>
      </c>
      <c r="P232" s="19">
        <v>0</v>
      </c>
      <c r="Q232" s="19">
        <v>0</v>
      </c>
      <c r="R232" s="16">
        <v>0.63211331314670705</v>
      </c>
      <c r="S232" s="16">
        <v>3.2976897161354553E-2</v>
      </c>
      <c r="T232" s="16">
        <v>8.0924901009459037E-4</v>
      </c>
      <c r="U232" s="16">
        <v>0.2813429108936194</v>
      </c>
      <c r="V232" s="16">
        <v>0.30006893871620532</v>
      </c>
      <c r="W232" s="16">
        <v>1.1429008461391894</v>
      </c>
      <c r="X232" s="16">
        <v>0.18524684509149605</v>
      </c>
      <c r="Y232" s="16">
        <v>2.0231225252364759E-4</v>
      </c>
      <c r="Z232" s="16">
        <v>0.29448732018585244</v>
      </c>
      <c r="AA232" s="125">
        <v>0</v>
      </c>
      <c r="AB232" s="117"/>
      <c r="AC232" s="16">
        <f t="shared" si="47"/>
        <v>3.9655933411178452</v>
      </c>
      <c r="AD232" s="16">
        <f t="shared" si="48"/>
        <v>0</v>
      </c>
    </row>
    <row r="233" spans="1:40" s="1" customFormat="1" ht="12.75" hidden="1" x14ac:dyDescent="0.2">
      <c r="A233" s="96"/>
      <c r="C233" s="31" t="s">
        <v>159</v>
      </c>
      <c r="D233" s="21">
        <v>5</v>
      </c>
      <c r="E233" s="40">
        <v>3.9433151676866127</v>
      </c>
      <c r="F233" s="41">
        <v>3.9433151676866127</v>
      </c>
      <c r="G233" s="41">
        <v>2.3062374051686003</v>
      </c>
      <c r="H233" s="42">
        <v>3.5304970159818208</v>
      </c>
      <c r="I233" s="130">
        <v>3.9433151676866127</v>
      </c>
      <c r="J233" s="124">
        <v>1</v>
      </c>
      <c r="K233" s="133">
        <v>3.9433151676866127</v>
      </c>
      <c r="L233" s="124">
        <v>0.26785440542309596</v>
      </c>
      <c r="M233" s="16">
        <v>0.50186244142213143</v>
      </c>
      <c r="N233" s="16">
        <v>0.41281815170479186</v>
      </c>
      <c r="O233" s="16">
        <v>2.143291421475688E-2</v>
      </c>
      <c r="P233" s="19">
        <v>0</v>
      </c>
      <c r="Q233" s="19">
        <v>0</v>
      </c>
      <c r="R233" s="16">
        <v>0.64551462761144152</v>
      </c>
      <c r="S233" s="16">
        <v>3.3583833918925499E-2</v>
      </c>
      <c r="T233" s="16">
        <v>8.0924901009459059E-4</v>
      </c>
      <c r="U233" s="16">
        <v>0.30517779876421786</v>
      </c>
      <c r="V233" s="16">
        <v>0.24443990052469483</v>
      </c>
      <c r="W233" s="16">
        <v>1.0547733004931601</v>
      </c>
      <c r="X233" s="16">
        <v>0.16500226605723683</v>
      </c>
      <c r="Y233" s="16">
        <v>5.0578063130911897E-4</v>
      </c>
      <c r="Z233" s="16">
        <v>0.28954049791075637</v>
      </c>
      <c r="AA233" s="125">
        <v>0</v>
      </c>
      <c r="AB233" s="117"/>
      <c r="AC233" s="16">
        <f t="shared" si="47"/>
        <v>3.9433151676866127</v>
      </c>
      <c r="AD233" s="16">
        <f t="shared" si="48"/>
        <v>0</v>
      </c>
    </row>
    <row r="234" spans="1:40" s="1" customFormat="1" ht="12.75" hidden="1" x14ac:dyDescent="0.2">
      <c r="A234" s="96"/>
      <c r="C234" s="31" t="s">
        <v>160</v>
      </c>
      <c r="D234" s="21">
        <v>5</v>
      </c>
      <c r="E234" s="40">
        <v>4.0170838280945649</v>
      </c>
      <c r="F234" s="41">
        <v>4.0170838280945649</v>
      </c>
      <c r="G234" s="41">
        <v>2.2558840507694895</v>
      </c>
      <c r="H234" s="42">
        <v>3.6333986407835441</v>
      </c>
      <c r="I234" s="130">
        <v>4.0170838280945649</v>
      </c>
      <c r="J234" s="124">
        <v>1</v>
      </c>
      <c r="K234" s="133">
        <v>4.0170838280945649</v>
      </c>
      <c r="L234" s="124">
        <v>0.24449754091452799</v>
      </c>
      <c r="M234" s="16">
        <v>0.71481760243236037</v>
      </c>
      <c r="N234" s="16">
        <v>0.38368518731102069</v>
      </c>
      <c r="O234" s="16">
        <v>2.098030510267665E-2</v>
      </c>
      <c r="P234" s="19">
        <v>0</v>
      </c>
      <c r="Q234" s="19">
        <v>0</v>
      </c>
      <c r="R234" s="16">
        <v>0.63290846989747873</v>
      </c>
      <c r="S234" s="16">
        <v>3.2369960403783621E-2</v>
      </c>
      <c r="T234" s="16">
        <v>8.0924901009459037E-4</v>
      </c>
      <c r="U234" s="16">
        <v>0.28214120857349595</v>
      </c>
      <c r="V234" s="16">
        <v>0.30098100235971964</v>
      </c>
      <c r="W234" s="16">
        <v>0.98549154316971643</v>
      </c>
      <c r="X234" s="16">
        <v>0.12330830462506187</v>
      </c>
      <c r="Y234" s="16">
        <v>2.0231225252364759E-4</v>
      </c>
      <c r="Z234" s="16">
        <v>0.29489114204210448</v>
      </c>
      <c r="AA234" s="125">
        <v>0</v>
      </c>
      <c r="AB234" s="117"/>
      <c r="AC234" s="16">
        <f t="shared" si="47"/>
        <v>4.0170838280945649</v>
      </c>
      <c r="AD234" s="16">
        <f t="shared" si="48"/>
        <v>0</v>
      </c>
    </row>
    <row r="235" spans="1:40" s="54" customFormat="1" ht="12.75" x14ac:dyDescent="0.2">
      <c r="A235" s="92">
        <v>72</v>
      </c>
      <c r="B235" s="91"/>
      <c r="C235" s="55" t="s">
        <v>265</v>
      </c>
      <c r="D235" s="36">
        <v>14</v>
      </c>
      <c r="E235" s="61">
        <v>3.5265037544268334</v>
      </c>
      <c r="F235" s="62">
        <v>4.3328885304992291</v>
      </c>
      <c r="G235" s="62">
        <v>1.6322554700832741</v>
      </c>
      <c r="H235" s="63">
        <v>3.2273850887588429</v>
      </c>
      <c r="I235" s="130">
        <v>4.3328885304992291</v>
      </c>
      <c r="J235" s="122">
        <v>1.0724397362499642</v>
      </c>
      <c r="K235" s="132">
        <v>4.6447618328490883</v>
      </c>
      <c r="L235" s="122">
        <v>0.50214136943506915</v>
      </c>
      <c r="M235" s="66">
        <v>0.61821440998665234</v>
      </c>
      <c r="N235" s="66">
        <v>0.29911866566799056</v>
      </c>
      <c r="O235" s="66">
        <v>1.2793435618330466E-2</v>
      </c>
      <c r="P235" s="66">
        <v>0.72619999999999996</v>
      </c>
      <c r="Q235" s="66">
        <v>1.9800000000000002E-2</v>
      </c>
      <c r="R235" s="66">
        <v>0.61805700863196966</v>
      </c>
      <c r="S235" s="66">
        <v>1.7095385338248219E-2</v>
      </c>
      <c r="T235" s="66">
        <v>5.0578063130911897E-4</v>
      </c>
      <c r="U235" s="66">
        <v>3.8888501262555421E-2</v>
      </c>
      <c r="V235" s="66">
        <v>0.11505161589172007</v>
      </c>
      <c r="W235" s="66">
        <v>0.82966143045661733</v>
      </c>
      <c r="X235" s="66">
        <v>5.5101644600906434E-2</v>
      </c>
      <c r="Y235" s="66">
        <v>2.0231225252364759E-4</v>
      </c>
      <c r="Z235" s="66">
        <v>0.41967219465294098</v>
      </c>
      <c r="AA235" s="123">
        <v>0.37242500005859142</v>
      </c>
      <c r="AB235" s="117"/>
      <c r="AC235" s="16">
        <f t="shared" si="47"/>
        <v>4.6449287544854245</v>
      </c>
      <c r="AD235" s="24">
        <f t="shared" si="48"/>
        <v>1.6692163633624801E-4</v>
      </c>
      <c r="AE235" s="6" t="e">
        <f>K235*#REF!</f>
        <v>#REF!</v>
      </c>
      <c r="AF235" s="6" t="e">
        <f>P235*#REF!</f>
        <v>#REF!</v>
      </c>
      <c r="AG235" s="6" t="e">
        <f>Q235*#REF!</f>
        <v>#REF!</v>
      </c>
      <c r="AH235" s="33"/>
      <c r="AI235" s="7">
        <f t="shared" ref="AI235:AI236" si="52">AC235+Q235-K235</f>
        <v>1.9966921636336288E-2</v>
      </c>
      <c r="AJ235" s="7">
        <f t="shared" ref="AJ235:AJ236" si="53">SUM(L235:AA235)</f>
        <v>4.6449287544854245</v>
      </c>
      <c r="AK235" s="7">
        <f t="shared" ref="AK235" si="54">K235-AJ235</f>
        <v>-1.6692163633624801E-4</v>
      </c>
      <c r="AL235" s="1"/>
      <c r="AM235" s="1"/>
      <c r="AN235" s="1"/>
    </row>
    <row r="236" spans="1:40" s="54" customFormat="1" ht="12.75" x14ac:dyDescent="0.2">
      <c r="A236" s="92">
        <v>73</v>
      </c>
      <c r="B236" s="91"/>
      <c r="C236" s="55" t="s">
        <v>266</v>
      </c>
      <c r="D236" s="36">
        <v>9</v>
      </c>
      <c r="E236" s="61">
        <v>3.4310925261277765</v>
      </c>
      <c r="F236" s="62">
        <v>4.2762335399756166</v>
      </c>
      <c r="G236" s="62">
        <v>1.5379689898850135</v>
      </c>
      <c r="H236" s="63">
        <v>3.0534767063987913</v>
      </c>
      <c r="I236" s="130">
        <v>4.2762335399756166</v>
      </c>
      <c r="J236" s="122">
        <v>1.094265725002382</v>
      </c>
      <c r="K236" s="132">
        <v>4.6793357949009202</v>
      </c>
      <c r="L236" s="122">
        <v>0.45978620320442998</v>
      </c>
      <c r="M236" s="66">
        <v>0.72275442732374529</v>
      </c>
      <c r="N236" s="66">
        <v>0.37761581972898506</v>
      </c>
      <c r="O236" s="66">
        <v>2.1499727315845148E-2</v>
      </c>
      <c r="P236" s="66">
        <v>0.87009999999999998</v>
      </c>
      <c r="Q236" s="66">
        <v>1.17E-2</v>
      </c>
      <c r="R236" s="66">
        <v>0.60185669698471045</v>
      </c>
      <c r="S236" s="66">
        <v>3.5708112570423799E-2</v>
      </c>
      <c r="T236" s="66">
        <v>8.0924901009459037E-4</v>
      </c>
      <c r="U236" s="66">
        <v>3.8090203582678915E-2</v>
      </c>
      <c r="V236" s="66">
        <v>0.10604353439359351</v>
      </c>
      <c r="W236" s="66">
        <v>0.73386030990140561</v>
      </c>
      <c r="X236" s="66">
        <v>7.169413949723738E-2</v>
      </c>
      <c r="Y236" s="66">
        <v>1.011561262618238E-4</v>
      </c>
      <c r="Z236" s="66">
        <v>0.26127294648836491</v>
      </c>
      <c r="AA236" s="123">
        <v>0.36566097864250968</v>
      </c>
      <c r="AB236" s="117"/>
      <c r="AC236" s="16">
        <f t="shared" si="47"/>
        <v>4.6785535047702869</v>
      </c>
      <c r="AD236" s="24">
        <f t="shared" si="48"/>
        <v>-7.8229013063335628E-4</v>
      </c>
      <c r="AE236" s="6" t="e">
        <f>K236*#REF!</f>
        <v>#REF!</v>
      </c>
      <c r="AF236" s="6" t="e">
        <f>P236*#REF!</f>
        <v>#REF!</v>
      </c>
      <c r="AG236" s="6" t="e">
        <f>Q236*#REF!</f>
        <v>#REF!</v>
      </c>
      <c r="AH236" s="33"/>
      <c r="AI236" s="7">
        <f t="shared" si="52"/>
        <v>1.0917709869366909E-2</v>
      </c>
      <c r="AJ236" s="7">
        <f t="shared" si="53"/>
        <v>4.6785535047702869</v>
      </c>
      <c r="AK236" s="32">
        <v>0</v>
      </c>
      <c r="AL236" s="1"/>
      <c r="AM236" s="1"/>
      <c r="AN236" s="1"/>
    </row>
    <row r="237" spans="1:40" s="1" customFormat="1" ht="12.75" hidden="1" x14ac:dyDescent="0.2">
      <c r="A237" s="96"/>
      <c r="C237" s="31" t="s">
        <v>161</v>
      </c>
      <c r="D237" s="21">
        <v>5</v>
      </c>
      <c r="E237" s="40">
        <v>3.9916160135123331</v>
      </c>
      <c r="F237" s="41">
        <v>3.9916160135123331</v>
      </c>
      <c r="G237" s="41">
        <v>2.2081215400373893</v>
      </c>
      <c r="H237" s="42">
        <v>3.5958932471636085</v>
      </c>
      <c r="I237" s="130">
        <v>3.9916160135123331</v>
      </c>
      <c r="J237" s="124">
        <v>1</v>
      </c>
      <c r="K237" s="133">
        <v>3.9916160135123331</v>
      </c>
      <c r="L237" s="124">
        <v>0.25851089293354684</v>
      </c>
      <c r="M237" s="16">
        <v>0.70970301968000071</v>
      </c>
      <c r="N237" s="16">
        <v>0.39572276634872472</v>
      </c>
      <c r="O237" s="16">
        <v>2.2218516321879125E-2</v>
      </c>
      <c r="P237" s="19">
        <v>0</v>
      </c>
      <c r="Q237" s="19">
        <v>0</v>
      </c>
      <c r="R237" s="16">
        <v>0.67683509258710806</v>
      </c>
      <c r="S237" s="16">
        <v>3.8641640232016689E-2</v>
      </c>
      <c r="T237" s="16">
        <v>1.0115612626182379E-3</v>
      </c>
      <c r="U237" s="16">
        <v>4.35642448161178E-2</v>
      </c>
      <c r="V237" s="16">
        <v>0.24352781134363255</v>
      </c>
      <c r="W237" s="16">
        <v>1.1818168928427075</v>
      </c>
      <c r="X237" s="16">
        <v>0.12910869536138014</v>
      </c>
      <c r="Y237" s="16">
        <v>5.0578063130911897E-4</v>
      </c>
      <c r="Z237" s="16">
        <v>0.29044909915129141</v>
      </c>
      <c r="AA237" s="125">
        <v>0</v>
      </c>
      <c r="AB237" s="117"/>
      <c r="AC237" s="16">
        <f t="shared" si="47"/>
        <v>3.9916160135123331</v>
      </c>
      <c r="AD237" s="16">
        <f t="shared" si="48"/>
        <v>0</v>
      </c>
    </row>
    <row r="238" spans="1:40" s="1" customFormat="1" ht="12.75" hidden="1" x14ac:dyDescent="0.2">
      <c r="A238" s="96"/>
      <c r="C238" s="31" t="s">
        <v>162</v>
      </c>
      <c r="D238" s="21">
        <v>5</v>
      </c>
      <c r="E238" s="40">
        <v>3.9820618222856243</v>
      </c>
      <c r="F238" s="41">
        <v>3.9820618222856243</v>
      </c>
      <c r="G238" s="41">
        <v>2.2798034222464367</v>
      </c>
      <c r="H238" s="42">
        <v>3.6646338977451594</v>
      </c>
      <c r="I238" s="130">
        <v>3.9820618222856243</v>
      </c>
      <c r="J238" s="124">
        <v>1</v>
      </c>
      <c r="K238" s="133">
        <v>3.9820618222856243</v>
      </c>
      <c r="L238" s="124">
        <v>0.2613592205737903</v>
      </c>
      <c r="M238" s="16">
        <v>0.70651502832455715</v>
      </c>
      <c r="N238" s="16">
        <v>0.31742792454046481</v>
      </c>
      <c r="O238" s="16">
        <v>2.2332310518499432E-2</v>
      </c>
      <c r="P238" s="19">
        <v>0</v>
      </c>
      <c r="Q238" s="19">
        <v>0</v>
      </c>
      <c r="R238" s="16">
        <v>0.6764933607817375</v>
      </c>
      <c r="S238" s="16">
        <v>3.8641640232016689E-2</v>
      </c>
      <c r="T238" s="16">
        <v>1.0115612626182379E-3</v>
      </c>
      <c r="U238" s="16">
        <v>4.3108074713331231E-2</v>
      </c>
      <c r="V238" s="16">
        <v>0.24466792281996042</v>
      </c>
      <c r="W238" s="16">
        <v>1.2530427712869645</v>
      </c>
      <c r="X238" s="16">
        <v>0.12751668374453878</v>
      </c>
      <c r="Y238" s="16">
        <v>5.0578063130911897E-4</v>
      </c>
      <c r="Z238" s="16">
        <v>0.28943954285583645</v>
      </c>
      <c r="AA238" s="125">
        <v>0</v>
      </c>
      <c r="AB238" s="117"/>
      <c r="AC238" s="16">
        <f t="shared" si="47"/>
        <v>3.9820618222856243</v>
      </c>
      <c r="AD238" s="16">
        <f t="shared" si="48"/>
        <v>0</v>
      </c>
    </row>
    <row r="239" spans="1:40" s="1" customFormat="1" ht="12.75" hidden="1" x14ac:dyDescent="0.2">
      <c r="A239" s="96"/>
      <c r="C239" s="31" t="s">
        <v>163</v>
      </c>
      <c r="D239" s="21">
        <v>5</v>
      </c>
      <c r="E239" s="40">
        <v>4.079636303759087</v>
      </c>
      <c r="F239" s="41">
        <v>4.079636303759087</v>
      </c>
      <c r="G239" s="41">
        <v>2.5342392082498009</v>
      </c>
      <c r="H239" s="42">
        <v>3.6876563140859511</v>
      </c>
      <c r="I239" s="130">
        <v>4.079636303759087</v>
      </c>
      <c r="J239" s="124">
        <v>1</v>
      </c>
      <c r="K239" s="133">
        <v>4.079636303759087</v>
      </c>
      <c r="L239" s="124">
        <v>0.24495282910881067</v>
      </c>
      <c r="M239" s="16">
        <v>0.5110670772924254</v>
      </c>
      <c r="N239" s="16">
        <v>0.39197998967313608</v>
      </c>
      <c r="O239" s="16">
        <v>2.2109387098523607E-2</v>
      </c>
      <c r="P239" s="19">
        <v>0</v>
      </c>
      <c r="Q239" s="19">
        <v>0</v>
      </c>
      <c r="R239" s="16">
        <v>0.66981639417309613</v>
      </c>
      <c r="S239" s="16">
        <v>3.6416205454256563E-2</v>
      </c>
      <c r="T239" s="16">
        <v>1.0115612626182382E-3</v>
      </c>
      <c r="U239" s="16">
        <v>4.0941266725095002E-2</v>
      </c>
      <c r="V239" s="16">
        <v>0.39012790020688543</v>
      </c>
      <c r="W239" s="16">
        <v>1.3736141810768019</v>
      </c>
      <c r="X239" s="16">
        <v>0.10250605689666943</v>
      </c>
      <c r="Y239" s="16">
        <v>2.0231225252364759E-4</v>
      </c>
      <c r="Z239" s="16">
        <v>0.29489114253824478</v>
      </c>
      <c r="AA239" s="125">
        <v>0</v>
      </c>
      <c r="AB239" s="117"/>
      <c r="AC239" s="16">
        <f t="shared" si="47"/>
        <v>4.079636303759087</v>
      </c>
      <c r="AD239" s="16">
        <f t="shared" si="48"/>
        <v>0</v>
      </c>
    </row>
    <row r="240" spans="1:40" s="1" customFormat="1" ht="12.75" hidden="1" x14ac:dyDescent="0.2">
      <c r="A240" s="96"/>
      <c r="C240" s="31" t="s">
        <v>164</v>
      </c>
      <c r="D240" s="21">
        <v>5</v>
      </c>
      <c r="E240" s="40">
        <v>3.8660891226547109</v>
      </c>
      <c r="F240" s="41">
        <v>3.8660891226547109</v>
      </c>
      <c r="G240" s="41">
        <v>2.4377315262284904</v>
      </c>
      <c r="H240" s="42">
        <v>3.4170570777104396</v>
      </c>
      <c r="I240" s="130">
        <v>3.8660891226547109</v>
      </c>
      <c r="J240" s="124">
        <v>1</v>
      </c>
      <c r="K240" s="133">
        <v>3.8660891226547109</v>
      </c>
      <c r="L240" s="124">
        <v>0.25953611609380306</v>
      </c>
      <c r="M240" s="16">
        <v>0.30959504839585433</v>
      </c>
      <c r="N240" s="16">
        <v>0.44903204494427124</v>
      </c>
      <c r="O240" s="16">
        <v>2.1996001225255336E-2</v>
      </c>
      <c r="P240" s="19">
        <v>0</v>
      </c>
      <c r="Q240" s="19">
        <v>0</v>
      </c>
      <c r="R240" s="16">
        <v>0.67911913639744959</v>
      </c>
      <c r="S240" s="16">
        <v>3.6315049327994744E-2</v>
      </c>
      <c r="T240" s="16">
        <v>1.0115612626182379E-3</v>
      </c>
      <c r="U240" s="16">
        <v>4.3108074713331231E-2</v>
      </c>
      <c r="V240" s="16">
        <v>0.24079154380044565</v>
      </c>
      <c r="W240" s="16">
        <v>1.4148843788700873</v>
      </c>
      <c r="X240" s="16">
        <v>0.12489402032342334</v>
      </c>
      <c r="Y240" s="16">
        <v>5.0578063130911897E-4</v>
      </c>
      <c r="Z240" s="16">
        <v>0.28530036666886843</v>
      </c>
      <c r="AA240" s="125">
        <v>0</v>
      </c>
      <c r="AB240" s="117"/>
      <c r="AC240" s="16">
        <f t="shared" si="47"/>
        <v>3.8660891226547109</v>
      </c>
      <c r="AD240" s="16">
        <f t="shared" si="48"/>
        <v>0</v>
      </c>
    </row>
    <row r="241" spans="1:40" s="1" customFormat="1" ht="12.75" hidden="1" x14ac:dyDescent="0.2">
      <c r="A241" s="96"/>
      <c r="C241" s="31" t="s">
        <v>165</v>
      </c>
      <c r="D241" s="21">
        <v>5</v>
      </c>
      <c r="E241" s="40">
        <v>3.9984842322564798</v>
      </c>
      <c r="F241" s="41">
        <v>3.9984842322564798</v>
      </c>
      <c r="G241" s="41">
        <v>1.8448074881483536</v>
      </c>
      <c r="H241" s="42">
        <v>3.5530938078614298</v>
      </c>
      <c r="I241" s="130">
        <v>3.9984842322564798</v>
      </c>
      <c r="J241" s="124">
        <v>1</v>
      </c>
      <c r="K241" s="133">
        <v>3.9984842322564798</v>
      </c>
      <c r="L241" s="124">
        <v>0.44865275031163121</v>
      </c>
      <c r="M241" s="16">
        <v>0.88740885531995872</v>
      </c>
      <c r="N241" s="16">
        <v>0.44539042439504989</v>
      </c>
      <c r="O241" s="16">
        <v>1.0275375409652752E-2</v>
      </c>
      <c r="P241" s="19">
        <v>0</v>
      </c>
      <c r="Q241" s="19">
        <v>0</v>
      </c>
      <c r="R241" s="16">
        <v>0.70552097497988842</v>
      </c>
      <c r="S241" s="16">
        <v>3.6517361580518402E-2</v>
      </c>
      <c r="T241" s="16">
        <v>1.0115612626182379E-3</v>
      </c>
      <c r="U241" s="16">
        <v>7.7434874948020913E-2</v>
      </c>
      <c r="V241" s="16">
        <v>0.11551953317044682</v>
      </c>
      <c r="W241" s="16">
        <v>0.89832549454468402</v>
      </c>
      <c r="X241" s="16">
        <v>0.11569667804466288</v>
      </c>
      <c r="Y241" s="16">
        <v>2.0231225252364759E-4</v>
      </c>
      <c r="Z241" s="16">
        <v>0.2565280360368235</v>
      </c>
      <c r="AA241" s="125">
        <v>0</v>
      </c>
      <c r="AB241" s="117"/>
      <c r="AC241" s="16">
        <f t="shared" si="47"/>
        <v>3.9984842322564798</v>
      </c>
      <c r="AD241" s="16">
        <f t="shared" si="48"/>
        <v>0</v>
      </c>
    </row>
    <row r="242" spans="1:40" s="54" customFormat="1" ht="12.75" x14ac:dyDescent="0.2">
      <c r="A242" s="92">
        <v>74</v>
      </c>
      <c r="B242" s="91"/>
      <c r="C242" s="55" t="s">
        <v>267</v>
      </c>
      <c r="D242" s="36">
        <v>9</v>
      </c>
      <c r="E242" s="61">
        <v>3.3240617880553436</v>
      </c>
      <c r="F242" s="62">
        <v>3.8925393957736421</v>
      </c>
      <c r="G242" s="62">
        <v>1.5482298536045371</v>
      </c>
      <c r="H242" s="63">
        <v>2.9812436757966965</v>
      </c>
      <c r="I242" s="130">
        <v>3.8925393957736421</v>
      </c>
      <c r="J242" s="122">
        <v>1.0801856907274268</v>
      </c>
      <c r="K242" s="132">
        <v>4.2046653559074718</v>
      </c>
      <c r="L242" s="122">
        <v>0.40379364762160957</v>
      </c>
      <c r="M242" s="66">
        <v>0.69205786267306368</v>
      </c>
      <c r="N242" s="66">
        <v>0.34281811225864722</v>
      </c>
      <c r="O242" s="66">
        <v>2.6155260433474214E-2</v>
      </c>
      <c r="P242" s="66">
        <v>0.51419999999999999</v>
      </c>
      <c r="Q242" s="66">
        <v>0</v>
      </c>
      <c r="R242" s="66">
        <v>0.60232592322826684</v>
      </c>
      <c r="S242" s="66">
        <v>3.0245681752285314E-2</v>
      </c>
      <c r="T242" s="66">
        <v>7.0809288383276653E-4</v>
      </c>
      <c r="U242" s="66">
        <v>2.7142121115801145E-2</v>
      </c>
      <c r="V242" s="66">
        <v>5.9631588962728903E-2</v>
      </c>
      <c r="W242" s="66">
        <v>0.80161656072310095</v>
      </c>
      <c r="X242" s="66">
        <v>8.1240009351917594E-2</v>
      </c>
      <c r="Y242" s="66">
        <v>4.0462450504729518E-4</v>
      </c>
      <c r="Z242" s="66">
        <v>0.25592230254556841</v>
      </c>
      <c r="AA242" s="123">
        <v>0.36636766744717492</v>
      </c>
      <c r="AB242" s="117"/>
      <c r="AC242" s="16">
        <f t="shared" si="47"/>
        <v>4.2046294555025181</v>
      </c>
      <c r="AD242" s="24">
        <f t="shared" si="48"/>
        <v>-3.5900404953714826E-5</v>
      </c>
      <c r="AE242" s="6" t="e">
        <f>K242*#REF!</f>
        <v>#REF!</v>
      </c>
      <c r="AF242" s="6" t="e">
        <f>P242*#REF!</f>
        <v>#REF!</v>
      </c>
      <c r="AG242" s="6" t="e">
        <f>Q242*#REF!</f>
        <v>#REF!</v>
      </c>
      <c r="AH242" s="33"/>
      <c r="AI242" s="7">
        <f>AC242+Q242-K242</f>
        <v>-3.5900404953714826E-5</v>
      </c>
      <c r="AJ242" s="7">
        <f>SUM(L242:AA242)</f>
        <v>4.2046294555025181</v>
      </c>
      <c r="AK242" s="7">
        <f>K242-AJ242</f>
        <v>3.5900404953714826E-5</v>
      </c>
      <c r="AL242" s="1"/>
      <c r="AM242" s="1"/>
      <c r="AN242" s="1"/>
    </row>
    <row r="243" spans="1:40" s="1" customFormat="1" ht="12.75" hidden="1" x14ac:dyDescent="0.2">
      <c r="A243" s="96"/>
      <c r="C243" s="31" t="s">
        <v>166</v>
      </c>
      <c r="D243" s="21">
        <v>5</v>
      </c>
      <c r="E243" s="40">
        <v>3.9377529970365002</v>
      </c>
      <c r="F243" s="41">
        <v>3.9377529970365002</v>
      </c>
      <c r="G243" s="41">
        <v>2.4078223631808244</v>
      </c>
      <c r="H243" s="42">
        <v>3.5361631753584741</v>
      </c>
      <c r="I243" s="130">
        <v>3.9377529970365002</v>
      </c>
      <c r="J243" s="124">
        <v>1</v>
      </c>
      <c r="K243" s="133">
        <v>3.9377529970365002</v>
      </c>
      <c r="L243" s="124">
        <v>0.278449754525667</v>
      </c>
      <c r="M243" s="16">
        <v>0.46968187914725124</v>
      </c>
      <c r="N243" s="16">
        <v>0.40158982167802587</v>
      </c>
      <c r="O243" s="16">
        <v>2.233614047638794E-2</v>
      </c>
      <c r="P243" s="19">
        <v>0</v>
      </c>
      <c r="Q243" s="19">
        <v>0</v>
      </c>
      <c r="R243" s="16">
        <v>0.67086092391423957</v>
      </c>
      <c r="S243" s="16">
        <v>3.6921986085565683E-2</v>
      </c>
      <c r="T243" s="16">
        <v>1.0115612626182379E-3</v>
      </c>
      <c r="U243" s="16">
        <v>4.2879989661937942E-2</v>
      </c>
      <c r="V243" s="16">
        <v>0.24432588937706204</v>
      </c>
      <c r="W243" s="16">
        <v>1.3889800917717043</v>
      </c>
      <c r="X243" s="16">
        <v>0.10136996676915455</v>
      </c>
      <c r="Y243" s="16">
        <v>5.0578063130911897E-4</v>
      </c>
      <c r="Z243" s="16">
        <v>0.27883921173557658</v>
      </c>
      <c r="AA243" s="125">
        <v>0</v>
      </c>
      <c r="AB243" s="117"/>
      <c r="AC243" s="16">
        <f t="shared" si="47"/>
        <v>3.9377529970365002</v>
      </c>
      <c r="AD243" s="16">
        <f t="shared" si="48"/>
        <v>0</v>
      </c>
    </row>
    <row r="244" spans="1:40" s="1" customFormat="1" ht="12.75" hidden="1" x14ac:dyDescent="0.2">
      <c r="A244" s="96"/>
      <c r="C244" s="31" t="s">
        <v>167</v>
      </c>
      <c r="D244" s="21">
        <v>5</v>
      </c>
      <c r="E244" s="40">
        <v>2.8343892124152035</v>
      </c>
      <c r="F244" s="41">
        <v>2.8343892124152035</v>
      </c>
      <c r="G244" s="41">
        <v>1.2252331499182025</v>
      </c>
      <c r="H244" s="42">
        <v>2.6361232047353722</v>
      </c>
      <c r="I244" s="130">
        <v>2.8343892124152035</v>
      </c>
      <c r="J244" s="124">
        <v>1</v>
      </c>
      <c r="K244" s="133">
        <v>2.8343892124152035</v>
      </c>
      <c r="L244" s="124">
        <v>0.14263844604403184</v>
      </c>
      <c r="M244" s="16">
        <v>0.5626939040714658</v>
      </c>
      <c r="N244" s="16">
        <v>0.19826600767983141</v>
      </c>
      <c r="O244" s="16">
        <v>1.1719460924889593E-2</v>
      </c>
      <c r="P244" s="19">
        <v>0</v>
      </c>
      <c r="Q244" s="19">
        <v>0</v>
      </c>
      <c r="R244" s="16">
        <v>0.3787111347445965</v>
      </c>
      <c r="S244" s="16">
        <v>0</v>
      </c>
      <c r="T244" s="16">
        <v>0</v>
      </c>
      <c r="U244" s="16">
        <v>0.10275231565267576</v>
      </c>
      <c r="V244" s="16">
        <v>7.9356418140186569E-2</v>
      </c>
      <c r="W244" s="16">
        <v>0.65228919595080703</v>
      </c>
      <c r="X244" s="16">
        <v>0.1311206620947116</v>
      </c>
      <c r="Y244" s="16">
        <v>4.0462450504729518E-4</v>
      </c>
      <c r="Z244" s="16">
        <v>0.57443704260696016</v>
      </c>
      <c r="AA244" s="125">
        <v>0</v>
      </c>
      <c r="AB244" s="117"/>
      <c r="AC244" s="16">
        <f t="shared" si="47"/>
        <v>2.8343892124152035</v>
      </c>
      <c r="AD244" s="16">
        <f t="shared" si="48"/>
        <v>0</v>
      </c>
    </row>
    <row r="245" spans="1:40" s="1" customFormat="1" ht="12.75" hidden="1" x14ac:dyDescent="0.2">
      <c r="A245" s="96"/>
      <c r="C245" s="31" t="s">
        <v>168</v>
      </c>
      <c r="D245" s="21">
        <v>5</v>
      </c>
      <c r="E245" s="40">
        <v>3.7991941067872026</v>
      </c>
      <c r="F245" s="41">
        <v>3.7991941067872026</v>
      </c>
      <c r="G245" s="41">
        <v>2.4252786174071361</v>
      </c>
      <c r="H245" s="42">
        <v>3.4640638601324674</v>
      </c>
      <c r="I245" s="130">
        <v>3.7991941067872026</v>
      </c>
      <c r="J245" s="124">
        <v>1</v>
      </c>
      <c r="K245" s="133">
        <v>3.7991941067872026</v>
      </c>
      <c r="L245" s="124">
        <v>0.2655746834705649</v>
      </c>
      <c r="M245" s="16">
        <v>0.38883637223891437</v>
      </c>
      <c r="N245" s="16">
        <v>0.3351302466547354</v>
      </c>
      <c r="O245" s="16">
        <v>2.233614047638794E-2</v>
      </c>
      <c r="P245" s="19">
        <v>0</v>
      </c>
      <c r="Q245" s="19">
        <v>0</v>
      </c>
      <c r="R245" s="16">
        <v>0.68275994124958328</v>
      </c>
      <c r="S245" s="16">
        <v>3.6820829959303865E-2</v>
      </c>
      <c r="T245" s="16">
        <v>1.0115612626182379E-3</v>
      </c>
      <c r="U245" s="16">
        <v>4.3678287341814448E-2</v>
      </c>
      <c r="V245" s="16">
        <v>0.24409786708179648</v>
      </c>
      <c r="W245" s="16">
        <v>1.3940682094043224</v>
      </c>
      <c r="X245" s="16">
        <v>9.8871910075322075E-2</v>
      </c>
      <c r="Y245" s="16">
        <v>5.0578063130911897E-4</v>
      </c>
      <c r="Z245" s="16">
        <v>0.28550227694052982</v>
      </c>
      <c r="AA245" s="125">
        <v>0</v>
      </c>
      <c r="AB245" s="117"/>
      <c r="AC245" s="16">
        <f t="shared" si="47"/>
        <v>3.7991941067872026</v>
      </c>
      <c r="AD245" s="16">
        <f t="shared" si="48"/>
        <v>0</v>
      </c>
    </row>
    <row r="246" spans="1:40" s="1" customFormat="1" ht="12.75" hidden="1" x14ac:dyDescent="0.2">
      <c r="A246" s="96"/>
      <c r="C246" s="31" t="s">
        <v>169</v>
      </c>
      <c r="D246" s="21">
        <v>5</v>
      </c>
      <c r="E246" s="40">
        <v>3.9248475614372591</v>
      </c>
      <c r="F246" s="41">
        <v>3.9248475614372591</v>
      </c>
      <c r="G246" s="41">
        <v>2.3986228886671936</v>
      </c>
      <c r="H246" s="42">
        <v>3.5356999433024061</v>
      </c>
      <c r="I246" s="130">
        <v>3.9248475614372591</v>
      </c>
      <c r="J246" s="124">
        <v>1</v>
      </c>
      <c r="K246" s="133">
        <v>3.9248475614372591</v>
      </c>
      <c r="L246" s="124">
        <v>0.26785349081725618</v>
      </c>
      <c r="M246" s="16">
        <v>0.48116421669536036</v>
      </c>
      <c r="N246" s="16">
        <v>0.38914761813485277</v>
      </c>
      <c r="O246" s="16">
        <v>2.2449559378234417E-2</v>
      </c>
      <c r="P246" s="19">
        <v>0</v>
      </c>
      <c r="Q246" s="19">
        <v>0</v>
      </c>
      <c r="R246" s="16">
        <v>0.67729068027521178</v>
      </c>
      <c r="S246" s="16">
        <v>3.6921986085565683E-2</v>
      </c>
      <c r="T246" s="16">
        <v>1.0115612626182379E-3</v>
      </c>
      <c r="U246" s="16">
        <v>4.3222117239027878E-2</v>
      </c>
      <c r="V246" s="16">
        <v>0.24512396741049156</v>
      </c>
      <c r="W246" s="16">
        <v>1.372097236384735</v>
      </c>
      <c r="X246" s="16">
        <v>9.9326493569921279E-2</v>
      </c>
      <c r="Y246" s="16">
        <v>5.0578063130911897E-4</v>
      </c>
      <c r="Z246" s="16">
        <v>0.28873285355267453</v>
      </c>
      <c r="AA246" s="125">
        <v>0</v>
      </c>
      <c r="AB246" s="117"/>
      <c r="AC246" s="16">
        <f t="shared" si="47"/>
        <v>3.9248475614372591</v>
      </c>
      <c r="AD246" s="16">
        <f t="shared" si="48"/>
        <v>0</v>
      </c>
    </row>
    <row r="247" spans="1:40" s="54" customFormat="1" ht="12.75" x14ac:dyDescent="0.2">
      <c r="A247" s="92">
        <v>75</v>
      </c>
      <c r="B247" s="91"/>
      <c r="C247" s="55" t="s">
        <v>268</v>
      </c>
      <c r="D247" s="36">
        <v>9</v>
      </c>
      <c r="E247" s="61">
        <v>3.7106939581834686</v>
      </c>
      <c r="F247" s="62">
        <v>4.2779853728044994</v>
      </c>
      <c r="G247" s="62">
        <v>1.6059397953246437</v>
      </c>
      <c r="H247" s="63">
        <v>3.2273699864006957</v>
      </c>
      <c r="I247" s="130">
        <v>4.2779853728044994</v>
      </c>
      <c r="J247" s="122">
        <v>1.0436485916545455</v>
      </c>
      <c r="K247" s="132">
        <v>4.4647134094461611</v>
      </c>
      <c r="L247" s="122">
        <v>0.66557247635155992</v>
      </c>
      <c r="M247" s="66">
        <v>0.6223574589630132</v>
      </c>
      <c r="N247" s="66">
        <v>0.4833239717827727</v>
      </c>
      <c r="O247" s="66">
        <v>2.1619480537449592E-2</v>
      </c>
      <c r="P247" s="66">
        <v>0.40160000000000001</v>
      </c>
      <c r="Q247" s="66">
        <v>0</v>
      </c>
      <c r="R247" s="66">
        <v>0.69251567045870333</v>
      </c>
      <c r="S247" s="66">
        <v>2.6502905080597841E-2</v>
      </c>
      <c r="T247" s="66">
        <v>7.0809288383276653E-4</v>
      </c>
      <c r="U247" s="66">
        <v>7.7206789896627617E-2</v>
      </c>
      <c r="V247" s="66">
        <v>7.5728722673287396E-2</v>
      </c>
      <c r="W247" s="66">
        <v>0.71145582154162279</v>
      </c>
      <c r="X247" s="66">
        <v>8.1010440879970738E-2</v>
      </c>
      <c r="Y247" s="66">
        <v>2.0231225252364759E-4</v>
      </c>
      <c r="Z247" s="66">
        <v>0.2524898148815079</v>
      </c>
      <c r="AA247" s="123">
        <v>0.35243580244091693</v>
      </c>
      <c r="AB247" s="117"/>
      <c r="AC247" s="16">
        <f t="shared" si="47"/>
        <v>4.4647297606243859</v>
      </c>
      <c r="AD247" s="24">
        <f t="shared" si="48"/>
        <v>1.6351178224738305E-5</v>
      </c>
      <c r="AE247" s="6" t="e">
        <f>K247*#REF!</f>
        <v>#REF!</v>
      </c>
      <c r="AF247" s="6" t="e">
        <f>P247*#REF!</f>
        <v>#REF!</v>
      </c>
      <c r="AG247" s="6" t="e">
        <f>Q247*#REF!</f>
        <v>#REF!</v>
      </c>
      <c r="AH247" s="33"/>
      <c r="AI247" s="7">
        <f>AC247+Q247-K247</f>
        <v>1.6351178224738305E-5</v>
      </c>
      <c r="AJ247" s="7">
        <f>SUM(L247:AA247)</f>
        <v>4.4647297606243859</v>
      </c>
      <c r="AK247" s="7">
        <f>K247-AJ247</f>
        <v>-1.6351178224738305E-5</v>
      </c>
      <c r="AL247" s="1"/>
      <c r="AM247" s="1"/>
      <c r="AN247" s="1"/>
    </row>
    <row r="248" spans="1:40" s="1" customFormat="1" ht="12.75" hidden="1" x14ac:dyDescent="0.2">
      <c r="A248" s="96"/>
      <c r="C248" s="31" t="s">
        <v>170</v>
      </c>
      <c r="D248" s="21">
        <v>5</v>
      </c>
      <c r="E248" s="40">
        <v>3.9088027123338946</v>
      </c>
      <c r="F248" s="41">
        <v>3.9088027123338946</v>
      </c>
      <c r="G248" s="41">
        <v>2.1707717403561193</v>
      </c>
      <c r="H248" s="42">
        <v>3.4406521595062109</v>
      </c>
      <c r="I248" s="130">
        <v>3.9088027123338946</v>
      </c>
      <c r="J248" s="124">
        <v>1</v>
      </c>
      <c r="K248" s="133">
        <v>3.9088027123338946</v>
      </c>
      <c r="L248" s="124">
        <v>0.25312017638679657</v>
      </c>
      <c r="M248" s="16">
        <v>0.69412722238647651</v>
      </c>
      <c r="N248" s="16">
        <v>0.46815055282768353</v>
      </c>
      <c r="O248" s="16">
        <v>2.482225363398613E-2</v>
      </c>
      <c r="P248" s="19">
        <v>0</v>
      </c>
      <c r="Q248" s="19">
        <v>0</v>
      </c>
      <c r="R248" s="16">
        <v>0.72551777151874663</v>
      </c>
      <c r="S248" s="16">
        <v>4.4812163933987945E-2</v>
      </c>
      <c r="T248" s="16">
        <v>1.1127173888800621E-3</v>
      </c>
      <c r="U248" s="16">
        <v>4.8696158472466756E-2</v>
      </c>
      <c r="V248" s="16">
        <v>0.21434471731799246</v>
      </c>
      <c r="W248" s="16">
        <v>1.1109601774587501</v>
      </c>
      <c r="X248" s="16">
        <v>9.2959159227855859E-2</v>
      </c>
      <c r="Y248" s="16">
        <v>5.0578063130911897E-4</v>
      </c>
      <c r="Z248" s="16">
        <v>0.22967386114896293</v>
      </c>
      <c r="AA248" s="125">
        <v>0</v>
      </c>
      <c r="AB248" s="117"/>
      <c r="AC248" s="16">
        <f t="shared" si="47"/>
        <v>3.9088027123338946</v>
      </c>
      <c r="AD248" s="16">
        <f t="shared" si="48"/>
        <v>0</v>
      </c>
    </row>
    <row r="249" spans="1:40" s="1" customFormat="1" ht="12.75" hidden="1" x14ac:dyDescent="0.2">
      <c r="A249" s="96"/>
      <c r="C249" s="31" t="s">
        <v>171</v>
      </c>
      <c r="D249" s="21">
        <v>5</v>
      </c>
      <c r="E249" s="40">
        <v>3.6148322096748173</v>
      </c>
      <c r="F249" s="41">
        <v>3.6148322096748173</v>
      </c>
      <c r="G249" s="41">
        <v>1.9967307777642851</v>
      </c>
      <c r="H249" s="42">
        <v>3.1802654908010646</v>
      </c>
      <c r="I249" s="130">
        <v>3.6148322096748173</v>
      </c>
      <c r="J249" s="124">
        <v>1</v>
      </c>
      <c r="K249" s="133">
        <v>3.6148322096748173</v>
      </c>
      <c r="L249" s="124">
        <v>0.24848603039242356</v>
      </c>
      <c r="M249" s="16">
        <v>0.5417624294142237</v>
      </c>
      <c r="N249" s="16">
        <v>0.43456671887375292</v>
      </c>
      <c r="O249" s="16">
        <v>2.494159298076187E-2</v>
      </c>
      <c r="P249" s="19">
        <v>0</v>
      </c>
      <c r="Q249" s="19">
        <v>0</v>
      </c>
      <c r="R249" s="16">
        <v>0.66646012308842184</v>
      </c>
      <c r="S249" s="16">
        <v>4.2283260777442343E-2</v>
      </c>
      <c r="T249" s="16">
        <v>1.1127173888800619E-3</v>
      </c>
      <c r="U249" s="16">
        <v>4.2423819559151366E-2</v>
      </c>
      <c r="V249" s="16">
        <v>0.21023655623485882</v>
      </c>
      <c r="W249" s="16">
        <v>1.0088680832297208</v>
      </c>
      <c r="X249" s="16">
        <v>0.1345371943452307</v>
      </c>
      <c r="Y249" s="16">
        <v>4.0462450504729518E-4</v>
      </c>
      <c r="Z249" s="16">
        <v>0.25874905888490157</v>
      </c>
      <c r="AA249" s="125">
        <v>0</v>
      </c>
      <c r="AB249" s="117"/>
      <c r="AC249" s="16">
        <f t="shared" si="47"/>
        <v>3.6148322096748173</v>
      </c>
      <c r="AD249" s="16">
        <f t="shared" si="48"/>
        <v>0</v>
      </c>
    </row>
    <row r="250" spans="1:40" s="54" customFormat="1" ht="12.75" x14ac:dyDescent="0.2">
      <c r="A250" s="92">
        <v>76</v>
      </c>
      <c r="B250" s="91"/>
      <c r="C250" s="55" t="s">
        <v>269</v>
      </c>
      <c r="D250" s="36">
        <v>9</v>
      </c>
      <c r="E250" s="61">
        <v>3.6074306578809239</v>
      </c>
      <c r="F250" s="62">
        <v>4.4330852492770392</v>
      </c>
      <c r="G250" s="62">
        <v>1.6365298970265556</v>
      </c>
      <c r="H250" s="63">
        <v>3.2109997986476282</v>
      </c>
      <c r="I250" s="130">
        <v>4.4330852492770392</v>
      </c>
      <c r="J250" s="122">
        <v>1.0938102190723409</v>
      </c>
      <c r="K250" s="132">
        <v>4.8489539476780807</v>
      </c>
      <c r="L250" s="122">
        <v>0.43594100835555127</v>
      </c>
      <c r="M250" s="66">
        <v>0.81150963223743089</v>
      </c>
      <c r="N250" s="66">
        <v>0.39643085923329557</v>
      </c>
      <c r="O250" s="66">
        <v>1.788350673847584E-2</v>
      </c>
      <c r="P250" s="66">
        <v>0.89429999999999998</v>
      </c>
      <c r="Q250" s="66">
        <v>0</v>
      </c>
      <c r="R250" s="66">
        <v>0.67006716503186703</v>
      </c>
      <c r="S250" s="66">
        <v>2.2355503903863067E-2</v>
      </c>
      <c r="T250" s="66">
        <v>6.0693675757094291E-4</v>
      </c>
      <c r="U250" s="66">
        <v>3.694977832571248E-2</v>
      </c>
      <c r="V250" s="66">
        <v>7.3097062515163541E-2</v>
      </c>
      <c r="W250" s="66">
        <v>0.81496300699633173</v>
      </c>
      <c r="X250" s="66">
        <v>6.8976892729914654E-2</v>
      </c>
      <c r="Y250" s="66">
        <v>6.069367575709427E-4</v>
      </c>
      <c r="Z250" s="66">
        <v>0.25804236829817567</v>
      </c>
      <c r="AA250" s="123">
        <v>0.3471861141776893</v>
      </c>
      <c r="AB250" s="117"/>
      <c r="AC250" s="16">
        <f t="shared" si="47"/>
        <v>4.8489167720586126</v>
      </c>
      <c r="AD250" s="24">
        <f t="shared" si="48"/>
        <v>-3.717561946814385E-5</v>
      </c>
      <c r="AE250" s="6" t="e">
        <f>K250*#REF!</f>
        <v>#REF!</v>
      </c>
      <c r="AF250" s="6" t="e">
        <f>P250*#REF!</f>
        <v>#REF!</v>
      </c>
      <c r="AG250" s="6" t="e">
        <f>Q250*#REF!</f>
        <v>#REF!</v>
      </c>
      <c r="AH250" s="33"/>
      <c r="AI250" s="7">
        <f t="shared" ref="AI250:AI251" si="55">AC250+Q250-K250</f>
        <v>-3.717561946814385E-5</v>
      </c>
      <c r="AJ250" s="7">
        <f t="shared" ref="AJ250:AJ251" si="56">SUM(L250:AA250)</f>
        <v>4.8489167720586126</v>
      </c>
      <c r="AK250" s="7">
        <f t="shared" ref="AK250:AK251" si="57">K250-AJ250</f>
        <v>3.717561946814385E-5</v>
      </c>
      <c r="AL250" s="1"/>
      <c r="AM250" s="1"/>
      <c r="AN250" s="1"/>
    </row>
    <row r="251" spans="1:40" s="54" customFormat="1" ht="12.75" x14ac:dyDescent="0.2">
      <c r="A251" s="92">
        <v>77</v>
      </c>
      <c r="B251" s="91"/>
      <c r="C251" s="55" t="s">
        <v>270</v>
      </c>
      <c r="D251" s="36">
        <v>9</v>
      </c>
      <c r="E251" s="61">
        <v>3.4164156431520198</v>
      </c>
      <c r="F251" s="62">
        <v>4.2852231821660762</v>
      </c>
      <c r="G251" s="62">
        <v>1.5884592221368579</v>
      </c>
      <c r="H251" s="63">
        <v>3.0685397245750097</v>
      </c>
      <c r="I251" s="130">
        <v>4.2852231821660762</v>
      </c>
      <c r="J251" s="122">
        <v>1.1016267410336034</v>
      </c>
      <c r="K251" s="132">
        <v>4.7207164487712614</v>
      </c>
      <c r="L251" s="122">
        <v>0.4406270869586294</v>
      </c>
      <c r="M251" s="66">
        <v>0.71303713660038803</v>
      </c>
      <c r="N251" s="66">
        <v>0.34787591857701028</v>
      </c>
      <c r="O251" s="66">
        <v>1.9130078970035769E-2</v>
      </c>
      <c r="P251" s="66">
        <v>0.93659999999999999</v>
      </c>
      <c r="Q251" s="66">
        <v>0</v>
      </c>
      <c r="R251" s="66">
        <v>0.64415981559442792</v>
      </c>
      <c r="S251" s="66">
        <v>2.3468221292743119E-2</v>
      </c>
      <c r="T251" s="66">
        <v>6.0693675757094291E-4</v>
      </c>
      <c r="U251" s="66">
        <v>3.683573580001584E-2</v>
      </c>
      <c r="V251" s="66">
        <v>8.4267754747543888E-2</v>
      </c>
      <c r="W251" s="66">
        <v>0.77958605446947216</v>
      </c>
      <c r="X251" s="66">
        <v>6.6354798182037766E-2</v>
      </c>
      <c r="Y251" s="66">
        <v>4.0462450504729518E-4</v>
      </c>
      <c r="Z251" s="66">
        <v>0.26006148069709695</v>
      </c>
      <c r="AA251" s="123">
        <v>0.36768008951298181</v>
      </c>
      <c r="AB251" s="117"/>
      <c r="AC251" s="16">
        <f t="shared" si="47"/>
        <v>4.7206957326649999</v>
      </c>
      <c r="AD251" s="24">
        <f t="shared" si="48"/>
        <v>-2.0716106261531309E-5</v>
      </c>
      <c r="AE251" s="6" t="e">
        <f>K251*#REF!</f>
        <v>#REF!</v>
      </c>
      <c r="AF251" s="6" t="e">
        <f>P251*#REF!</f>
        <v>#REF!</v>
      </c>
      <c r="AG251" s="6" t="e">
        <f>Q251*#REF!</f>
        <v>#REF!</v>
      </c>
      <c r="AH251" s="33"/>
      <c r="AI251" s="7">
        <f t="shared" si="55"/>
        <v>-2.0716106261531309E-5</v>
      </c>
      <c r="AJ251" s="7">
        <f t="shared" si="56"/>
        <v>4.7206957326649999</v>
      </c>
      <c r="AK251" s="7">
        <f t="shared" si="57"/>
        <v>2.0716106261531309E-5</v>
      </c>
      <c r="AL251" s="1"/>
      <c r="AM251" s="1"/>
      <c r="AN251" s="1"/>
    </row>
    <row r="252" spans="1:40" s="1" customFormat="1" ht="12.75" hidden="1" x14ac:dyDescent="0.2">
      <c r="A252" s="96"/>
      <c r="C252" s="31" t="s">
        <v>172</v>
      </c>
      <c r="D252" s="21">
        <v>5</v>
      </c>
      <c r="E252" s="40">
        <v>3.5578986398608343</v>
      </c>
      <c r="F252" s="41">
        <v>3.5578986398608343</v>
      </c>
      <c r="G252" s="41">
        <v>2.2101454697945511</v>
      </c>
      <c r="H252" s="42">
        <v>3.1786643221099733</v>
      </c>
      <c r="I252" s="130">
        <v>3.5578986398608343</v>
      </c>
      <c r="J252" s="124">
        <v>1</v>
      </c>
      <c r="K252" s="133">
        <v>3.5578986398608343</v>
      </c>
      <c r="L252" s="124">
        <v>0.23503738242522015</v>
      </c>
      <c r="M252" s="16">
        <v>0.32937633694075719</v>
      </c>
      <c r="N252" s="16">
        <v>0.37923431775086119</v>
      </c>
      <c r="O252" s="16">
        <v>8.8074450056960015E-3</v>
      </c>
      <c r="P252" s="19">
        <v>0</v>
      </c>
      <c r="Q252" s="19">
        <v>0</v>
      </c>
      <c r="R252" s="16">
        <v>0.66383126900916234</v>
      </c>
      <c r="S252" s="16">
        <v>3.1358399141165387E-2</v>
      </c>
      <c r="T252" s="16">
        <v>8.0924901009459037E-4</v>
      </c>
      <c r="U252" s="16">
        <v>4.4362542495994299E-2</v>
      </c>
      <c r="V252" s="16">
        <v>0.39662707060253566</v>
      </c>
      <c r="W252" s="16">
        <v>1.0641471822773794</v>
      </c>
      <c r="X252" s="16">
        <v>0.12910223210145433</v>
      </c>
      <c r="Y252" s="16">
        <v>2.0231225252364759E-4</v>
      </c>
      <c r="Z252" s="16">
        <v>0.27500290084799034</v>
      </c>
      <c r="AA252" s="125">
        <v>0</v>
      </c>
      <c r="AB252" s="117"/>
      <c r="AC252" s="16">
        <f t="shared" si="47"/>
        <v>3.5578986398608343</v>
      </c>
      <c r="AD252" s="16">
        <f t="shared" si="48"/>
        <v>0</v>
      </c>
    </row>
    <row r="253" spans="1:40" s="54" customFormat="1" ht="12.75" x14ac:dyDescent="0.2">
      <c r="A253" s="92">
        <v>78</v>
      </c>
      <c r="B253" s="91"/>
      <c r="C253" s="55" t="s">
        <v>271</v>
      </c>
      <c r="D253" s="36">
        <v>9</v>
      </c>
      <c r="E253" s="61">
        <v>3.5762659631982268</v>
      </c>
      <c r="F253" s="62">
        <v>4.1650518076445691</v>
      </c>
      <c r="G253" s="62">
        <v>1.396419966403823</v>
      </c>
      <c r="H253" s="63">
        <v>2.9907743037845207</v>
      </c>
      <c r="I253" s="130">
        <v>4.1650518076445691</v>
      </c>
      <c r="J253" s="122">
        <v>1.042269319837001</v>
      </c>
      <c r="K253" s="132">
        <v>4.3381057146395765</v>
      </c>
      <c r="L253" s="122">
        <v>0.46900872575459607</v>
      </c>
      <c r="M253" s="66">
        <v>0.8359246058316685</v>
      </c>
      <c r="N253" s="66">
        <v>0.58549165941370618</v>
      </c>
      <c r="O253" s="66">
        <v>2.0483408368524643E-2</v>
      </c>
      <c r="P253" s="66">
        <v>0.39019999999999999</v>
      </c>
      <c r="Q253" s="66">
        <v>4.36E-2</v>
      </c>
      <c r="R253" s="66">
        <v>0.51707782212455478</v>
      </c>
      <c r="S253" s="66">
        <v>2.6199436701812365E-2</v>
      </c>
      <c r="T253" s="66">
        <v>6.0693675757094291E-4</v>
      </c>
      <c r="U253" s="66">
        <v>5.2915731923242559E-2</v>
      </c>
      <c r="V253" s="66">
        <v>9.2600494740266034E-2</v>
      </c>
      <c r="W253" s="66">
        <v>0.68613151128280414</v>
      </c>
      <c r="X253" s="66">
        <v>5.0560189696191797E-2</v>
      </c>
      <c r="Y253" s="66">
        <v>4.0462450504729518E-4</v>
      </c>
      <c r="Z253" s="66">
        <v>0.23886081609824114</v>
      </c>
      <c r="AA253" s="123">
        <v>0.32760073873410928</v>
      </c>
      <c r="AB253" s="117"/>
      <c r="AC253" s="16">
        <f t="shared" si="47"/>
        <v>4.3376667019323349</v>
      </c>
      <c r="AD253" s="24">
        <f t="shared" si="48"/>
        <v>-4.390127072415595E-4</v>
      </c>
      <c r="AE253" s="6" t="e">
        <f>K253*#REF!</f>
        <v>#REF!</v>
      </c>
      <c r="AF253" s="6" t="e">
        <f>P253*#REF!</f>
        <v>#REF!</v>
      </c>
      <c r="AG253" s="6" t="e">
        <f>Q253*#REF!</f>
        <v>#REF!</v>
      </c>
      <c r="AH253" s="33"/>
      <c r="AI253" s="7">
        <f t="shared" ref="AI253:AI256" si="58">AC253+Q253-K253</f>
        <v>4.316098729275808E-2</v>
      </c>
      <c r="AJ253" s="7">
        <f t="shared" ref="AJ253:AJ256" si="59">SUM(L253:AA253)</f>
        <v>4.3376667019323349</v>
      </c>
      <c r="AK253" s="7">
        <f t="shared" ref="AK253:AK256" si="60">K253-AJ253</f>
        <v>4.390127072415595E-4</v>
      </c>
      <c r="AL253" s="1"/>
      <c r="AM253" s="1"/>
      <c r="AN253" s="1"/>
    </row>
    <row r="254" spans="1:40" s="54" customFormat="1" ht="12.75" x14ac:dyDescent="0.2">
      <c r="A254" s="92">
        <v>79</v>
      </c>
      <c r="B254" s="91"/>
      <c r="C254" s="55" t="s">
        <v>272</v>
      </c>
      <c r="D254" s="36">
        <v>10</v>
      </c>
      <c r="E254" s="61">
        <v>3.2958892578632999</v>
      </c>
      <c r="F254" s="62">
        <v>3.8095160503667018</v>
      </c>
      <c r="G254" s="62">
        <v>1.6917682351222432</v>
      </c>
      <c r="H254" s="63">
        <v>2.9072474203602834</v>
      </c>
      <c r="I254" s="130">
        <v>3.8095160503667018</v>
      </c>
      <c r="J254" s="122">
        <v>1.0592880393008539</v>
      </c>
      <c r="K254" s="132">
        <v>4.0353747876780766</v>
      </c>
      <c r="L254" s="122">
        <v>0.39972076590021965</v>
      </c>
      <c r="M254" s="66">
        <v>0.54220658463611315</v>
      </c>
      <c r="N254" s="66">
        <v>0.38864183750301645</v>
      </c>
      <c r="O254" s="66">
        <v>2.0833754639464519E-2</v>
      </c>
      <c r="P254" s="66">
        <v>0.46279999999999999</v>
      </c>
      <c r="Q254" s="66">
        <v>0</v>
      </c>
      <c r="R254" s="66">
        <v>0.62646853387209955</v>
      </c>
      <c r="S254" s="66">
        <v>2.447978255536136E-2</v>
      </c>
      <c r="T254" s="66">
        <v>6.069367575709427E-4</v>
      </c>
      <c r="U254" s="66">
        <v>3.2958289926329959E-2</v>
      </c>
      <c r="V254" s="66">
        <v>0.14581151834790418</v>
      </c>
      <c r="W254" s="66">
        <v>0.84050826289725078</v>
      </c>
      <c r="X254" s="66">
        <v>2.6816486589886803E-2</v>
      </c>
      <c r="Y254" s="66">
        <v>1.011561262618238E-4</v>
      </c>
      <c r="Z254" s="66">
        <v>0.24673534811182074</v>
      </c>
      <c r="AA254" s="123">
        <v>0.27671914479821064</v>
      </c>
      <c r="AB254" s="117"/>
      <c r="AC254" s="16">
        <f t="shared" si="47"/>
        <v>4.0354084026615107</v>
      </c>
      <c r="AD254" s="24">
        <f t="shared" si="48"/>
        <v>3.3614983434127055E-5</v>
      </c>
      <c r="AE254" s="6" t="e">
        <f>K254*#REF!</f>
        <v>#REF!</v>
      </c>
      <c r="AF254" s="6" t="e">
        <f>P254*#REF!</f>
        <v>#REF!</v>
      </c>
      <c r="AG254" s="6" t="e">
        <f>Q254*#REF!</f>
        <v>#REF!</v>
      </c>
      <c r="AH254" s="33"/>
      <c r="AI254" s="7">
        <f t="shared" si="58"/>
        <v>3.3614983434127055E-5</v>
      </c>
      <c r="AJ254" s="7">
        <f t="shared" si="59"/>
        <v>4.0354084026615107</v>
      </c>
      <c r="AK254" s="7">
        <f t="shared" si="60"/>
        <v>-3.3614983434127055E-5</v>
      </c>
      <c r="AL254" s="1"/>
      <c r="AM254" s="1"/>
      <c r="AN254" s="1"/>
    </row>
    <row r="255" spans="1:40" s="54" customFormat="1" ht="12.75" x14ac:dyDescent="0.2">
      <c r="A255" s="92">
        <v>80</v>
      </c>
      <c r="B255" s="91"/>
      <c r="C255" s="55" t="s">
        <v>273</v>
      </c>
      <c r="D255" s="36">
        <v>10</v>
      </c>
      <c r="E255" s="61">
        <v>3.672240672958984</v>
      </c>
      <c r="F255" s="62">
        <v>4.2265354375434505</v>
      </c>
      <c r="G255" s="62">
        <v>1.635313462840104</v>
      </c>
      <c r="H255" s="63">
        <v>3.2979630054001188</v>
      </c>
      <c r="I255" s="130">
        <v>4.2265354375434505</v>
      </c>
      <c r="J255" s="122">
        <v>1.0574223742481064</v>
      </c>
      <c r="K255" s="132">
        <v>4.4692331372109546</v>
      </c>
      <c r="L255" s="122">
        <v>0.51544270616635091</v>
      </c>
      <c r="M255" s="66">
        <v>0.85193853124131391</v>
      </c>
      <c r="N255" s="66">
        <v>0.37427766755886543</v>
      </c>
      <c r="O255" s="66">
        <v>1.9816032361075903E-2</v>
      </c>
      <c r="P255" s="66">
        <v>0.52190000000000003</v>
      </c>
      <c r="Q255" s="66">
        <v>0</v>
      </c>
      <c r="R255" s="66">
        <v>0.63528585875328003</v>
      </c>
      <c r="S255" s="66">
        <v>2.3265909040219471E-2</v>
      </c>
      <c r="T255" s="66">
        <v>6.0693675757094291E-4</v>
      </c>
      <c r="U255" s="66">
        <v>3.4212757708993034E-2</v>
      </c>
      <c r="V255" s="66">
        <v>9.4298206737401857E-2</v>
      </c>
      <c r="W255" s="66">
        <v>0.82732198085025499</v>
      </c>
      <c r="X255" s="66">
        <v>5.4085510757957915E-2</v>
      </c>
      <c r="Y255" s="66">
        <v>5.0578063130911897E-4</v>
      </c>
      <c r="Z255" s="66">
        <v>0.24118279439439158</v>
      </c>
      <c r="AA255" s="123">
        <v>0.27510385610183291</v>
      </c>
      <c r="AB255" s="117"/>
      <c r="AC255" s="16">
        <f t="shared" si="47"/>
        <v>4.4692445290608172</v>
      </c>
      <c r="AD255" s="24">
        <f t="shared" si="48"/>
        <v>1.1391849862540937E-5</v>
      </c>
      <c r="AE255" s="6" t="e">
        <f>K255*#REF!</f>
        <v>#REF!</v>
      </c>
      <c r="AF255" s="6" t="e">
        <f>P255*#REF!</f>
        <v>#REF!</v>
      </c>
      <c r="AG255" s="6" t="e">
        <f>Q255*#REF!</f>
        <v>#REF!</v>
      </c>
      <c r="AH255" s="33"/>
      <c r="AI255" s="7">
        <f t="shared" si="58"/>
        <v>1.1391849862540937E-5</v>
      </c>
      <c r="AJ255" s="7">
        <f t="shared" si="59"/>
        <v>4.4692445290608172</v>
      </c>
      <c r="AK255" s="7">
        <f t="shared" si="60"/>
        <v>-1.1391849862540937E-5</v>
      </c>
      <c r="AL255" s="1"/>
      <c r="AM255" s="1"/>
      <c r="AN255" s="1"/>
    </row>
    <row r="256" spans="1:40" s="54" customFormat="1" ht="12.75" x14ac:dyDescent="0.2">
      <c r="A256" s="92">
        <v>81</v>
      </c>
      <c r="B256" s="91"/>
      <c r="C256" s="55" t="s">
        <v>274</v>
      </c>
      <c r="D256" s="36">
        <v>10</v>
      </c>
      <c r="E256" s="61">
        <v>3.2801146749971046</v>
      </c>
      <c r="F256" s="62">
        <v>3.7888100907386923</v>
      </c>
      <c r="G256" s="62">
        <v>1.6158092461472444</v>
      </c>
      <c r="H256" s="63">
        <v>2.8776144481817734</v>
      </c>
      <c r="I256" s="130">
        <v>3.7888100907386923</v>
      </c>
      <c r="J256" s="122">
        <v>1.0416720615248787</v>
      </c>
      <c r="K256" s="132">
        <v>3.9466976179460365</v>
      </c>
      <c r="L256" s="122">
        <v>0.35238846784587669</v>
      </c>
      <c r="M256" s="66">
        <v>0.64753754730388069</v>
      </c>
      <c r="N256" s="66">
        <v>0.40250022681533121</v>
      </c>
      <c r="O256" s="66">
        <v>1.9136605587553333E-2</v>
      </c>
      <c r="P256" s="66">
        <v>0.40260000000000001</v>
      </c>
      <c r="Q256" s="66">
        <v>0</v>
      </c>
      <c r="R256" s="66">
        <v>0.62047951672574531</v>
      </c>
      <c r="S256" s="66">
        <v>2.1950879398815765E-2</v>
      </c>
      <c r="T256" s="66">
        <v>6.069367575709427E-4</v>
      </c>
      <c r="U256" s="66">
        <v>3.2616162349240023E-2</v>
      </c>
      <c r="V256" s="66">
        <v>0.10238204363445533</v>
      </c>
      <c r="W256" s="66">
        <v>0.81843478944134007</v>
      </c>
      <c r="X256" s="66">
        <v>3.079194764474744E-2</v>
      </c>
      <c r="Y256" s="66">
        <v>2.0231225252364759E-4</v>
      </c>
      <c r="Z256" s="66">
        <v>0.23108723924002436</v>
      </c>
      <c r="AA256" s="123">
        <v>0.26399874631423598</v>
      </c>
      <c r="AB256" s="117"/>
      <c r="AC256" s="16">
        <f t="shared" si="47"/>
        <v>3.9467134213113404</v>
      </c>
      <c r="AD256" s="24">
        <f t="shared" si="48"/>
        <v>1.5803365303934669E-5</v>
      </c>
      <c r="AE256" s="6" t="e">
        <f>K256*#REF!</f>
        <v>#REF!</v>
      </c>
      <c r="AF256" s="6" t="e">
        <f>P256*#REF!</f>
        <v>#REF!</v>
      </c>
      <c r="AG256" s="6" t="e">
        <f>Q256*#REF!</f>
        <v>#REF!</v>
      </c>
      <c r="AH256" s="33"/>
      <c r="AI256" s="7">
        <f t="shared" si="58"/>
        <v>1.5803365303934669E-5</v>
      </c>
      <c r="AJ256" s="7">
        <f t="shared" si="59"/>
        <v>3.9467134213113404</v>
      </c>
      <c r="AK256" s="7">
        <f t="shared" si="60"/>
        <v>-1.5803365303934669E-5</v>
      </c>
      <c r="AL256" s="1"/>
      <c r="AM256" s="1"/>
      <c r="AN256" s="1"/>
    </row>
    <row r="257" spans="1:40" s="1" customFormat="1" ht="12.75" hidden="1" x14ac:dyDescent="0.2">
      <c r="A257" s="96"/>
      <c r="C257" s="31" t="s">
        <v>173</v>
      </c>
      <c r="D257" s="21">
        <v>1</v>
      </c>
      <c r="E257" s="40">
        <v>0.86732943476746427</v>
      </c>
      <c r="F257" s="41">
        <v>0.86732943476746427</v>
      </c>
      <c r="G257" s="41">
        <v>0.86732943476746427</v>
      </c>
      <c r="H257" s="42">
        <v>0.86732943476746427</v>
      </c>
      <c r="I257" s="130">
        <v>0.86732943476746427</v>
      </c>
      <c r="J257" s="124">
        <v>1</v>
      </c>
      <c r="K257" s="133">
        <v>0.86732943476746427</v>
      </c>
      <c r="L257" s="124">
        <v>0</v>
      </c>
      <c r="M257" s="16">
        <v>0</v>
      </c>
      <c r="N257" s="16">
        <v>0</v>
      </c>
      <c r="O257" s="16">
        <v>0</v>
      </c>
      <c r="P257" s="19">
        <v>0</v>
      </c>
      <c r="Q257" s="19">
        <v>0</v>
      </c>
      <c r="R257" s="16">
        <v>0.13858376278506471</v>
      </c>
      <c r="S257" s="16">
        <v>0</v>
      </c>
      <c r="T257" s="16">
        <v>0</v>
      </c>
      <c r="U257" s="16">
        <v>0.24918291864716596</v>
      </c>
      <c r="V257" s="16">
        <v>0</v>
      </c>
      <c r="W257" s="16">
        <v>0.47956275333523357</v>
      </c>
      <c r="X257" s="16">
        <v>0</v>
      </c>
      <c r="Y257" s="16">
        <v>0</v>
      </c>
      <c r="Z257" s="16">
        <v>0</v>
      </c>
      <c r="AA257" s="125">
        <v>0</v>
      </c>
      <c r="AB257" s="117"/>
      <c r="AC257" s="16">
        <f t="shared" si="47"/>
        <v>0.86732943476746427</v>
      </c>
      <c r="AD257" s="16">
        <f t="shared" si="48"/>
        <v>0</v>
      </c>
    </row>
    <row r="258" spans="1:40" s="1" customFormat="1" ht="12.75" hidden="1" x14ac:dyDescent="0.2">
      <c r="A258" s="96"/>
      <c r="C258" s="31" t="s">
        <v>174</v>
      </c>
      <c r="D258" s="21">
        <v>1</v>
      </c>
      <c r="E258" s="40">
        <v>1.7296271078782612</v>
      </c>
      <c r="F258" s="41">
        <v>1.7296271078782612</v>
      </c>
      <c r="G258" s="41">
        <v>0.92290700009935533</v>
      </c>
      <c r="H258" s="42">
        <v>0.92290700009935533</v>
      </c>
      <c r="I258" s="130">
        <v>1.7296271078782612</v>
      </c>
      <c r="J258" s="124">
        <v>1</v>
      </c>
      <c r="K258" s="133">
        <v>1.7296271078782612</v>
      </c>
      <c r="L258" s="124">
        <v>0</v>
      </c>
      <c r="M258" s="16">
        <v>0</v>
      </c>
      <c r="N258" s="16">
        <v>0.8067201077789059</v>
      </c>
      <c r="O258" s="16">
        <v>0</v>
      </c>
      <c r="P258" s="19">
        <v>0</v>
      </c>
      <c r="Q258" s="19">
        <v>0</v>
      </c>
      <c r="R258" s="16">
        <v>0.13915441088507063</v>
      </c>
      <c r="S258" s="16">
        <v>0</v>
      </c>
      <c r="T258" s="16">
        <v>0</v>
      </c>
      <c r="U258" s="16">
        <v>0.24838462096728944</v>
      </c>
      <c r="V258" s="16">
        <v>0</v>
      </c>
      <c r="W258" s="16">
        <v>0.53536796824699517</v>
      </c>
      <c r="X258" s="16">
        <v>0</v>
      </c>
      <c r="Y258" s="16">
        <v>0</v>
      </c>
      <c r="Z258" s="16">
        <v>0</v>
      </c>
      <c r="AA258" s="125">
        <v>0</v>
      </c>
      <c r="AB258" s="117"/>
      <c r="AC258" s="16">
        <f t="shared" si="47"/>
        <v>1.7296271078782612</v>
      </c>
      <c r="AD258" s="16">
        <f t="shared" si="48"/>
        <v>0</v>
      </c>
    </row>
    <row r="259" spans="1:40" s="1" customFormat="1" ht="12.75" hidden="1" x14ac:dyDescent="0.2">
      <c r="A259" s="96"/>
      <c r="C259" s="31" t="s">
        <v>175</v>
      </c>
      <c r="D259" s="21">
        <v>2</v>
      </c>
      <c r="E259" s="40">
        <v>3.8833477878530709</v>
      </c>
      <c r="F259" s="41">
        <v>3.8833477878530709</v>
      </c>
      <c r="G259" s="41">
        <v>1.9493912517835212</v>
      </c>
      <c r="H259" s="42">
        <v>3.4123648634871042</v>
      </c>
      <c r="I259" s="130">
        <v>3.8833477878530709</v>
      </c>
      <c r="J259" s="124">
        <v>1</v>
      </c>
      <c r="K259" s="133">
        <v>3.8833477878530709</v>
      </c>
      <c r="L259" s="124">
        <v>0.22051071441970396</v>
      </c>
      <c r="M259" s="16">
        <v>0.59634692126910582</v>
      </c>
      <c r="N259" s="16">
        <v>0.47098292436596689</v>
      </c>
      <c r="O259" s="16">
        <v>0</v>
      </c>
      <c r="P259" s="19">
        <v>0</v>
      </c>
      <c r="Q259" s="19">
        <v>0</v>
      </c>
      <c r="R259" s="16">
        <v>0.54030760042812276</v>
      </c>
      <c r="S259" s="16">
        <v>0</v>
      </c>
      <c r="T259" s="16">
        <v>0</v>
      </c>
      <c r="U259" s="16">
        <v>0.17870463776664031</v>
      </c>
      <c r="V259" s="16">
        <v>0.22761078444369334</v>
      </c>
      <c r="W259" s="16">
        <v>1.0027682291450648</v>
      </c>
      <c r="X259" s="16">
        <v>0.18656634700500149</v>
      </c>
      <c r="Y259" s="16">
        <v>0</v>
      </c>
      <c r="Z259" s="16">
        <v>0.45954962900977153</v>
      </c>
      <c r="AA259" s="125">
        <v>0</v>
      </c>
      <c r="AB259" s="117"/>
      <c r="AC259" s="16">
        <f t="shared" si="47"/>
        <v>3.8833477878530709</v>
      </c>
      <c r="AD259" s="16">
        <f t="shared" si="48"/>
        <v>0</v>
      </c>
    </row>
    <row r="260" spans="1:40" s="1" customFormat="1" ht="12.75" hidden="1" x14ac:dyDescent="0.2">
      <c r="A260" s="96"/>
      <c r="C260" s="31" t="s">
        <v>176</v>
      </c>
      <c r="D260" s="21">
        <v>1</v>
      </c>
      <c r="E260" s="40">
        <v>0.86713391634592918</v>
      </c>
      <c r="F260" s="41">
        <v>0.86713391634592918</v>
      </c>
      <c r="G260" s="41">
        <v>0.66249507270496033</v>
      </c>
      <c r="H260" s="42">
        <v>0.66249507270496033</v>
      </c>
      <c r="I260" s="130">
        <v>0.86713391634592918</v>
      </c>
      <c r="J260" s="124">
        <v>1</v>
      </c>
      <c r="K260" s="133">
        <v>0.86713391634592918</v>
      </c>
      <c r="L260" s="124">
        <v>0</v>
      </c>
      <c r="M260" s="16">
        <v>0</v>
      </c>
      <c r="N260" s="16">
        <v>0.20463884364096885</v>
      </c>
      <c r="O260" s="16">
        <v>0</v>
      </c>
      <c r="P260" s="19">
        <v>0</v>
      </c>
      <c r="Q260" s="19">
        <v>0</v>
      </c>
      <c r="R260" s="16">
        <v>0.13890831515853266</v>
      </c>
      <c r="S260" s="16">
        <v>0</v>
      </c>
      <c r="T260" s="16">
        <v>0</v>
      </c>
      <c r="U260" s="16">
        <v>0.1889684650793382</v>
      </c>
      <c r="V260" s="16">
        <v>0</v>
      </c>
      <c r="W260" s="16">
        <v>0.33461829246708952</v>
      </c>
      <c r="X260" s="16">
        <v>0</v>
      </c>
      <c r="Y260" s="16">
        <v>0</v>
      </c>
      <c r="Z260" s="16">
        <v>0</v>
      </c>
      <c r="AA260" s="125">
        <v>0</v>
      </c>
      <c r="AB260" s="117"/>
      <c r="AC260" s="16">
        <f t="shared" si="47"/>
        <v>0.86713391634592918</v>
      </c>
      <c r="AD260" s="16">
        <f t="shared" si="48"/>
        <v>0</v>
      </c>
    </row>
    <row r="261" spans="1:40" s="1" customFormat="1" ht="12.75" hidden="1" x14ac:dyDescent="0.2">
      <c r="A261" s="96"/>
      <c r="C261" s="31" t="s">
        <v>177</v>
      </c>
      <c r="D261" s="21">
        <v>1</v>
      </c>
      <c r="E261" s="40">
        <v>1.0440357130540694</v>
      </c>
      <c r="F261" s="41">
        <v>1.0440357130540694</v>
      </c>
      <c r="G261" s="41">
        <v>0.66915110873700034</v>
      </c>
      <c r="H261" s="42">
        <v>0.66915110873700034</v>
      </c>
      <c r="I261" s="130">
        <v>1.0440357130540694</v>
      </c>
      <c r="J261" s="124">
        <v>1</v>
      </c>
      <c r="K261" s="133">
        <v>1.0440357130540694</v>
      </c>
      <c r="L261" s="124">
        <v>0</v>
      </c>
      <c r="M261" s="16">
        <v>0</v>
      </c>
      <c r="N261" s="16">
        <v>0.37488460431706899</v>
      </c>
      <c r="O261" s="16">
        <v>0</v>
      </c>
      <c r="P261" s="19">
        <v>0</v>
      </c>
      <c r="Q261" s="19">
        <v>0</v>
      </c>
      <c r="R261" s="16">
        <v>0.13910301620517465</v>
      </c>
      <c r="S261" s="16">
        <v>0</v>
      </c>
      <c r="T261" s="16">
        <v>0</v>
      </c>
      <c r="U261" s="16">
        <v>0.18360846637159597</v>
      </c>
      <c r="V261" s="16">
        <v>0</v>
      </c>
      <c r="W261" s="16">
        <v>0.34643962616022977</v>
      </c>
      <c r="X261" s="16">
        <v>0</v>
      </c>
      <c r="Y261" s="16">
        <v>0</v>
      </c>
      <c r="Z261" s="16">
        <v>0</v>
      </c>
      <c r="AA261" s="125">
        <v>0</v>
      </c>
      <c r="AB261" s="117"/>
      <c r="AC261" s="16">
        <f t="shared" si="47"/>
        <v>1.0440357130540694</v>
      </c>
      <c r="AD261" s="16">
        <f t="shared" si="48"/>
        <v>0</v>
      </c>
    </row>
    <row r="262" spans="1:40" s="54" customFormat="1" ht="13.5" thickBot="1" x14ac:dyDescent="0.25">
      <c r="A262" s="93">
        <v>82</v>
      </c>
      <c r="B262" s="91"/>
      <c r="C262" s="68" t="s">
        <v>275</v>
      </c>
      <c r="D262" s="37">
        <v>9</v>
      </c>
      <c r="E262" s="69">
        <v>3.50638674812877</v>
      </c>
      <c r="F262" s="70">
        <v>4.1896827772191232</v>
      </c>
      <c r="G262" s="70">
        <v>1.5114680686167443</v>
      </c>
      <c r="H262" s="71">
        <v>3.0048546735998904</v>
      </c>
      <c r="I262" s="129">
        <v>4.1896827772191232</v>
      </c>
      <c r="J262" s="126">
        <v>1.0260695199865695</v>
      </c>
      <c r="K262" s="134">
        <v>4.2969057961172235</v>
      </c>
      <c r="L262" s="126">
        <v>0.34360121652061726</v>
      </c>
      <c r="M262" s="127">
        <v>0.84992823831530273</v>
      </c>
      <c r="N262" s="127">
        <v>0.50153207452887971</v>
      </c>
      <c r="O262" s="127">
        <v>2.1286484638831041E-2</v>
      </c>
      <c r="P262" s="127">
        <v>0.38700000000000001</v>
      </c>
      <c r="Q262" s="127">
        <v>4.0300000000000002E-2</v>
      </c>
      <c r="R262" s="127">
        <v>0.60555499061211038</v>
      </c>
      <c r="S262" s="127">
        <v>2.5390187691717775E-2</v>
      </c>
      <c r="T262" s="127">
        <v>6.069367575709427E-4</v>
      </c>
      <c r="U262" s="127">
        <v>5.3458464828580562E-2</v>
      </c>
      <c r="V262" s="127">
        <v>0.10169516840866991</v>
      </c>
      <c r="W262" s="127">
        <v>0.70327352342674054</v>
      </c>
      <c r="X262" s="127">
        <v>3.9997580595091349E-2</v>
      </c>
      <c r="Y262" s="127">
        <v>2.0231225252364759E-4</v>
      </c>
      <c r="Z262" s="127">
        <v>0.25985956955213441</v>
      </c>
      <c r="AA262" s="128">
        <v>0.36323804559794304</v>
      </c>
      <c r="AB262" s="117"/>
      <c r="AC262" s="16">
        <f t="shared" ref="AC262" si="61">SUM(L262:AA262)</f>
        <v>4.2969247937267134</v>
      </c>
      <c r="AD262" s="24">
        <f t="shared" si="48"/>
        <v>1.8997609489979084E-5</v>
      </c>
      <c r="AE262" s="6" t="e">
        <f>K262*#REF!</f>
        <v>#REF!</v>
      </c>
      <c r="AF262" s="6" t="e">
        <f>P262*#REF!</f>
        <v>#REF!</v>
      </c>
      <c r="AG262" s="6" t="e">
        <f>Q262*#REF!</f>
        <v>#REF!</v>
      </c>
      <c r="AH262" s="33"/>
      <c r="AI262" s="7">
        <f t="shared" ref="AI262" si="62">AC262+Q262-K262</f>
        <v>4.0318997609490204E-2</v>
      </c>
      <c r="AJ262" s="7">
        <f>SUM(L262:AA262)</f>
        <v>4.2969247937267134</v>
      </c>
      <c r="AK262" s="7">
        <f>K262-AJ262</f>
        <v>-1.8997609489979084E-5</v>
      </c>
      <c r="AL262" s="5"/>
      <c r="AM262" s="5"/>
      <c r="AN262" s="5"/>
    </row>
    <row r="263" spans="1:40" s="13" customFormat="1" hidden="1" x14ac:dyDescent="0.2">
      <c r="E263" s="39"/>
      <c r="F263" s="39"/>
      <c r="G263" s="39"/>
      <c r="H263" s="39"/>
      <c r="K263" s="8"/>
      <c r="P263" s="15"/>
    </row>
    <row r="264" spans="1:40" s="13" customFormat="1" hidden="1" x14ac:dyDescent="0.2">
      <c r="E264" s="39"/>
      <c r="F264" s="39"/>
      <c r="G264" s="39"/>
      <c r="H264" s="39"/>
      <c r="K264" s="8"/>
      <c r="P264" s="15"/>
    </row>
    <row r="265" spans="1:40" s="13" customFormat="1" hidden="1" x14ac:dyDescent="0.2">
      <c r="D265" s="29"/>
      <c r="E265" s="39"/>
      <c r="F265" s="39"/>
      <c r="G265" s="39"/>
      <c r="H265" s="39"/>
      <c r="J265" s="45"/>
      <c r="K265" s="45"/>
      <c r="L265" s="45"/>
      <c r="M265" s="45"/>
      <c r="N265" s="45"/>
      <c r="O265" s="45"/>
      <c r="P265" s="46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spans="1:40" s="13" customFormat="1" hidden="1" x14ac:dyDescent="0.2">
      <c r="D266" s="29"/>
      <c r="E266" s="39"/>
      <c r="F266" s="39"/>
      <c r="G266" s="39"/>
      <c r="H266" s="39"/>
      <c r="J266" s="45"/>
      <c r="K266" s="45"/>
      <c r="L266" s="45"/>
      <c r="M266" s="45"/>
      <c r="N266" s="45"/>
      <c r="O266" s="45"/>
      <c r="P266" s="46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spans="1:40" s="26" customFormat="1" ht="15.75" hidden="1" x14ac:dyDescent="0.2">
      <c r="C267" s="26" t="s">
        <v>201</v>
      </c>
      <c r="D267" s="30"/>
      <c r="E267" s="43"/>
      <c r="F267" s="43"/>
      <c r="G267" s="43"/>
      <c r="H267" s="43"/>
      <c r="J267" s="43"/>
      <c r="K267" s="43"/>
      <c r="L267" s="43"/>
      <c r="M267" s="43"/>
      <c r="N267" s="43"/>
      <c r="O267" s="43"/>
      <c r="P267" s="47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13"/>
      <c r="AC267" s="13"/>
      <c r="AD267" s="13"/>
      <c r="AE267" s="13"/>
      <c r="AF267" s="13"/>
      <c r="AG267" s="13"/>
      <c r="AH267" s="13"/>
      <c r="AI267" s="13"/>
    </row>
    <row r="268" spans="1:40" s="13" customFormat="1" hidden="1" x14ac:dyDescent="0.2">
      <c r="D268" s="29"/>
      <c r="E268" s="39"/>
      <c r="F268" s="39"/>
      <c r="G268" s="39"/>
      <c r="H268" s="39"/>
      <c r="J268" s="45"/>
      <c r="K268" s="39"/>
      <c r="L268" s="45"/>
      <c r="M268" s="45"/>
      <c r="N268" s="45"/>
      <c r="O268" s="45"/>
      <c r="P268" s="46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spans="1:40" s="14" customFormat="1" ht="12.75" hidden="1" x14ac:dyDescent="0.2">
      <c r="C269" s="14" t="s">
        <v>185</v>
      </c>
      <c r="D269" s="30"/>
      <c r="E269" s="44"/>
      <c r="F269" s="44"/>
      <c r="G269" s="44"/>
      <c r="H269" s="44"/>
      <c r="J269" s="44"/>
      <c r="K269" s="44"/>
      <c r="L269" s="44"/>
      <c r="M269" s="44"/>
      <c r="N269" s="44"/>
      <c r="O269" s="44"/>
      <c r="P269" s="48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13"/>
      <c r="AC269" s="13"/>
      <c r="AD269" s="13"/>
      <c r="AE269" s="13"/>
      <c r="AF269" s="13"/>
      <c r="AG269" s="13"/>
      <c r="AH269" s="13"/>
      <c r="AI269" s="13"/>
    </row>
    <row r="270" spans="1:40" x14ac:dyDescent="0.2">
      <c r="I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</row>
    <row r="271" spans="1:40" x14ac:dyDescent="0.2">
      <c r="I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</row>
    <row r="272" spans="1:40" x14ac:dyDescent="0.2">
      <c r="I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</row>
    <row r="273" spans="2:40" s="72" customFormat="1" ht="12.75" x14ac:dyDescent="0.2">
      <c r="B273" s="10"/>
      <c r="C273" s="49" t="s">
        <v>209</v>
      </c>
      <c r="D273" s="29"/>
      <c r="E273" s="73"/>
      <c r="F273" s="73"/>
      <c r="G273" s="73"/>
      <c r="H273" s="73"/>
      <c r="I273" s="13"/>
      <c r="J273" s="50" t="s">
        <v>210</v>
      </c>
      <c r="K273" s="73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</row>
    <row r="274" spans="2:40" x14ac:dyDescent="0.2">
      <c r="I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</row>
    <row r="275" spans="2:40" x14ac:dyDescent="0.2">
      <c r="I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</row>
    <row r="276" spans="2:40" x14ac:dyDescent="0.2">
      <c r="I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</row>
  </sheetData>
  <autoFilter ref="C13:AD262">
    <filterColumn colId="1">
      <filters>
        <filter val="10"/>
        <filter val="13"/>
        <filter val="14"/>
        <filter val="7"/>
        <filter val="8"/>
        <filter val="9"/>
      </filters>
    </filterColumn>
  </autoFilter>
  <mergeCells count="9">
    <mergeCell ref="A11:A12"/>
    <mergeCell ref="C11:C12"/>
    <mergeCell ref="L11:AA11"/>
    <mergeCell ref="B11:B12"/>
    <mergeCell ref="D11:D12"/>
    <mergeCell ref="E11:H11"/>
    <mergeCell ref="I11:I12"/>
    <mergeCell ref="J11:J12"/>
    <mergeCell ref="K11:K12"/>
  </mergeCells>
  <pageMargins left="0.70866141732283472" right="0.31496062992125984" top="0.35433070866141736" bottom="0.35433070866141736" header="0.31496062992125984" footer="0.31496062992125984"/>
  <pageSetup paperSize="9" scale="61" fitToHeight="1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ЖЕК-10, скориговані тарифи</vt:lpstr>
      <vt:lpstr>'ЖЕК-10, скориговані тарифи'!Заголовки_для_печати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2018-01-25T13:27:15Z</cp:lastPrinted>
  <dcterms:created xsi:type="dcterms:W3CDTF">2017-11-21T07:21:17Z</dcterms:created>
  <dcterms:modified xsi:type="dcterms:W3CDTF">2018-01-25T13:34:56Z</dcterms:modified>
</cp:coreProperties>
</file>