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паспорти\2019\ЗВІТИ\0712080\"/>
    </mc:Choice>
  </mc:AlternateContent>
  <bookViews>
    <workbookView xWindow="0" yWindow="0" windowWidth="23040" windowHeight="9192"/>
  </bookViews>
  <sheets>
    <sheet name="Звіт Паспорт 2080 за 2019"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0" i="1" l="1"/>
  <c r="M61" i="1"/>
  <c r="M59" i="1"/>
  <c r="K60" i="1"/>
  <c r="L60" i="1"/>
  <c r="K61" i="1"/>
  <c r="L61" i="1"/>
  <c r="L59" i="1"/>
  <c r="K59" i="1"/>
  <c r="M55" i="1"/>
  <c r="M56" i="1"/>
  <c r="L55" i="1"/>
  <c r="L56" i="1"/>
  <c r="K55" i="1"/>
  <c r="K56" i="1"/>
  <c r="L54" i="1"/>
  <c r="M54" i="1"/>
  <c r="K54" i="1"/>
  <c r="G60" i="1" l="1"/>
  <c r="G61" i="1"/>
  <c r="G59" i="1"/>
  <c r="M50" i="1"/>
  <c r="M51" i="1"/>
  <c r="M49" i="1"/>
  <c r="L50" i="1"/>
  <c r="L51" i="1"/>
  <c r="K50" i="1"/>
  <c r="K51" i="1"/>
  <c r="L49" i="1"/>
  <c r="K49" i="1"/>
  <c r="J51" i="1" l="1"/>
  <c r="G51" i="1"/>
  <c r="J32" i="1" l="1"/>
  <c r="I32" i="1"/>
  <c r="J31" i="1"/>
  <c r="I31" i="1"/>
  <c r="H32" i="1"/>
  <c r="K32" i="1" s="1"/>
  <c r="H31" i="1"/>
  <c r="K31" i="1" s="1"/>
  <c r="E32" i="1"/>
  <c r="E31" i="1"/>
</calcChain>
</file>

<file path=xl/sharedStrings.xml><?xml version="1.0" encoding="utf-8"?>
<sst xmlns="http://schemas.openxmlformats.org/spreadsheetml/2006/main" count="134" uniqueCount="90">
  <si>
    <t>ЗАТВЕРДЖЕНО</t>
  </si>
  <si>
    <t>Наказ Міністерства фінансів України</t>
  </si>
  <si>
    <t>26 серпня 2014 року № 836</t>
  </si>
  <si>
    <t>(у редакції наказу Міністерства фінансів України</t>
  </si>
  <si>
    <t>від 29 грудня 2018 року № 1209)</t>
  </si>
  <si>
    <t>ЗВІТ</t>
  </si>
  <si>
    <t>про виконання паспорта бюджетної програми місцевого бюджету на _2019____ рік</t>
  </si>
  <si>
    <t>1.</t>
  </si>
  <si>
    <t>(код)</t>
  </si>
  <si>
    <t>(найменування головного розпорядника)</t>
  </si>
  <si>
    <t>2.</t>
  </si>
  <si>
    <t>(найменування відповідального виконавця)</t>
  </si>
  <si>
    <t>3.</t>
  </si>
  <si>
    <t>(КФКВК)</t>
  </si>
  <si>
    <t>(найменування бюджетної програми)</t>
  </si>
  <si>
    <t>4. Цілі державної політики, на досягнення яких спрямовано реалізацію бюджетної програми</t>
  </si>
  <si>
    <t>№ з/п</t>
  </si>
  <si>
    <t>Ціль державної політики</t>
  </si>
  <si>
    <t>6. Завдання бюджетної програми</t>
  </si>
  <si>
    <t>Завдання</t>
  </si>
  <si>
    <t>7. Видатки (надані кредити з бюджету) та напрями використання бюджетних коштів за бюджетною програмою</t>
  </si>
  <si>
    <t>гривень</t>
  </si>
  <si>
    <t>№</t>
  </si>
  <si>
    <t>Напрями використання бюджетних коштів*</t>
  </si>
  <si>
    <t>Затверджено у паспорті бюджетної програми</t>
  </si>
  <si>
    <t>Касові видатки (надані кредити з бюджету)</t>
  </si>
  <si>
    <t>Відхилення</t>
  </si>
  <si>
    <t>з/п</t>
  </si>
  <si>
    <t>загальний фонд</t>
  </si>
  <si>
    <t>спеціальний фонд</t>
  </si>
  <si>
    <t>усього</t>
  </si>
  <si>
    <t>Усього</t>
  </si>
  <si>
    <t>8. Видатки (надані кредити з бюджету) на реалізацію місцевих/регіональних програм, які виконуються в межах бюджетної програми</t>
  </si>
  <si>
    <t>Найменування місцевої/ регіональної програми</t>
  </si>
  <si>
    <t>9. Результативні показники бюджетної програми та аналіз їх виконання</t>
  </si>
  <si>
    <t>Показники</t>
  </si>
  <si>
    <t>Одиниця виміру</t>
  </si>
  <si>
    <t>Джерело інформації</t>
  </si>
  <si>
    <t>Фактичні результативні показники, досягнуті за рахунок касових видатків (наданих кредитів з бюджету)</t>
  </si>
  <si>
    <t>затрат</t>
  </si>
  <si>
    <t>продукту</t>
  </si>
  <si>
    <t>ефективності</t>
  </si>
  <si>
    <t>якості</t>
  </si>
  <si>
    <r>
      <t xml:space="preserve">* </t>
    </r>
    <r>
      <rPr>
        <sz val="10"/>
        <color theme="1"/>
        <rFont val="Times New Roman"/>
        <family val="1"/>
        <charset val="204"/>
      </rPr>
      <t>Зазначаються всі напрями використання бюджетних коштів, затверджені у паспорті бюджетної програми.</t>
    </r>
  </si>
  <si>
    <t>0700000</t>
  </si>
  <si>
    <t>0710000</t>
  </si>
  <si>
    <t>Управління охорони здоров'я Чернігівської міської ради</t>
  </si>
  <si>
    <t>Удосконалення організації регіональної системи охорони здоров’я, спрямованої на збереження та зміцнення  здоров’я, підвищення якості та тривалості життя населення та зниження рівня захворюваності</t>
  </si>
  <si>
    <t>Начальник управління охорони здоров'я Чернігівської міської ради</t>
  </si>
  <si>
    <t>В.В Кухар</t>
  </si>
  <si>
    <t>Начальник відділу-головний бухгалтер</t>
  </si>
  <si>
    <t>С.М.Пекарчук</t>
  </si>
  <si>
    <t>0712080</t>
  </si>
  <si>
    <t>0821</t>
  </si>
  <si>
    <t>Амбулаторно-поліклінічна допомога наседленню, крім первинної медичної допомоги</t>
  </si>
  <si>
    <r>
      <t xml:space="preserve">5. Мета бюджетної програми </t>
    </r>
    <r>
      <rPr>
        <sz val="12"/>
        <color theme="1"/>
        <rFont val="Times New Roman"/>
        <family val="1"/>
        <charset val="204"/>
      </rPr>
      <t>Підвищення рівня надання медичної допомоги та збереження здоров'я населення</t>
    </r>
  </si>
  <si>
    <t>Забезпечення надання населенню амбулаторно-поліклінічної допомоги, крім первинної медичної допомоги</t>
  </si>
  <si>
    <t>Надання населенню амбулаторно-поліклінічної допомоги, крім первинної медичної допомоги</t>
  </si>
  <si>
    <t>Програма забезпечення діяльності та виконання доручень виборців депутатами Чернігівської міської ради на 2019 рік, затверджена рішенням міської ради від 29.11.2018 № 36/УІІ-31</t>
  </si>
  <si>
    <t>кількість закладів охорони здоров'я</t>
  </si>
  <si>
    <t>кількість штатних одиниць</t>
  </si>
  <si>
    <t>кількість ліжок в денних стаціонарах</t>
  </si>
  <si>
    <t>обсяг видатків придбання обладнання</t>
  </si>
  <si>
    <t>од</t>
  </si>
  <si>
    <t>грн</t>
  </si>
  <si>
    <t>зведення планів по мережі, штатах і контингентах установ, що фінасуються з місцевих бюджетів</t>
  </si>
  <si>
    <t>кількість лікарських відвідувань</t>
  </si>
  <si>
    <t>кількість ліжко-днів в денних стаціонарах</t>
  </si>
  <si>
    <t>кількість одиниць придбаного обладнання</t>
  </si>
  <si>
    <t>тис.од</t>
  </si>
  <si>
    <t>звіт по формі первинно-облікової документації ф 039/о</t>
  </si>
  <si>
    <t>кошторис</t>
  </si>
  <si>
    <t>завантаженість ліжкового фонду в денних стаціонарах</t>
  </si>
  <si>
    <t>середній термін перебування на лікуванні в денному стаціонарі 1 хворого</t>
  </si>
  <si>
    <t>середні видатки на придбання одиниці обладнання</t>
  </si>
  <si>
    <t>дн</t>
  </si>
  <si>
    <t>норматив на рік</t>
  </si>
  <si>
    <t>розрахунок (кількість ліжко-днів/кількість пролікованих хворих)</t>
  </si>
  <si>
    <t>розрахунковий показник</t>
  </si>
  <si>
    <t>рівень виявлення захворювань на ранніх стадіях</t>
  </si>
  <si>
    <t>динаміка кількості придбаного обладнання порівняно з попереднім роком</t>
  </si>
  <si>
    <t>%</t>
  </si>
  <si>
    <t>прогноз/звіт</t>
  </si>
  <si>
    <t>Протягом року проводились заходи з оптимізації видатків та  відбулось скорочення штатних посад на 35 посад. В результаті проведення торгів по закупівлі обладнання  отримано економію 3485грн.</t>
  </si>
  <si>
    <t>Відхилення касових видатків  до затверджених обсягів по загальному фонду га 2019 рік складає 1 868 792 грн. В тому числі  в результаті проведення змін у штаному розписі (скорочення)отримано економію із оплати праці з нарахуваннями  в сумі 196 913 грн та економію по Оплаті комунальних послуг та енергоносіїв в сумі 1652556 грн. В тому числі економію по Оплаті за теплопостачання - 495 460 грн;  Оплата водопостачання та водовідведення - 74 590 грн,  Оплата електроенергії - 206703 ггрн,  Оплата природного газу - 875802грн, оплата інших енергоносіїв та інших комунальних послуг - 2 600грн.  Економію з енергоносіїв отримано в результаті зниження тарифів протягом 2019 року та завдяки сприятливим погоднім умовам (теплопостачання та приридний газ) Також зекономлено кошти на видатки на відрядження - 4730грн, Оплата комунальних послуг, крім енергоносіїв, як економія після проведення процедури торгів на впровадження Медичних інформаційних систем- 7812 грн, зекономлено витрати на придбання предметів, матеріалів, інвентаря - 755 грн, видатки на медикаменти та перев'язувальні матеріали - 1043грн  на інші витрати 2373грн.   Кошти спеціального фонду спрямовані на придбання обладнання, і. в результаті проведення торгів із закупівлі обладнання  зекономлено  3485 грн.</t>
  </si>
  <si>
    <t>В порівнянні з прогнозованими даними кількість лікарських відвідувань зменшилась на 22917, що є результатом проведення профілактичних заходів запобігання різним захворюванням, то і на3тис менше прогнозованого склався показник кількості ліжко-днів в денних стаціонарах, Протягом року заклади визначили пріоритети в придбанні обладнання, яке необхідне для переходу вторинної ланки на укладення договору з НСЗУ в рамках медреформи та замість 4 одиниць обладнання за бюджетні призначення було придбано три, що в ходять в перелік Протоколу для впровадження медреформи у вторинній ланці медичної допомоги населенню</t>
  </si>
  <si>
    <t>Показники виконані</t>
  </si>
  <si>
    <t>Визначення пріоритетів  в придбанні медичного обладнання змінили кількість придбання такого обладнання за виділені бюджетні призначення з 4 на 3. Тому знизився показник динаміка кількості придбаного обладнання порівняно з попереднім роком на 05,%</t>
  </si>
  <si>
    <t>Результативні показники затрат знижені з прогнозованими в результаті проведення оптимізації видатків закладів (скорочення посад) , а по спеціальному фонду - отримано економію при купівлі в результаті проведення торгів. Результативні показники продукту нижче прогнозованих по кількості відвідувань та кількості ліжко-днів  в денних стаціонарах, як результат проведення профілактичних заходів з метою зміцнення здоров'я діток і зниження рівня їх захворювання. Кількість одиниць придбаного обладнання  зменшилась, у зв'язку зі зміною  напрямів закупівлі обладнання за той же обсяг виділених коштів (замість 4 одиниць придбано 3) Ці дії вплинули також на показник якості, зменшивши його на 0,5%.</t>
  </si>
  <si>
    <r>
      <t xml:space="preserve">10. Узагальнений висновок про виконання бюджетної програми.  </t>
    </r>
    <r>
      <rPr>
        <sz val="12"/>
        <color theme="1"/>
        <rFont val="Times New Roman"/>
        <family val="1"/>
        <charset val="204"/>
      </rPr>
      <t>Даною бюджетною програмою передбачено утримання КНП "Дитяча поліклініка № 1" ЧМР та КНП "Дитяча поліклініка № 2" ЧМР Даніми закладами протягом 2019 року витрачено на утримання  39823156грн по загальному фонду. При цьому в результаті проведення оптимізації, а саме скорочення штатних посад на 27,75 од економія з оплати праці у КНП "Дитяча поліклініка № 1" ЧМР склала 196716 грн. З оплати за комунальні послуги та енергоносії економія КНП "Дитяча поліклініка № 1" ЧМР становить 336 456грн, в т.ч. з Оплати теплопостачання  268196грн. КНП "Дитяча поліклініка № 2" ЧМР зекономлено з Оплати за енергоносії 1318700грн, з них оплата теплопостачання - 227264грн. оплата за природний газ - 875802 грн. оплата за елекроенергію150631грн, оплата водопостачання та водовідведення - 64987грн. Також цим закладом отримано економію по видатках на відрядження в сумі 4669грн.  Кількість лікарських відвідувань склала 300 483 од . Інші програмні завдання на 2019 виконані. Спеціальним фондом передбачались видатки КНП "Дитяча поліклініка № 1" ЧМР  в сумі 90000грн для придбання   2 видів обладнання : апарату для лікування косоокості та апарату високочастотного для фізіотерапії «Поток 01 М» . Протягом року було вирішено  спрямувати кошти на придбання одного кисневого концентратору орієнтовною вартістю 90 000,00 грн   для забезпечення можливості відновлення  в спеціалізованому відділенні виду медичної допомоги «Хірургія одного дня»    з метою розширення можливості надання висококваліфікованої спеціалізованої допомоги на вторинному рівні та проведення лікування значної кількості хірургічних патологій на амбулаторному етапі допомоги. Фактично було придбано такий апарат. Для КНП "Дитяча поліклініка № 2" ЧМР як передбачалось уточненим планом (100000грн) було придбано кисневий концентратор. Прицьому під час торгів економія коштів склала 3485 грн. та придбано "Педіатричний венозний сканер за 130000грн по програмі забезпечення діяльності та виконання доручень виборців депутатами Чернігівської міської ради на 2019 рік,</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</si>
</sst>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1"/>
      <color theme="1"/>
      <name val="Calibri"/>
      <family val="2"/>
      <charset val="204"/>
      <scheme val="minor"/>
    </font>
    <font>
      <sz val="12"/>
      <color theme="1"/>
      <name val="Times New Roman"/>
      <family val="1"/>
      <charset val="204"/>
    </font>
    <font>
      <b/>
      <sz val="13.5"/>
      <color theme="1"/>
      <name val="Times New Roman"/>
      <family val="1"/>
      <charset val="204"/>
    </font>
    <font>
      <sz val="10"/>
      <color theme="1"/>
      <name val="Times New Roman"/>
      <family val="1"/>
      <charset val="204"/>
    </font>
    <font>
      <b/>
      <sz val="12"/>
      <color theme="1"/>
      <name val="Times New Roman"/>
      <family val="1"/>
      <charset val="204"/>
    </font>
    <font>
      <sz val="11"/>
      <color theme="1"/>
      <name val="Times New Roman"/>
      <family val="1"/>
      <charset val="204"/>
    </font>
    <font>
      <b/>
      <sz val="11"/>
      <color theme="1"/>
      <name val="Times New Roman"/>
      <family val="1"/>
      <charset val="204"/>
    </font>
    <font>
      <u/>
      <sz val="14"/>
      <color theme="1"/>
      <name val="Times New Roman"/>
      <family val="1"/>
      <charset val="204"/>
    </font>
    <font>
      <sz val="14"/>
      <color theme="1"/>
      <name val="Times New Roman"/>
      <family val="1"/>
      <charset val="204"/>
    </font>
    <font>
      <sz val="9"/>
      <color theme="1"/>
      <name val="Times New Roman"/>
      <family val="1"/>
      <charset val="204"/>
    </font>
  </fonts>
  <fills count="2">
    <fill>
      <patternFill patternType="none"/>
    </fill>
    <fill>
      <patternFill patternType="gray125"/>
    </fill>
  </fills>
  <borders count="14">
    <border>
      <left/>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55">
    <xf numFmtId="0" fontId="0" fillId="0" borderId="0" xfId="0"/>
    <xf numFmtId="0" fontId="1" fillId="0" borderId="0" xfId="0" applyFont="1" applyAlignment="1">
      <alignment vertical="center" wrapText="1"/>
    </xf>
    <xf numFmtId="0" fontId="0" fillId="0" borderId="0" xfId="0" applyAlignment="1"/>
    <xf numFmtId="0" fontId="2" fillId="0" borderId="0" xfId="0" applyFont="1" applyAlignment="1">
      <alignment horizontal="center" vertical="center"/>
    </xf>
    <xf numFmtId="0" fontId="3" fillId="0" borderId="0" xfId="0" applyFont="1" applyAlignment="1">
      <alignment horizontal="center" vertical="top" wrapText="1"/>
    </xf>
    <xf numFmtId="0" fontId="3"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Alignment="1">
      <alignment vertical="center"/>
    </xf>
    <xf numFmtId="0" fontId="1" fillId="0" borderId="0" xfId="0" applyFont="1" applyAlignment="1">
      <alignment horizontal="right" vertical="center" wrapText="1"/>
    </xf>
    <xf numFmtId="0" fontId="1" fillId="0" borderId="9"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2" xfId="0" applyFont="1" applyBorder="1" applyAlignment="1">
      <alignment horizontal="center" vertical="center" wrapText="1"/>
    </xf>
    <xf numFmtId="0" fontId="0" fillId="0" borderId="0" xfId="0" applyAlignment="1">
      <alignment vertical="top" wrapText="1"/>
    </xf>
    <xf numFmtId="0" fontId="6" fillId="0" borderId="0" xfId="0" applyFont="1"/>
    <xf numFmtId="0" fontId="5" fillId="0" borderId="12" xfId="0" applyFont="1" applyBorder="1" applyAlignment="1">
      <alignment horizontal="center" vertical="center" wrapText="1"/>
    </xf>
    <xf numFmtId="49" fontId="7" fillId="0" borderId="0" xfId="0" applyNumberFormat="1" applyFont="1"/>
    <xf numFmtId="164" fontId="1" fillId="0" borderId="13" xfId="0" applyNumberFormat="1" applyFont="1" applyBorder="1" applyAlignment="1">
      <alignment horizontal="center" vertical="center" wrapText="1"/>
    </xf>
    <xf numFmtId="0" fontId="6" fillId="0" borderId="13" xfId="0" applyFont="1" applyBorder="1" applyAlignment="1">
      <alignment horizontal="center" vertical="center" wrapText="1"/>
    </xf>
    <xf numFmtId="164" fontId="5" fillId="0" borderId="13" xfId="0" applyNumberFormat="1" applyFont="1" applyBorder="1" applyAlignment="1">
      <alignment horizontal="center" vertical="center" wrapText="1"/>
    </xf>
    <xf numFmtId="3" fontId="5" fillId="0" borderId="13" xfId="0" applyNumberFormat="1" applyFont="1" applyBorder="1" applyAlignment="1">
      <alignment horizontal="center" vertical="center" wrapText="1"/>
    </xf>
    <xf numFmtId="0" fontId="9" fillId="0" borderId="13"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2" xfId="0" applyFont="1" applyBorder="1" applyAlignment="1">
      <alignment horizontal="center" vertical="center" wrapText="1"/>
    </xf>
    <xf numFmtId="0" fontId="1" fillId="0" borderId="0" xfId="0" applyFont="1" applyAlignment="1">
      <alignment horizontal="left" vertical="center" wrapText="1"/>
    </xf>
    <xf numFmtId="0" fontId="5" fillId="0" borderId="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4" fillId="0" borderId="0" xfId="0" applyFont="1" applyAlignment="1">
      <alignment horizontal="left" vertical="center" wrapText="1"/>
    </xf>
    <xf numFmtId="0" fontId="5" fillId="0" borderId="9" xfId="0" applyFont="1" applyBorder="1" applyAlignment="1">
      <alignment horizontal="center" vertical="center" wrapText="1"/>
    </xf>
    <xf numFmtId="0" fontId="5" fillId="0" borderId="12"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Alignment="1">
      <alignment horizontal="center" vertical="center" wrapText="1"/>
    </xf>
    <xf numFmtId="0" fontId="3" fillId="0" borderId="0" xfId="0" applyFont="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8" fillId="0" borderId="0" xfId="0" applyFont="1" applyAlignment="1">
      <alignment horizontal="center" vertical="center" wrapText="1"/>
    </xf>
    <xf numFmtId="0" fontId="3" fillId="0" borderId="0" xfId="0" applyFont="1" applyAlignment="1">
      <alignment horizontal="center" vertical="top" wrapText="1"/>
    </xf>
    <xf numFmtId="0" fontId="2" fillId="0" borderId="0" xfId="0" applyFont="1" applyAlignment="1">
      <alignment horizontal="center" vertical="center"/>
    </xf>
    <xf numFmtId="0" fontId="6" fillId="0" borderId="0" xfId="0" applyFont="1" applyAlignment="1">
      <alignment horizontal="center" wrapText="1"/>
    </xf>
    <xf numFmtId="0" fontId="6" fillId="0" borderId="0" xfId="0" applyFont="1" applyAlignment="1">
      <alignment horizontal="center"/>
    </xf>
    <xf numFmtId="0" fontId="1" fillId="0" borderId="0" xfId="0" applyFont="1" applyAlignment="1">
      <alignment horizontal="right"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M76"/>
  <sheetViews>
    <sheetView tabSelected="1" workbookViewId="0">
      <selection activeCell="A72" sqref="A72:M72"/>
    </sheetView>
  </sheetViews>
  <sheetFormatPr defaultRowHeight="14.4" x14ac:dyDescent="0.3"/>
  <cols>
    <col min="1" max="1" width="3.88671875" customWidth="1"/>
    <col min="2" max="2" width="26.44140625" customWidth="1"/>
    <col min="3" max="3" width="13.77734375" customWidth="1"/>
    <col min="4" max="4" width="15.5546875" customWidth="1"/>
    <col min="5" max="5" width="13" customWidth="1"/>
    <col min="6" max="8" width="12.77734375" customWidth="1"/>
    <col min="9" max="9" width="12.109375" customWidth="1"/>
    <col min="10" max="10" width="13.6640625" customWidth="1"/>
    <col min="11" max="11" width="13.109375" customWidth="1"/>
  </cols>
  <sheetData>
    <row r="1" spans="1:13" ht="24.6" customHeight="1" x14ac:dyDescent="0.3">
      <c r="I1" s="47" t="s">
        <v>0</v>
      </c>
      <c r="J1" s="47"/>
      <c r="K1" s="47"/>
      <c r="L1" s="47"/>
    </row>
    <row r="2" spans="1:13" ht="15.6" x14ac:dyDescent="0.3">
      <c r="A2" s="1"/>
      <c r="I2" s="38" t="s">
        <v>1</v>
      </c>
      <c r="J2" s="38"/>
      <c r="K2" s="38"/>
      <c r="L2" s="38"/>
      <c r="M2" s="2"/>
    </row>
    <row r="3" spans="1:13" ht="21.6" customHeight="1" x14ac:dyDescent="0.3">
      <c r="A3" s="1"/>
      <c r="I3" s="38" t="s">
        <v>2</v>
      </c>
      <c r="J3" s="38"/>
      <c r="K3" s="38"/>
      <c r="L3" s="38"/>
    </row>
    <row r="4" spans="1:13" ht="30" customHeight="1" x14ac:dyDescent="0.3">
      <c r="I4" s="38" t="s">
        <v>3</v>
      </c>
      <c r="J4" s="38"/>
      <c r="K4" s="38"/>
      <c r="L4" s="38"/>
    </row>
    <row r="5" spans="1:13" ht="21" customHeight="1" x14ac:dyDescent="0.3">
      <c r="I5" s="38" t="s">
        <v>4</v>
      </c>
      <c r="J5" s="38"/>
      <c r="K5" s="38"/>
      <c r="L5" s="38"/>
    </row>
    <row r="7" spans="1:13" ht="17.399999999999999" x14ac:dyDescent="0.3">
      <c r="F7" s="3" t="s">
        <v>5</v>
      </c>
    </row>
    <row r="8" spans="1:13" ht="30" customHeight="1" x14ac:dyDescent="0.3">
      <c r="C8" s="44" t="s">
        <v>6</v>
      </c>
      <c r="D8" s="44"/>
      <c r="E8" s="44"/>
      <c r="F8" s="44"/>
      <c r="G8" s="44"/>
      <c r="H8" s="44"/>
      <c r="I8" s="44"/>
      <c r="J8" s="44"/>
      <c r="K8" s="44"/>
      <c r="L8" s="44"/>
    </row>
    <row r="9" spans="1:13" ht="26.4" customHeight="1" x14ac:dyDescent="0.35">
      <c r="A9" s="38" t="s">
        <v>7</v>
      </c>
      <c r="B9" s="18" t="s">
        <v>44</v>
      </c>
      <c r="C9" s="42" t="s">
        <v>46</v>
      </c>
      <c r="D9" s="42"/>
      <c r="E9" s="42"/>
      <c r="F9" s="42"/>
      <c r="G9" s="42"/>
      <c r="H9" s="42"/>
      <c r="I9" s="42"/>
      <c r="J9" s="42"/>
      <c r="K9" s="42"/>
      <c r="L9" s="42"/>
      <c r="M9" s="42"/>
    </row>
    <row r="10" spans="1:13" ht="16.8" customHeight="1" x14ac:dyDescent="0.3">
      <c r="A10" s="38"/>
      <c r="B10" s="4" t="s">
        <v>8</v>
      </c>
      <c r="C10" s="43" t="s">
        <v>9</v>
      </c>
      <c r="D10" s="43"/>
      <c r="E10" s="43"/>
      <c r="F10" s="43"/>
      <c r="G10" s="43"/>
      <c r="H10" s="43"/>
      <c r="I10" s="43"/>
      <c r="J10" s="43"/>
      <c r="K10" s="43"/>
      <c r="L10" s="43"/>
    </row>
    <row r="11" spans="1:13" ht="21.6" customHeight="1" x14ac:dyDescent="0.35">
      <c r="A11" s="38" t="s">
        <v>10</v>
      </c>
      <c r="B11" s="18" t="s">
        <v>45</v>
      </c>
      <c r="C11" s="42" t="s">
        <v>46</v>
      </c>
      <c r="D11" s="42"/>
      <c r="E11" s="42"/>
      <c r="F11" s="42"/>
      <c r="G11" s="42"/>
      <c r="H11" s="42"/>
      <c r="I11" s="42"/>
      <c r="J11" s="42"/>
      <c r="K11" s="42"/>
      <c r="L11" s="42"/>
      <c r="M11" s="42"/>
    </row>
    <row r="12" spans="1:13" ht="13.2" customHeight="1" x14ac:dyDescent="0.3">
      <c r="A12" s="38"/>
      <c r="B12" s="5" t="s">
        <v>8</v>
      </c>
      <c r="C12" s="39" t="s">
        <v>11</v>
      </c>
      <c r="D12" s="39"/>
      <c r="E12" s="39"/>
      <c r="F12" s="39"/>
      <c r="G12" s="39"/>
      <c r="H12" s="39"/>
      <c r="I12" s="39"/>
      <c r="J12" s="39"/>
      <c r="K12" s="39"/>
      <c r="L12" s="39"/>
    </row>
    <row r="13" spans="1:13" ht="18" customHeight="1" x14ac:dyDescent="0.35">
      <c r="A13" s="38" t="s">
        <v>12</v>
      </c>
      <c r="B13" s="18" t="s">
        <v>52</v>
      </c>
      <c r="C13" s="18" t="s">
        <v>53</v>
      </c>
      <c r="D13" s="38" t="s">
        <v>54</v>
      </c>
      <c r="E13" s="38"/>
      <c r="F13" s="38"/>
      <c r="G13" s="38"/>
      <c r="H13" s="38"/>
      <c r="I13" s="38"/>
      <c r="J13" s="38"/>
      <c r="K13" s="38"/>
      <c r="L13" s="38"/>
      <c r="M13" s="38"/>
    </row>
    <row r="14" spans="1:13" ht="18" customHeight="1" x14ac:dyDescent="0.3">
      <c r="A14" s="38"/>
      <c r="B14" s="5" t="s">
        <v>8</v>
      </c>
      <c r="C14" s="5" t="s">
        <v>13</v>
      </c>
      <c r="D14" s="39" t="s">
        <v>14</v>
      </c>
      <c r="E14" s="39"/>
      <c r="F14" s="39"/>
      <c r="G14" s="39"/>
      <c r="H14" s="39"/>
      <c r="I14" s="39"/>
      <c r="J14" s="39"/>
      <c r="K14" s="39"/>
      <c r="L14" s="39"/>
      <c r="M14" s="39"/>
    </row>
    <row r="15" spans="1:13" ht="17.399999999999999" customHeight="1" thickBot="1" x14ac:dyDescent="0.35">
      <c r="A15" s="30" t="s">
        <v>15</v>
      </c>
      <c r="B15" s="30"/>
      <c r="C15" s="30"/>
      <c r="D15" s="30"/>
      <c r="E15" s="30"/>
      <c r="F15" s="30"/>
      <c r="G15" s="30"/>
      <c r="H15" s="30"/>
      <c r="I15" s="30"/>
      <c r="J15" s="30"/>
      <c r="K15" s="30"/>
      <c r="L15" s="30"/>
      <c r="M15" s="30"/>
    </row>
    <row r="16" spans="1:13" ht="14.4" customHeight="1" thickBot="1" x14ac:dyDescent="0.35">
      <c r="A16" s="6" t="s">
        <v>16</v>
      </c>
      <c r="B16" s="40" t="s">
        <v>17</v>
      </c>
      <c r="C16" s="40"/>
      <c r="D16" s="40"/>
      <c r="E16" s="40"/>
      <c r="F16" s="40"/>
      <c r="G16" s="40"/>
      <c r="H16" s="40"/>
      <c r="I16" s="40"/>
      <c r="J16" s="40"/>
      <c r="K16" s="40"/>
      <c r="L16" s="40"/>
      <c r="M16" s="41"/>
    </row>
    <row r="17" spans="1:13" ht="28.2" customHeight="1" thickBot="1" x14ac:dyDescent="0.35">
      <c r="A17" s="7"/>
      <c r="B17" s="48" t="s">
        <v>47</v>
      </c>
      <c r="C17" s="48"/>
      <c r="D17" s="48"/>
      <c r="E17" s="48"/>
      <c r="F17" s="48"/>
      <c r="G17" s="48"/>
      <c r="H17" s="48"/>
      <c r="I17" s="48"/>
      <c r="J17" s="48"/>
      <c r="K17" s="48"/>
      <c r="L17" s="48"/>
      <c r="M17" s="49"/>
    </row>
    <row r="18" spans="1:13" ht="16.2" thickBot="1" x14ac:dyDescent="0.35">
      <c r="A18" s="7"/>
      <c r="B18" s="50"/>
      <c r="C18" s="50"/>
      <c r="D18" s="50"/>
      <c r="E18" s="50"/>
      <c r="F18" s="50"/>
      <c r="G18" s="50"/>
      <c r="H18" s="50"/>
      <c r="I18" s="50"/>
      <c r="J18" s="50"/>
      <c r="K18" s="50"/>
      <c r="L18" s="50"/>
      <c r="M18" s="51"/>
    </row>
    <row r="19" spans="1:13" ht="19.2" customHeight="1" x14ac:dyDescent="0.3">
      <c r="A19" s="30" t="s">
        <v>55</v>
      </c>
      <c r="B19" s="30"/>
      <c r="C19" s="30"/>
      <c r="D19" s="30"/>
      <c r="E19" s="30"/>
      <c r="F19" s="30"/>
      <c r="G19" s="30"/>
      <c r="H19" s="30"/>
      <c r="I19" s="30"/>
      <c r="J19" s="30"/>
      <c r="K19" s="30"/>
    </row>
    <row r="20" spans="1:13" ht="12" customHeight="1" x14ac:dyDescent="0.3">
      <c r="A20" s="38"/>
      <c r="B20" s="38"/>
      <c r="C20" s="38"/>
      <c r="D20" s="38"/>
      <c r="E20" s="38"/>
      <c r="F20" s="38"/>
      <c r="G20" s="38"/>
      <c r="H20" s="38"/>
      <c r="I20" s="38"/>
      <c r="J20" s="38"/>
      <c r="K20" s="38"/>
      <c r="L20" s="38"/>
      <c r="M20" s="38"/>
    </row>
    <row r="21" spans="1:13" ht="19.2" customHeight="1" thickBot="1" x14ac:dyDescent="0.35">
      <c r="A21" s="30" t="s">
        <v>18</v>
      </c>
      <c r="B21" s="30"/>
      <c r="C21" s="30"/>
      <c r="D21" s="30"/>
      <c r="E21" s="30"/>
      <c r="F21" s="30"/>
      <c r="G21" s="30"/>
      <c r="H21" s="30"/>
      <c r="I21" s="30"/>
      <c r="J21" s="30"/>
      <c r="K21" s="30"/>
    </row>
    <row r="22" spans="1:13" ht="31.8" customHeight="1" thickBot="1" x14ac:dyDescent="0.35">
      <c r="A22" s="6" t="s">
        <v>16</v>
      </c>
      <c r="B22" s="40" t="s">
        <v>19</v>
      </c>
      <c r="C22" s="40"/>
      <c r="D22" s="40"/>
      <c r="E22" s="40"/>
      <c r="F22" s="40"/>
      <c r="G22" s="40"/>
      <c r="H22" s="40"/>
      <c r="I22" s="40"/>
      <c r="J22" s="40"/>
      <c r="K22" s="40"/>
      <c r="L22" s="40"/>
      <c r="M22" s="41"/>
    </row>
    <row r="23" spans="1:13" ht="16.2" thickBot="1" x14ac:dyDescent="0.35">
      <c r="A23" s="7"/>
      <c r="B23" s="48" t="s">
        <v>56</v>
      </c>
      <c r="C23" s="48"/>
      <c r="D23" s="48"/>
      <c r="E23" s="48"/>
      <c r="F23" s="48"/>
      <c r="G23" s="48"/>
      <c r="H23" s="48"/>
      <c r="I23" s="48"/>
      <c r="J23" s="48"/>
      <c r="K23" s="48"/>
      <c r="L23" s="48"/>
      <c r="M23" s="49"/>
    </row>
    <row r="24" spans="1:13" ht="16.2" thickBot="1" x14ac:dyDescent="0.35">
      <c r="A24" s="7"/>
      <c r="B24" s="50"/>
      <c r="C24" s="50"/>
      <c r="D24" s="50"/>
      <c r="E24" s="50"/>
      <c r="F24" s="50"/>
      <c r="G24" s="50"/>
      <c r="H24" s="50"/>
      <c r="I24" s="50"/>
      <c r="J24" s="50"/>
      <c r="K24" s="50"/>
      <c r="L24" s="50"/>
      <c r="M24" s="51"/>
    </row>
    <row r="25" spans="1:13" ht="15.6" x14ac:dyDescent="0.3">
      <c r="A25" s="8"/>
    </row>
    <row r="26" spans="1:13" ht="15.6" customHeight="1" x14ac:dyDescent="0.3">
      <c r="A26" s="30" t="s">
        <v>20</v>
      </c>
      <c r="B26" s="30"/>
      <c r="C26" s="30"/>
      <c r="D26" s="30"/>
      <c r="E26" s="30"/>
      <c r="F26" s="30"/>
      <c r="G26" s="30"/>
      <c r="H26" s="30"/>
      <c r="I26" s="30"/>
      <c r="J26" s="30"/>
      <c r="K26" s="30"/>
      <c r="L26" s="30"/>
    </row>
    <row r="27" spans="1:13" ht="16.2" thickBot="1" x14ac:dyDescent="0.35">
      <c r="A27" s="8"/>
      <c r="K27" s="9" t="s">
        <v>21</v>
      </c>
    </row>
    <row r="28" spans="1:13" ht="61.8" customHeight="1" thickBot="1" x14ac:dyDescent="0.35">
      <c r="A28" s="10" t="s">
        <v>22</v>
      </c>
      <c r="B28" s="33" t="s">
        <v>23</v>
      </c>
      <c r="C28" s="35" t="s">
        <v>24</v>
      </c>
      <c r="D28" s="36"/>
      <c r="E28" s="37"/>
      <c r="F28" s="35" t="s">
        <v>25</v>
      </c>
      <c r="G28" s="36"/>
      <c r="H28" s="37"/>
      <c r="I28" s="35" t="s">
        <v>26</v>
      </c>
      <c r="J28" s="36"/>
      <c r="K28" s="37"/>
    </row>
    <row r="29" spans="1:13" ht="31.8" thickBot="1" x14ac:dyDescent="0.35">
      <c r="A29" s="11" t="s">
        <v>27</v>
      </c>
      <c r="B29" s="34"/>
      <c r="C29" s="12" t="s">
        <v>28</v>
      </c>
      <c r="D29" s="12" t="s">
        <v>29</v>
      </c>
      <c r="E29" s="12" t="s">
        <v>30</v>
      </c>
      <c r="F29" s="12" t="s">
        <v>28</v>
      </c>
      <c r="G29" s="12" t="s">
        <v>29</v>
      </c>
      <c r="H29" s="12" t="s">
        <v>30</v>
      </c>
      <c r="I29" s="12" t="s">
        <v>28</v>
      </c>
      <c r="J29" s="12" t="s">
        <v>29</v>
      </c>
      <c r="K29" s="12" t="s">
        <v>30</v>
      </c>
    </row>
    <row r="30" spans="1:13" ht="16.2" thickBot="1" x14ac:dyDescent="0.35">
      <c r="A30" s="11">
        <v>1</v>
      </c>
      <c r="B30" s="12">
        <v>2</v>
      </c>
      <c r="C30" s="12">
        <v>3</v>
      </c>
      <c r="D30" s="12">
        <v>4</v>
      </c>
      <c r="E30" s="12">
        <v>5</v>
      </c>
      <c r="F30" s="12">
        <v>6</v>
      </c>
      <c r="G30" s="12">
        <v>7</v>
      </c>
      <c r="H30" s="12">
        <v>8</v>
      </c>
      <c r="I30" s="12">
        <v>9</v>
      </c>
      <c r="J30" s="12">
        <v>10</v>
      </c>
      <c r="K30" s="12">
        <v>11</v>
      </c>
    </row>
    <row r="31" spans="1:13" ht="78.599999999999994" thickBot="1" x14ac:dyDescent="0.35">
      <c r="A31" s="11"/>
      <c r="B31" s="12" t="s">
        <v>57</v>
      </c>
      <c r="C31" s="19">
        <v>41691948</v>
      </c>
      <c r="D31" s="19">
        <v>320000</v>
      </c>
      <c r="E31" s="19">
        <f>C31+D31</f>
        <v>42011948</v>
      </c>
      <c r="F31" s="19">
        <v>39823156</v>
      </c>
      <c r="G31" s="19">
        <v>316515</v>
      </c>
      <c r="H31" s="19">
        <f>SUM(F31:G31)</f>
        <v>40139671</v>
      </c>
      <c r="I31" s="19">
        <f>F31-C31</f>
        <v>-1868792</v>
      </c>
      <c r="J31" s="19">
        <f t="shared" ref="J31:K31" si="0">G31-D31</f>
        <v>-3485</v>
      </c>
      <c r="K31" s="19">
        <f t="shared" si="0"/>
        <v>-1872277</v>
      </c>
    </row>
    <row r="32" spans="1:13" ht="16.2" thickBot="1" x14ac:dyDescent="0.35">
      <c r="A32" s="11"/>
      <c r="B32" s="12" t="s">
        <v>31</v>
      </c>
      <c r="C32" s="19">
        <v>41691948</v>
      </c>
      <c r="D32" s="19">
        <v>320000</v>
      </c>
      <c r="E32" s="19">
        <f>C32+D32</f>
        <v>42011948</v>
      </c>
      <c r="F32" s="19">
        <v>39823156</v>
      </c>
      <c r="G32" s="19">
        <v>316515</v>
      </c>
      <c r="H32" s="19">
        <f>SUM(F32:G32)</f>
        <v>40139671</v>
      </c>
      <c r="I32" s="19">
        <f>F32-C32</f>
        <v>-1868792</v>
      </c>
      <c r="J32" s="19">
        <f t="shared" ref="J32" si="1">G32-D32</f>
        <v>-3485</v>
      </c>
      <c r="K32" s="19">
        <f t="shared" ref="K32" si="2">H32-E32</f>
        <v>-1872277</v>
      </c>
    </row>
    <row r="33" spans="1:13" ht="143.4" customHeight="1" thickBot="1" x14ac:dyDescent="0.35">
      <c r="A33" s="52" t="s">
        <v>84</v>
      </c>
      <c r="B33" s="53"/>
      <c r="C33" s="53"/>
      <c r="D33" s="53"/>
      <c r="E33" s="53"/>
      <c r="F33" s="53"/>
      <c r="G33" s="53"/>
      <c r="H33" s="53"/>
      <c r="I33" s="53"/>
      <c r="J33" s="53"/>
      <c r="K33" s="54"/>
    </row>
    <row r="34" spans="1:13" ht="15.6" x14ac:dyDescent="0.3">
      <c r="A34" s="8"/>
    </row>
    <row r="35" spans="1:13" ht="28.2" customHeight="1" x14ac:dyDescent="0.3">
      <c r="A35" s="30" t="s">
        <v>32</v>
      </c>
      <c r="B35" s="30"/>
      <c r="C35" s="30"/>
      <c r="D35" s="30"/>
      <c r="E35" s="30"/>
      <c r="F35" s="30"/>
      <c r="G35" s="30"/>
      <c r="H35" s="30"/>
      <c r="I35" s="30"/>
      <c r="J35" s="30"/>
      <c r="K35" s="30"/>
    </row>
    <row r="36" spans="1:13" ht="16.2" thickBot="1" x14ac:dyDescent="0.35">
      <c r="A36" s="8"/>
      <c r="K36" s="9" t="s">
        <v>21</v>
      </c>
    </row>
    <row r="37" spans="1:13" ht="43.8" customHeight="1" thickBot="1" x14ac:dyDescent="0.35">
      <c r="A37" s="33" t="s">
        <v>16</v>
      </c>
      <c r="B37" s="33" t="s">
        <v>33</v>
      </c>
      <c r="C37" s="35" t="s">
        <v>24</v>
      </c>
      <c r="D37" s="36"/>
      <c r="E37" s="37"/>
      <c r="F37" s="35" t="s">
        <v>25</v>
      </c>
      <c r="G37" s="36"/>
      <c r="H37" s="37"/>
      <c r="I37" s="35" t="s">
        <v>26</v>
      </c>
      <c r="J37" s="36"/>
      <c r="K37" s="37"/>
    </row>
    <row r="38" spans="1:13" ht="31.8" thickBot="1" x14ac:dyDescent="0.35">
      <c r="A38" s="34"/>
      <c r="B38" s="34"/>
      <c r="C38" s="12" t="s">
        <v>28</v>
      </c>
      <c r="D38" s="12" t="s">
        <v>29</v>
      </c>
      <c r="E38" s="12" t="s">
        <v>30</v>
      </c>
      <c r="F38" s="12" t="s">
        <v>28</v>
      </c>
      <c r="G38" s="12" t="s">
        <v>29</v>
      </c>
      <c r="H38" s="12" t="s">
        <v>30</v>
      </c>
      <c r="I38" s="12" t="s">
        <v>28</v>
      </c>
      <c r="J38" s="12" t="s">
        <v>29</v>
      </c>
      <c r="K38" s="12" t="s">
        <v>30</v>
      </c>
    </row>
    <row r="39" spans="1:13" ht="16.2" thickBot="1" x14ac:dyDescent="0.35">
      <c r="A39" s="11">
        <v>1</v>
      </c>
      <c r="B39" s="12">
        <v>2</v>
      </c>
      <c r="C39" s="12">
        <v>3</v>
      </c>
      <c r="D39" s="12">
        <v>4</v>
      </c>
      <c r="E39" s="12">
        <v>5</v>
      </c>
      <c r="F39" s="12">
        <v>6</v>
      </c>
      <c r="G39" s="12">
        <v>7</v>
      </c>
      <c r="H39" s="12">
        <v>8</v>
      </c>
      <c r="I39" s="12">
        <v>9</v>
      </c>
      <c r="J39" s="12">
        <v>10</v>
      </c>
      <c r="K39" s="12">
        <v>11</v>
      </c>
    </row>
    <row r="40" spans="1:13" ht="125.4" thickBot="1" x14ac:dyDescent="0.35">
      <c r="A40" s="11"/>
      <c r="B40" s="12" t="s">
        <v>58</v>
      </c>
      <c r="C40" s="19">
        <v>0</v>
      </c>
      <c r="D40" s="19">
        <v>130000</v>
      </c>
      <c r="E40" s="19">
        <v>130000</v>
      </c>
      <c r="F40" s="19">
        <v>0</v>
      </c>
      <c r="G40" s="19">
        <v>130000</v>
      </c>
      <c r="H40" s="19">
        <v>130000</v>
      </c>
      <c r="I40" s="12">
        <v>0</v>
      </c>
      <c r="J40" s="12">
        <v>0</v>
      </c>
      <c r="K40" s="12">
        <v>0</v>
      </c>
    </row>
    <row r="41" spans="1:13" ht="15.6" x14ac:dyDescent="0.3">
      <c r="A41" s="8"/>
    </row>
    <row r="42" spans="1:13" ht="21" customHeight="1" x14ac:dyDescent="0.3">
      <c r="A42" s="30" t="s">
        <v>34</v>
      </c>
      <c r="B42" s="30"/>
      <c r="C42" s="30"/>
      <c r="D42" s="30"/>
      <c r="E42" s="30"/>
      <c r="F42" s="30"/>
      <c r="G42" s="30"/>
      <c r="H42" s="30"/>
      <c r="I42" s="30"/>
      <c r="J42" s="30"/>
      <c r="K42" s="30"/>
      <c r="L42" s="30"/>
    </row>
    <row r="43" spans="1:13" ht="16.2" thickBot="1" x14ac:dyDescent="0.35">
      <c r="A43" s="8"/>
    </row>
    <row r="44" spans="1:13" ht="55.2" customHeight="1" thickBot="1" x14ac:dyDescent="0.35">
      <c r="A44" s="31" t="s">
        <v>16</v>
      </c>
      <c r="B44" s="31" t="s">
        <v>35</v>
      </c>
      <c r="C44" s="31" t="s">
        <v>36</v>
      </c>
      <c r="D44" s="31" t="s">
        <v>37</v>
      </c>
      <c r="E44" s="27" t="s">
        <v>24</v>
      </c>
      <c r="F44" s="28"/>
      <c r="G44" s="29"/>
      <c r="H44" s="27" t="s">
        <v>38</v>
      </c>
      <c r="I44" s="28"/>
      <c r="J44" s="29"/>
      <c r="K44" s="27" t="s">
        <v>26</v>
      </c>
      <c r="L44" s="28"/>
      <c r="M44" s="29"/>
    </row>
    <row r="45" spans="1:13" ht="42" thickBot="1" x14ac:dyDescent="0.35">
      <c r="A45" s="32"/>
      <c r="B45" s="32"/>
      <c r="C45" s="32"/>
      <c r="D45" s="32"/>
      <c r="E45" s="13" t="s">
        <v>28</v>
      </c>
      <c r="F45" s="13" t="s">
        <v>29</v>
      </c>
      <c r="G45" s="13" t="s">
        <v>30</v>
      </c>
      <c r="H45" s="13" t="s">
        <v>28</v>
      </c>
      <c r="I45" s="13" t="s">
        <v>29</v>
      </c>
      <c r="J45" s="13" t="s">
        <v>30</v>
      </c>
      <c r="K45" s="13" t="s">
        <v>28</v>
      </c>
      <c r="L45" s="13" t="s">
        <v>29</v>
      </c>
      <c r="M45" s="13" t="s">
        <v>30</v>
      </c>
    </row>
    <row r="46" spans="1:13" ht="15" thickBot="1" x14ac:dyDescent="0.35">
      <c r="A46" s="14">
        <v>1</v>
      </c>
      <c r="B46" s="13">
        <v>2</v>
      </c>
      <c r="C46" s="13">
        <v>3</v>
      </c>
      <c r="D46" s="13">
        <v>4</v>
      </c>
      <c r="E46" s="13">
        <v>5</v>
      </c>
      <c r="F46" s="13">
        <v>6</v>
      </c>
      <c r="G46" s="13">
        <v>7</v>
      </c>
      <c r="H46" s="13">
        <v>8</v>
      </c>
      <c r="I46" s="13">
        <v>9</v>
      </c>
      <c r="J46" s="13">
        <v>10</v>
      </c>
      <c r="K46" s="13">
        <v>11</v>
      </c>
      <c r="L46" s="13">
        <v>12</v>
      </c>
      <c r="M46" s="13">
        <v>13</v>
      </c>
    </row>
    <row r="47" spans="1:13" ht="15" thickBot="1" x14ac:dyDescent="0.35">
      <c r="A47" s="14">
        <v>1</v>
      </c>
      <c r="B47" s="20" t="s">
        <v>39</v>
      </c>
      <c r="C47" s="13"/>
      <c r="D47" s="13"/>
      <c r="E47" s="13"/>
      <c r="F47" s="13"/>
      <c r="G47" s="13"/>
      <c r="H47" s="13"/>
      <c r="I47" s="13"/>
      <c r="J47" s="13"/>
      <c r="K47" s="13"/>
      <c r="L47" s="13"/>
      <c r="M47" s="13"/>
    </row>
    <row r="48" spans="1:13" ht="43.2" customHeight="1" thickBot="1" x14ac:dyDescent="0.35">
      <c r="A48" s="14"/>
      <c r="B48" s="13" t="s">
        <v>59</v>
      </c>
      <c r="C48" s="13" t="s">
        <v>63</v>
      </c>
      <c r="D48" s="24" t="s">
        <v>65</v>
      </c>
      <c r="E48" s="13">
        <v>2</v>
      </c>
      <c r="F48" s="13"/>
      <c r="G48" s="13">
        <v>2</v>
      </c>
      <c r="H48" s="13">
        <v>2</v>
      </c>
      <c r="I48" s="13"/>
      <c r="J48" s="13">
        <v>2</v>
      </c>
      <c r="K48" s="13">
        <v>0</v>
      </c>
      <c r="L48" s="13">
        <v>0</v>
      </c>
      <c r="M48" s="13">
        <v>0</v>
      </c>
    </row>
    <row r="49" spans="1:13" ht="37.200000000000003" customHeight="1" thickBot="1" x14ac:dyDescent="0.35">
      <c r="A49" s="17"/>
      <c r="B49" s="13" t="s">
        <v>60</v>
      </c>
      <c r="C49" s="13" t="s">
        <v>63</v>
      </c>
      <c r="D49" s="25"/>
      <c r="E49" s="13">
        <v>500.75</v>
      </c>
      <c r="F49" s="13"/>
      <c r="G49" s="13">
        <v>500.75</v>
      </c>
      <c r="H49" s="13">
        <v>465.75</v>
      </c>
      <c r="I49" s="13"/>
      <c r="J49" s="13">
        <v>465.75</v>
      </c>
      <c r="K49" s="13">
        <f>H49-E49</f>
        <v>-35</v>
      </c>
      <c r="L49" s="13">
        <f>I49-F49</f>
        <v>0</v>
      </c>
      <c r="M49" s="13">
        <f>SUM(K49:L49)</f>
        <v>-35</v>
      </c>
    </row>
    <row r="50" spans="1:13" ht="28.2" thickBot="1" x14ac:dyDescent="0.35">
      <c r="A50" s="14"/>
      <c r="B50" s="13" t="s">
        <v>61</v>
      </c>
      <c r="C50" s="13" t="s">
        <v>63</v>
      </c>
      <c r="D50" s="13"/>
      <c r="E50" s="13">
        <v>105</v>
      </c>
      <c r="F50" s="13"/>
      <c r="G50" s="13">
        <v>105</v>
      </c>
      <c r="H50" s="13">
        <v>105</v>
      </c>
      <c r="I50" s="13"/>
      <c r="J50" s="13">
        <v>105</v>
      </c>
      <c r="K50" s="13">
        <f t="shared" ref="K50:K51" si="3">H50-E50</f>
        <v>0</v>
      </c>
      <c r="L50" s="13">
        <f t="shared" ref="L50:L51" si="4">I50-F50</f>
        <v>0</v>
      </c>
      <c r="M50" s="13">
        <f t="shared" ref="M50:M51" si="5">SUM(K50:L50)</f>
        <v>0</v>
      </c>
    </row>
    <row r="51" spans="1:13" ht="28.2" thickBot="1" x14ac:dyDescent="0.35">
      <c r="A51" s="17"/>
      <c r="B51" s="13" t="s">
        <v>62</v>
      </c>
      <c r="C51" s="13" t="s">
        <v>64</v>
      </c>
      <c r="D51" s="13"/>
      <c r="E51" s="13"/>
      <c r="F51" s="21">
        <v>320000</v>
      </c>
      <c r="G51" s="21">
        <f>SUM(F51)</f>
        <v>320000</v>
      </c>
      <c r="H51" s="21"/>
      <c r="I51" s="21">
        <v>316515</v>
      </c>
      <c r="J51" s="21">
        <f>SUM(I51)</f>
        <v>316515</v>
      </c>
      <c r="K51" s="13">
        <f t="shared" si="3"/>
        <v>0</v>
      </c>
      <c r="L51" s="21">
        <f t="shared" si="4"/>
        <v>-3485</v>
      </c>
      <c r="M51" s="13">
        <f t="shared" si="5"/>
        <v>-3485</v>
      </c>
    </row>
    <row r="52" spans="1:13" ht="27" customHeight="1" thickBot="1" x14ac:dyDescent="0.35">
      <c r="A52" s="27" t="s">
        <v>83</v>
      </c>
      <c r="B52" s="28"/>
      <c r="C52" s="28"/>
      <c r="D52" s="28"/>
      <c r="E52" s="28"/>
      <c r="F52" s="28"/>
      <c r="G52" s="28"/>
      <c r="H52" s="28"/>
      <c r="I52" s="28"/>
      <c r="J52" s="28"/>
      <c r="K52" s="28"/>
      <c r="L52" s="28"/>
      <c r="M52" s="29"/>
    </row>
    <row r="53" spans="1:13" ht="15" thickBot="1" x14ac:dyDescent="0.35">
      <c r="A53" s="14">
        <v>2</v>
      </c>
      <c r="B53" s="20" t="s">
        <v>40</v>
      </c>
      <c r="C53" s="13"/>
      <c r="D53" s="13"/>
      <c r="E53" s="13"/>
      <c r="F53" s="13"/>
      <c r="G53" s="13"/>
      <c r="H53" s="13"/>
      <c r="I53" s="13"/>
      <c r="J53" s="13"/>
      <c r="K53" s="13"/>
      <c r="L53" s="13"/>
      <c r="M53" s="13"/>
    </row>
    <row r="54" spans="1:13" ht="40.200000000000003" customHeight="1" thickBot="1" x14ac:dyDescent="0.35">
      <c r="A54" s="14"/>
      <c r="B54" s="13" t="s">
        <v>66</v>
      </c>
      <c r="C54" s="13" t="s">
        <v>69</v>
      </c>
      <c r="D54" s="24" t="s">
        <v>70</v>
      </c>
      <c r="E54" s="22">
        <v>323400</v>
      </c>
      <c r="F54" s="13"/>
      <c r="G54" s="22">
        <v>323400</v>
      </c>
      <c r="H54" s="22">
        <v>300483</v>
      </c>
      <c r="I54" s="13"/>
      <c r="J54" s="22">
        <v>300483</v>
      </c>
      <c r="K54" s="22">
        <f>H54-E54</f>
        <v>-22917</v>
      </c>
      <c r="L54" s="22">
        <f t="shared" ref="L54:M56" si="6">I54-F54</f>
        <v>0</v>
      </c>
      <c r="M54" s="22">
        <f t="shared" si="6"/>
        <v>-22917</v>
      </c>
    </row>
    <row r="55" spans="1:13" ht="27" customHeight="1" thickBot="1" x14ac:dyDescent="0.35">
      <c r="A55" s="17"/>
      <c r="B55" s="13" t="s">
        <v>67</v>
      </c>
      <c r="C55" s="13" t="s">
        <v>69</v>
      </c>
      <c r="D55" s="25"/>
      <c r="E55" s="13">
        <v>41.7</v>
      </c>
      <c r="F55" s="13"/>
      <c r="G55" s="13">
        <v>41.7</v>
      </c>
      <c r="H55" s="13">
        <v>38.299999999999997</v>
      </c>
      <c r="I55" s="13"/>
      <c r="J55" s="13">
        <v>38.299999999999997</v>
      </c>
      <c r="K55" s="22">
        <f t="shared" ref="K55:K56" si="7">H55-E55</f>
        <v>-3.4000000000000057</v>
      </c>
      <c r="L55" s="22">
        <f t="shared" si="6"/>
        <v>0</v>
      </c>
      <c r="M55" s="22">
        <f t="shared" si="6"/>
        <v>-3.4000000000000057</v>
      </c>
    </row>
    <row r="56" spans="1:13" ht="28.2" thickBot="1" x14ac:dyDescent="0.35">
      <c r="A56" s="14"/>
      <c r="B56" s="13" t="s">
        <v>68</v>
      </c>
      <c r="C56" s="13" t="s">
        <v>63</v>
      </c>
      <c r="D56" s="13" t="s">
        <v>71</v>
      </c>
      <c r="E56" s="13"/>
      <c r="F56" s="13">
        <v>4</v>
      </c>
      <c r="G56" s="13">
        <v>4</v>
      </c>
      <c r="H56" s="13"/>
      <c r="I56" s="13">
        <v>3</v>
      </c>
      <c r="J56" s="13">
        <v>3</v>
      </c>
      <c r="K56" s="22">
        <f t="shared" si="7"/>
        <v>0</v>
      </c>
      <c r="L56" s="22">
        <f t="shared" si="6"/>
        <v>-1</v>
      </c>
      <c r="M56" s="22">
        <f t="shared" si="6"/>
        <v>-1</v>
      </c>
    </row>
    <row r="57" spans="1:13" ht="57" customHeight="1" thickBot="1" x14ac:dyDescent="0.35">
      <c r="A57" s="27" t="s">
        <v>85</v>
      </c>
      <c r="B57" s="28"/>
      <c r="C57" s="28"/>
      <c r="D57" s="28"/>
      <c r="E57" s="28"/>
      <c r="F57" s="28"/>
      <c r="G57" s="28"/>
      <c r="H57" s="28"/>
      <c r="I57" s="28"/>
      <c r="J57" s="28"/>
      <c r="K57" s="28"/>
      <c r="L57" s="28"/>
      <c r="M57" s="29"/>
    </row>
    <row r="58" spans="1:13" ht="15" thickBot="1" x14ac:dyDescent="0.35">
      <c r="A58" s="14">
        <v>3</v>
      </c>
      <c r="B58" s="20" t="s">
        <v>41</v>
      </c>
      <c r="C58" s="13"/>
      <c r="D58" s="13"/>
      <c r="E58" s="13"/>
      <c r="F58" s="13"/>
      <c r="G58" s="13"/>
      <c r="H58" s="13"/>
      <c r="I58" s="13"/>
      <c r="J58" s="13"/>
      <c r="K58" s="13"/>
      <c r="L58" s="13"/>
      <c r="M58" s="13"/>
    </row>
    <row r="59" spans="1:13" ht="28.2" thickBot="1" x14ac:dyDescent="0.35">
      <c r="A59" s="14"/>
      <c r="B59" s="13" t="s">
        <v>72</v>
      </c>
      <c r="C59" s="13" t="s">
        <v>75</v>
      </c>
      <c r="D59" s="13" t="s">
        <v>76</v>
      </c>
      <c r="E59" s="22">
        <v>35700</v>
      </c>
      <c r="F59" s="13"/>
      <c r="G59" s="22">
        <f>SUM(E59:F59)</f>
        <v>35700</v>
      </c>
      <c r="H59" s="22">
        <v>38346</v>
      </c>
      <c r="I59" s="13"/>
      <c r="J59" s="22">
        <v>38346</v>
      </c>
      <c r="K59" s="22">
        <f>H59-E59</f>
        <v>2646</v>
      </c>
      <c r="L59" s="22">
        <f>I59-F59</f>
        <v>0</v>
      </c>
      <c r="M59" s="22">
        <f>SUM(K59:L59)</f>
        <v>2646</v>
      </c>
    </row>
    <row r="60" spans="1:13" ht="48.6" thickBot="1" x14ac:dyDescent="0.35">
      <c r="A60" s="17"/>
      <c r="B60" s="13" t="s">
        <v>73</v>
      </c>
      <c r="C60" s="13" t="s">
        <v>75</v>
      </c>
      <c r="D60" s="23" t="s">
        <v>77</v>
      </c>
      <c r="E60" s="13">
        <v>10</v>
      </c>
      <c r="F60" s="13"/>
      <c r="G60" s="13">
        <f t="shared" ref="G60:G61" si="8">SUM(E60:F60)</f>
        <v>10</v>
      </c>
      <c r="H60" s="13">
        <v>10</v>
      </c>
      <c r="I60" s="13"/>
      <c r="J60" s="13">
        <v>10</v>
      </c>
      <c r="K60" s="22">
        <f t="shared" ref="K60:K61" si="9">H60-E60</f>
        <v>0</v>
      </c>
      <c r="L60" s="22">
        <f t="shared" ref="L60:L61" si="10">I60-F60</f>
        <v>0</v>
      </c>
      <c r="M60" s="22">
        <f>SUM(K60:L60)</f>
        <v>0</v>
      </c>
    </row>
    <row r="61" spans="1:13" ht="42" thickBot="1" x14ac:dyDescent="0.35">
      <c r="A61" s="14"/>
      <c r="B61" s="13" t="s">
        <v>74</v>
      </c>
      <c r="C61" s="13" t="s">
        <v>64</v>
      </c>
      <c r="D61" s="13" t="s">
        <v>78</v>
      </c>
      <c r="E61" s="13"/>
      <c r="F61" s="21">
        <v>80000</v>
      </c>
      <c r="G61" s="21">
        <f t="shared" si="8"/>
        <v>80000</v>
      </c>
      <c r="H61" s="13"/>
      <c r="I61" s="21">
        <v>105505</v>
      </c>
      <c r="J61" s="21">
        <v>105505</v>
      </c>
      <c r="K61" s="22">
        <f t="shared" si="9"/>
        <v>0</v>
      </c>
      <c r="L61" s="22">
        <f t="shared" si="10"/>
        <v>25505</v>
      </c>
      <c r="M61" s="22">
        <f>SUM(K61:L61)</f>
        <v>25505</v>
      </c>
    </row>
    <row r="62" spans="1:13" ht="15" thickBot="1" x14ac:dyDescent="0.35">
      <c r="A62" s="27" t="s">
        <v>86</v>
      </c>
      <c r="B62" s="28"/>
      <c r="C62" s="28"/>
      <c r="D62" s="28"/>
      <c r="E62" s="28"/>
      <c r="F62" s="28"/>
      <c r="G62" s="28"/>
      <c r="H62" s="28"/>
      <c r="I62" s="28"/>
      <c r="J62" s="28"/>
      <c r="K62" s="28"/>
      <c r="L62" s="28"/>
      <c r="M62" s="29"/>
    </row>
    <row r="63" spans="1:13" ht="15" thickBot="1" x14ac:dyDescent="0.35">
      <c r="A63" s="14">
        <v>4</v>
      </c>
      <c r="B63" s="20" t="s">
        <v>42</v>
      </c>
      <c r="C63" s="13"/>
      <c r="D63" s="13"/>
      <c r="E63" s="13"/>
      <c r="F63" s="13"/>
      <c r="G63" s="13"/>
      <c r="H63" s="13"/>
      <c r="I63" s="13"/>
      <c r="J63" s="13"/>
      <c r="K63" s="13"/>
      <c r="L63" s="13"/>
      <c r="M63" s="13"/>
    </row>
    <row r="64" spans="1:13" ht="42" thickBot="1" x14ac:dyDescent="0.35">
      <c r="A64" s="14"/>
      <c r="B64" s="13" t="s">
        <v>79</v>
      </c>
      <c r="C64" s="13" t="s">
        <v>81</v>
      </c>
      <c r="D64" s="13" t="s">
        <v>82</v>
      </c>
      <c r="E64" s="13">
        <v>75</v>
      </c>
      <c r="F64" s="13"/>
      <c r="G64" s="13">
        <v>75</v>
      </c>
      <c r="H64" s="13">
        <v>75</v>
      </c>
      <c r="I64" s="13"/>
      <c r="J64" s="13">
        <v>75</v>
      </c>
      <c r="K64" s="13">
        <v>0</v>
      </c>
      <c r="L64" s="13"/>
      <c r="M64" s="13">
        <v>0</v>
      </c>
    </row>
    <row r="65" spans="1:13" ht="55.8" thickBot="1" x14ac:dyDescent="0.35">
      <c r="A65" s="14"/>
      <c r="B65" s="13" t="s">
        <v>80</v>
      </c>
      <c r="C65" s="13" t="s">
        <v>81</v>
      </c>
      <c r="D65" s="13" t="s">
        <v>78</v>
      </c>
      <c r="E65" s="13"/>
      <c r="F65" s="13">
        <v>80</v>
      </c>
      <c r="G65" s="13">
        <v>80</v>
      </c>
      <c r="H65" s="13"/>
      <c r="I65" s="13">
        <v>75</v>
      </c>
      <c r="J65" s="13">
        <v>75</v>
      </c>
      <c r="K65" s="13"/>
      <c r="L65" s="13">
        <v>-0.5</v>
      </c>
      <c r="M65" s="13">
        <v>-0.5</v>
      </c>
    </row>
    <row r="66" spans="1:13" ht="27" customHeight="1" thickBot="1" x14ac:dyDescent="0.35">
      <c r="A66" s="27" t="s">
        <v>87</v>
      </c>
      <c r="B66" s="28"/>
      <c r="C66" s="28"/>
      <c r="D66" s="28"/>
      <c r="E66" s="28"/>
      <c r="F66" s="28"/>
      <c r="G66" s="28"/>
      <c r="H66" s="28"/>
      <c r="I66" s="28"/>
      <c r="J66" s="28"/>
      <c r="K66" s="28"/>
      <c r="L66" s="28"/>
      <c r="M66" s="29"/>
    </row>
    <row r="67" spans="1:13" ht="62.4" customHeight="1" thickBot="1" x14ac:dyDescent="0.35">
      <c r="A67" s="27" t="s">
        <v>88</v>
      </c>
      <c r="B67" s="28"/>
      <c r="C67" s="28"/>
      <c r="D67" s="28"/>
      <c r="E67" s="28"/>
      <c r="F67" s="28"/>
      <c r="G67" s="28"/>
      <c r="H67" s="28"/>
      <c r="I67" s="28"/>
      <c r="J67" s="28"/>
      <c r="K67" s="28"/>
      <c r="L67" s="28"/>
      <c r="M67" s="29"/>
    </row>
    <row r="68" spans="1:13" ht="15.6" x14ac:dyDescent="0.3">
      <c r="A68" s="8"/>
    </row>
    <row r="69" spans="1:13" ht="208.2" customHeight="1" x14ac:dyDescent="0.3">
      <c r="A69" s="30" t="s">
        <v>89</v>
      </c>
      <c r="B69" s="30"/>
      <c r="C69" s="30"/>
      <c r="D69" s="30"/>
      <c r="E69" s="30"/>
      <c r="F69" s="30"/>
      <c r="G69" s="30"/>
      <c r="H69" s="30"/>
      <c r="I69" s="30"/>
      <c r="J69" s="30"/>
      <c r="K69" s="30"/>
      <c r="L69" s="30"/>
      <c r="M69" s="30"/>
    </row>
    <row r="70" spans="1:13" x14ac:dyDescent="0.3">
      <c r="A70" s="15"/>
    </row>
    <row r="71" spans="1:13" ht="15.6" x14ac:dyDescent="0.3">
      <c r="A71" s="1"/>
    </row>
    <row r="72" spans="1:13" ht="22.8" customHeight="1" x14ac:dyDescent="0.3">
      <c r="A72" s="26" t="s">
        <v>43</v>
      </c>
      <c r="B72" s="26"/>
      <c r="C72" s="26"/>
      <c r="D72" s="26"/>
      <c r="E72" s="26"/>
      <c r="F72" s="26"/>
      <c r="G72" s="26"/>
      <c r="H72" s="26"/>
      <c r="I72" s="26"/>
      <c r="J72" s="26"/>
      <c r="K72" s="26"/>
      <c r="L72" s="26"/>
      <c r="M72" s="26"/>
    </row>
    <row r="74" spans="1:13" ht="30" customHeight="1" x14ac:dyDescent="0.3">
      <c r="B74" s="45" t="s">
        <v>48</v>
      </c>
      <c r="C74" s="45"/>
      <c r="J74" s="16" t="s">
        <v>49</v>
      </c>
    </row>
    <row r="75" spans="1:13" x14ac:dyDescent="0.3">
      <c r="B75" s="16"/>
    </row>
    <row r="76" spans="1:13" x14ac:dyDescent="0.3">
      <c r="B76" s="46" t="s">
        <v>50</v>
      </c>
      <c r="C76" s="46"/>
      <c r="J76" s="16" t="s">
        <v>51</v>
      </c>
    </row>
  </sheetData>
  <mergeCells count="56">
    <mergeCell ref="C8:L8"/>
    <mergeCell ref="B74:C74"/>
    <mergeCell ref="B76:C76"/>
    <mergeCell ref="I1:L1"/>
    <mergeCell ref="I2:L2"/>
    <mergeCell ref="I3:L3"/>
    <mergeCell ref="I4:L4"/>
    <mergeCell ref="I5:L5"/>
    <mergeCell ref="B23:M23"/>
    <mergeCell ref="B17:M17"/>
    <mergeCell ref="B18:M18"/>
    <mergeCell ref="A19:K19"/>
    <mergeCell ref="A20:M20"/>
    <mergeCell ref="A21:K21"/>
    <mergeCell ref="B22:M22"/>
    <mergeCell ref="B24:M24"/>
    <mergeCell ref="A9:A10"/>
    <mergeCell ref="C9:M9"/>
    <mergeCell ref="C10:L10"/>
    <mergeCell ref="A11:A12"/>
    <mergeCell ref="C11:M11"/>
    <mergeCell ref="C12:L12"/>
    <mergeCell ref="A13:A14"/>
    <mergeCell ref="D13:M13"/>
    <mergeCell ref="D14:M14"/>
    <mergeCell ref="A15:M15"/>
    <mergeCell ref="B16:M16"/>
    <mergeCell ref="A26:L26"/>
    <mergeCell ref="B28:B29"/>
    <mergeCell ref="C28:E28"/>
    <mergeCell ref="F28:H28"/>
    <mergeCell ref="I28:K28"/>
    <mergeCell ref="A33:K33"/>
    <mergeCell ref="A35:K35"/>
    <mergeCell ref="A37:A38"/>
    <mergeCell ref="B37:B38"/>
    <mergeCell ref="C37:E37"/>
    <mergeCell ref="F37:H37"/>
    <mergeCell ref="I37:K37"/>
    <mergeCell ref="A42:L42"/>
    <mergeCell ref="A44:A45"/>
    <mergeCell ref="B44:B45"/>
    <mergeCell ref="C44:C45"/>
    <mergeCell ref="D44:D45"/>
    <mergeCell ref="E44:G44"/>
    <mergeCell ref="H44:J44"/>
    <mergeCell ref="K44:M44"/>
    <mergeCell ref="D48:D49"/>
    <mergeCell ref="D54:D55"/>
    <mergeCell ref="A72:M72"/>
    <mergeCell ref="A52:M52"/>
    <mergeCell ref="A57:M57"/>
    <mergeCell ref="A62:M62"/>
    <mergeCell ref="A66:M66"/>
    <mergeCell ref="A67:M67"/>
    <mergeCell ref="A69:M69"/>
  </mergeCells>
  <pageMargins left="0.70866141732283472" right="0.70866141732283472" top="0.74803149606299213" bottom="0.74803149606299213" header="0.31496062992125984" footer="0.31496062992125984"/>
  <pageSetup paperSize="9" scale="79" fitToHeight="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Звіт Паспорт 2080 за 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Економист</dc:creator>
  <cp:lastModifiedBy>Економист</cp:lastModifiedBy>
  <cp:lastPrinted>2020-02-04T15:32:32Z</cp:lastPrinted>
  <dcterms:created xsi:type="dcterms:W3CDTF">2020-01-30T08:58:47Z</dcterms:created>
  <dcterms:modified xsi:type="dcterms:W3CDTF">2020-02-04T15:32:41Z</dcterms:modified>
</cp:coreProperties>
</file>