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5 тр-ти 2016" sheetId="1" r:id="rId1"/>
  </sheets>
  <definedNames>
    <definedName name="_xlnm.Print_Area" localSheetId="0">'5 тр-ти 2016'!$A$1:$Z$18</definedName>
  </definedNames>
  <calcPr fullCalcOnLoad="1"/>
</workbook>
</file>

<file path=xl/sharedStrings.xml><?xml version="1.0" encoding="utf-8"?>
<sst xmlns="http://schemas.openxmlformats.org/spreadsheetml/2006/main" count="48" uniqueCount="41">
  <si>
    <t>Всього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</si>
  <si>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</si>
  <si>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Новозаводського району</t>
  </si>
  <si>
    <t>у тому числі:</t>
  </si>
  <si>
    <t>Благоустрій міст, сіл, селищ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</si>
  <si>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</si>
  <si>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 них:</t>
  </si>
  <si>
    <t>Обласний бюджет</t>
  </si>
  <si>
    <t>Код бюджету</t>
  </si>
  <si>
    <t xml:space="preserve">територіальні центри соціального обслуговування </t>
  </si>
  <si>
    <t>на виплату компенсацій фізичним особам по догляду за одинокими непрацездатними громадянами</t>
  </si>
  <si>
    <t xml:space="preserve">Бюджет 
Деснянського району 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</si>
  <si>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</si>
  <si>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грн</t>
  </si>
  <si>
    <t xml:space="preserve">Назва місцевого бюджету адміністративно-територіальної одиниці  </t>
  </si>
  <si>
    <t>Дотації з міського бюджету</t>
  </si>
  <si>
    <t>Субвенції з державного бюджету</t>
  </si>
  <si>
    <t>Субвенції з обласного бюджету</t>
  </si>
  <si>
    <t>Субвенції з міського бюджету</t>
  </si>
  <si>
    <t>Субвенція загального фонду на:</t>
  </si>
  <si>
    <t>Субвенція спеціального фонду на:</t>
  </si>
  <si>
    <t>Інші додаткові дотації</t>
  </si>
  <si>
    <t>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</si>
  <si>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</si>
  <si>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 та тимчасової державної допомоги дітям за рахунок додаткової субвенції</t>
  </si>
  <si>
    <t xml:space="preserve">Інші субвенції, усього </t>
  </si>
  <si>
    <t xml:space="preserve"> -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</si>
  <si>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 - поховання учасників бойових дій та інвалідів війни</t>
  </si>
  <si>
    <t xml:space="preserve"> - виконання доручень виборців депутатами обласної ради</t>
  </si>
  <si>
    <t xml:space="preserve"> - капітальний ремонт житлового фонду місцевих органів влади</t>
  </si>
  <si>
    <t xml:space="preserve"> - видатки на утримання об'єктів соціальної сфери підприємств, що передаються до комунальної власності </t>
  </si>
  <si>
    <t xml:space="preserve"> - капітальні видатки</t>
  </si>
  <si>
    <t>Соціальний захист та
соціальне забезпечення</t>
  </si>
  <si>
    <t>Додаток 5</t>
  </si>
  <si>
    <t>Разом по бюджетах районів у м.Чернігові</t>
  </si>
  <si>
    <t>Міжбюджетні трансферти з міського бюджету міста Чернігова місцевим районним у місті Чернігові бюджетам на 2016 рік</t>
  </si>
  <si>
    <t>Капітальний ремонт житлового фонду місцевих органів влади</t>
  </si>
  <si>
    <t>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</t>
  </si>
  <si>
    <t>Заступник міського голови –
керуючий справами виконкому</t>
  </si>
  <si>
    <t>С. І. Фесенко</t>
  </si>
  <si>
    <t>до проекту міського бюджету на 2016 рік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</si>
</sst>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0"/>
      <name val="Helv"/>
      <family val="0"/>
    </font>
    <font>
      <sz val="16"/>
      <name val="Times New Roman Cyr"/>
      <family val="1"/>
    </font>
    <font>
      <sz val="15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24"/>
      <name val="Times New Roman Cyr"/>
      <family val="0"/>
    </font>
    <font>
      <sz val="18"/>
      <name val="Times New Roman Cyr"/>
      <family val="1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18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" xfId="15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 textRotation="90" wrapText="1"/>
    </xf>
    <xf numFmtId="3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textRotation="90" wrapText="1"/>
    </xf>
    <xf numFmtId="4" fontId="19" fillId="0" borderId="6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6" fillId="0" borderId="6" xfId="0" applyNumberFormat="1" applyFont="1" applyFill="1" applyBorder="1" applyAlignment="1">
      <alignment horizontal="center" vertical="center" textRotation="90" wrapText="1"/>
    </xf>
    <xf numFmtId="0" fontId="6" fillId="0" borderId="3" xfId="0" applyNumberFormat="1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4" fontId="6" fillId="0" borderId="4" xfId="0" applyNumberFormat="1" applyFont="1" applyFill="1" applyBorder="1" applyAlignment="1">
      <alignment horizontal="center" vertical="center" textRotation="90" wrapText="1"/>
    </xf>
    <xf numFmtId="4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4" fontId="12" fillId="0" borderId="5" xfId="0" applyNumberFormat="1" applyFont="1" applyFill="1" applyBorder="1" applyAlignment="1">
      <alignment horizontal="center" vertical="center" textRotation="90" wrapText="1"/>
    </xf>
    <xf numFmtId="4" fontId="12" fillId="0" borderId="6" xfId="0" applyNumberFormat="1" applyFont="1" applyFill="1" applyBorder="1" applyAlignment="1">
      <alignment horizontal="center" vertical="center" textRotation="90" wrapText="1"/>
    </xf>
    <xf numFmtId="4" fontId="6" fillId="0" borderId="3" xfId="0" applyNumberFormat="1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textRotation="90" wrapText="1"/>
    </xf>
    <xf numFmtId="4" fontId="6" fillId="0" borderId="5" xfId="0" applyNumberFormat="1" applyFont="1" applyFill="1" applyBorder="1" applyAlignment="1">
      <alignment horizontal="center" vertical="center" textRotation="90" wrapText="1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view="pageBreakPreview" zoomScale="65" zoomScaleNormal="60" zoomScaleSheetLayoutView="65" workbookViewId="0" topLeftCell="A1">
      <selection activeCell="C15" sqref="C15"/>
    </sheetView>
  </sheetViews>
  <sheetFormatPr defaultColWidth="7.875" defaultRowHeight="60" customHeight="1"/>
  <cols>
    <col min="1" max="1" width="10.875" style="4" customWidth="1"/>
    <col min="2" max="2" width="21.00390625" style="4" customWidth="1"/>
    <col min="3" max="4" width="9.625" style="4" customWidth="1"/>
    <col min="5" max="5" width="8.125" style="4" customWidth="1"/>
    <col min="6" max="6" width="10.625" style="4" customWidth="1"/>
    <col min="7" max="7" width="8.125" style="4" customWidth="1"/>
    <col min="8" max="8" width="9.25390625" style="4" customWidth="1"/>
    <col min="9" max="9" width="12.75390625" style="4" hidden="1" customWidth="1"/>
    <col min="10" max="10" width="43.00390625" style="4" customWidth="1"/>
    <col min="11" max="11" width="8.625" style="4" hidden="1" customWidth="1"/>
    <col min="12" max="12" width="9.25390625" style="4" customWidth="1"/>
    <col min="13" max="13" width="20.875" style="4" customWidth="1"/>
    <col min="14" max="14" width="22.625" style="4" customWidth="1"/>
    <col min="15" max="15" width="49.125" style="4" hidden="1" customWidth="1"/>
    <col min="16" max="16" width="14.875" style="4" customWidth="1"/>
    <col min="17" max="17" width="23.875" style="4" customWidth="1"/>
    <col min="18" max="18" width="0.6171875" style="4" hidden="1" customWidth="1"/>
    <col min="19" max="19" width="9.875" style="4" customWidth="1"/>
    <col min="20" max="20" width="23.00390625" style="4" customWidth="1"/>
    <col min="21" max="21" width="11.00390625" style="4" customWidth="1"/>
    <col min="22" max="26" width="14.00390625" style="4" hidden="1" customWidth="1"/>
    <col min="27" max="27" width="15.75390625" style="4" customWidth="1"/>
    <col min="28" max="28" width="20.00390625" style="4" customWidth="1"/>
    <col min="29" max="29" width="16.00390625" style="4" customWidth="1"/>
    <col min="30" max="30" width="15.75390625" style="4" customWidth="1"/>
    <col min="31" max="31" width="18.25390625" style="4" customWidth="1"/>
    <col min="32" max="32" width="21.00390625" style="4" customWidth="1"/>
    <col min="33" max="33" width="18.25390625" style="4" customWidth="1"/>
    <col min="34" max="34" width="16.375" style="4" customWidth="1"/>
    <col min="35" max="35" width="16.625" style="4" customWidth="1"/>
    <col min="36" max="36" width="18.625" style="4" customWidth="1"/>
    <col min="37" max="37" width="16.625" style="4" customWidth="1"/>
    <col min="38" max="38" width="22.375" style="4" customWidth="1"/>
    <col min="39" max="39" width="32.00390625" style="4" customWidth="1"/>
    <col min="40" max="40" width="14.75390625" style="4" customWidth="1"/>
    <col min="41" max="41" width="17.25390625" style="4" customWidth="1"/>
    <col min="42" max="16384" width="7.875" style="4" customWidth="1"/>
  </cols>
  <sheetData>
    <row r="1" spans="17:22" ht="20.25">
      <c r="Q1" s="55" t="s">
        <v>33</v>
      </c>
      <c r="R1" s="56"/>
      <c r="S1" s="56"/>
      <c r="T1" s="56"/>
      <c r="U1" s="56"/>
      <c r="V1" s="56"/>
    </row>
    <row r="2" spans="17:22" ht="24.75" customHeight="1">
      <c r="Q2" s="53" t="s">
        <v>40</v>
      </c>
      <c r="R2" s="54"/>
      <c r="S2" s="54"/>
      <c r="T2" s="54"/>
      <c r="U2" s="54"/>
      <c r="V2" s="54"/>
    </row>
    <row r="3" spans="17:22" ht="19.5">
      <c r="Q3" s="26"/>
      <c r="R3" s="31"/>
      <c r="S3" s="31"/>
      <c r="T3" s="31"/>
      <c r="U3" s="31"/>
      <c r="V3" s="31"/>
    </row>
    <row r="4" spans="1:26" ht="30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5" ht="22.5">
      <c r="A5" s="5"/>
      <c r="M5" s="6"/>
      <c r="N5" s="6"/>
      <c r="O5" s="6"/>
      <c r="P5" s="6"/>
      <c r="Q5" s="6"/>
      <c r="R5" s="6"/>
      <c r="S5" s="6"/>
      <c r="T5" s="6"/>
      <c r="U5" s="8" t="s">
        <v>13</v>
      </c>
      <c r="V5" s="6"/>
      <c r="W5" s="7"/>
      <c r="X5" s="7"/>
      <c r="Y5" s="7"/>
    </row>
    <row r="6" spans="1:26" s="10" customFormat="1" ht="15.75" customHeight="1">
      <c r="A6" s="57" t="s">
        <v>8</v>
      </c>
      <c r="B6" s="57" t="s">
        <v>14</v>
      </c>
      <c r="C6" s="60" t="s">
        <v>15</v>
      </c>
      <c r="D6" s="60"/>
      <c r="E6" s="60"/>
      <c r="F6" s="60"/>
      <c r="G6" s="60"/>
      <c r="H6" s="60"/>
      <c r="I6" s="60"/>
      <c r="J6" s="60"/>
      <c r="K6" s="60"/>
      <c r="L6" s="9"/>
      <c r="M6" s="61" t="s">
        <v>16</v>
      </c>
      <c r="N6" s="61"/>
      <c r="O6" s="61"/>
      <c r="P6" s="61"/>
      <c r="Q6" s="61"/>
      <c r="R6" s="61"/>
      <c r="S6" s="47" t="s">
        <v>17</v>
      </c>
      <c r="T6" s="48"/>
      <c r="U6" s="49"/>
      <c r="V6" s="27"/>
      <c r="W6" s="47" t="s">
        <v>18</v>
      </c>
      <c r="X6" s="48"/>
      <c r="Y6" s="48"/>
      <c r="Z6" s="49"/>
    </row>
    <row r="7" spans="1:26" s="10" customFormat="1" ht="15.75" customHeight="1">
      <c r="A7" s="58"/>
      <c r="B7" s="58"/>
      <c r="C7" s="60"/>
      <c r="D7" s="60"/>
      <c r="E7" s="60"/>
      <c r="F7" s="60"/>
      <c r="G7" s="60"/>
      <c r="H7" s="60"/>
      <c r="I7" s="60"/>
      <c r="J7" s="60"/>
      <c r="K7" s="60"/>
      <c r="L7" s="9"/>
      <c r="M7" s="60" t="s">
        <v>19</v>
      </c>
      <c r="N7" s="60"/>
      <c r="O7" s="60"/>
      <c r="P7" s="60"/>
      <c r="Q7" s="60"/>
      <c r="R7" s="60"/>
      <c r="S7" s="50" t="s">
        <v>19</v>
      </c>
      <c r="T7" s="51"/>
      <c r="U7" s="52"/>
      <c r="V7" s="9"/>
      <c r="W7" s="61" t="s">
        <v>20</v>
      </c>
      <c r="X7" s="61"/>
      <c r="Y7" s="61"/>
      <c r="Z7" s="61"/>
    </row>
    <row r="8" spans="1:26" s="10" customFormat="1" ht="18.75" customHeight="1">
      <c r="A8" s="58"/>
      <c r="B8" s="58"/>
      <c r="C8" s="42" t="s">
        <v>21</v>
      </c>
      <c r="D8" s="43" t="s">
        <v>6</v>
      </c>
      <c r="E8" s="43"/>
      <c r="F8" s="43"/>
      <c r="G8" s="43"/>
      <c r="H8" s="43"/>
      <c r="I8" s="43"/>
      <c r="J8" s="43"/>
      <c r="K8" s="43"/>
      <c r="L8" s="67" t="s">
        <v>0</v>
      </c>
      <c r="M8" s="73" t="s">
        <v>22</v>
      </c>
      <c r="N8" s="70" t="s">
        <v>5</v>
      </c>
      <c r="O8" s="70" t="s">
        <v>12</v>
      </c>
      <c r="P8" s="73" t="s">
        <v>1</v>
      </c>
      <c r="Q8" s="70" t="s">
        <v>23</v>
      </c>
      <c r="R8" s="65" t="s">
        <v>24</v>
      </c>
      <c r="S8" s="76" t="s">
        <v>25</v>
      </c>
      <c r="T8" s="45" t="s">
        <v>3</v>
      </c>
      <c r="U8" s="46"/>
      <c r="V8" s="28"/>
      <c r="W8" s="82" t="s">
        <v>25</v>
      </c>
      <c r="X8" s="62" t="s">
        <v>3</v>
      </c>
      <c r="Y8" s="63"/>
      <c r="Z8" s="64"/>
    </row>
    <row r="9" spans="1:26" ht="18.75" customHeight="1">
      <c r="A9" s="58"/>
      <c r="B9" s="58"/>
      <c r="C9" s="42"/>
      <c r="D9" s="42" t="s">
        <v>32</v>
      </c>
      <c r="E9" s="43" t="s">
        <v>6</v>
      </c>
      <c r="F9" s="43"/>
      <c r="G9" s="44" t="s">
        <v>4</v>
      </c>
      <c r="H9" s="44" t="s">
        <v>36</v>
      </c>
      <c r="I9" s="33" t="s">
        <v>30</v>
      </c>
      <c r="J9" s="44" t="s">
        <v>37</v>
      </c>
      <c r="K9" s="33" t="s">
        <v>31</v>
      </c>
      <c r="L9" s="68"/>
      <c r="M9" s="74"/>
      <c r="N9" s="71"/>
      <c r="O9" s="71"/>
      <c r="P9" s="74"/>
      <c r="Q9" s="71"/>
      <c r="R9" s="66"/>
      <c r="S9" s="76"/>
      <c r="T9" s="33" t="s">
        <v>26</v>
      </c>
      <c r="U9" s="33" t="s">
        <v>27</v>
      </c>
      <c r="V9" s="78" t="s">
        <v>28</v>
      </c>
      <c r="W9" s="83"/>
      <c r="X9" s="80" t="s">
        <v>29</v>
      </c>
      <c r="Y9" s="80" t="s">
        <v>30</v>
      </c>
      <c r="Z9" s="80" t="s">
        <v>31</v>
      </c>
    </row>
    <row r="10" spans="1:26" ht="12.75">
      <c r="A10" s="58"/>
      <c r="B10" s="58"/>
      <c r="C10" s="42"/>
      <c r="D10" s="42"/>
      <c r="E10" s="41" t="s">
        <v>9</v>
      </c>
      <c r="F10" s="41" t="s">
        <v>10</v>
      </c>
      <c r="G10" s="44"/>
      <c r="H10" s="44"/>
      <c r="I10" s="34"/>
      <c r="J10" s="44"/>
      <c r="K10" s="34"/>
      <c r="L10" s="68"/>
      <c r="M10" s="74"/>
      <c r="N10" s="71"/>
      <c r="O10" s="71"/>
      <c r="P10" s="74"/>
      <c r="Q10" s="71"/>
      <c r="R10" s="66"/>
      <c r="S10" s="76"/>
      <c r="T10" s="34"/>
      <c r="U10" s="34"/>
      <c r="V10" s="78"/>
      <c r="W10" s="83"/>
      <c r="X10" s="81"/>
      <c r="Y10" s="81"/>
      <c r="Z10" s="81"/>
    </row>
    <row r="11" spans="1:26" ht="222.75" customHeight="1">
      <c r="A11" s="59"/>
      <c r="B11" s="59"/>
      <c r="C11" s="42"/>
      <c r="D11" s="42"/>
      <c r="E11" s="41"/>
      <c r="F11" s="41"/>
      <c r="G11" s="44"/>
      <c r="H11" s="44"/>
      <c r="I11" s="34"/>
      <c r="J11" s="44"/>
      <c r="K11" s="34"/>
      <c r="L11" s="69"/>
      <c r="M11" s="75"/>
      <c r="N11" s="72"/>
      <c r="O11" s="72"/>
      <c r="P11" s="75"/>
      <c r="Q11" s="72"/>
      <c r="R11" s="66"/>
      <c r="S11" s="77"/>
      <c r="T11" s="34"/>
      <c r="U11" s="34"/>
      <c r="V11" s="79"/>
      <c r="W11" s="84"/>
      <c r="X11" s="81"/>
      <c r="Y11" s="81"/>
      <c r="Z11" s="81"/>
    </row>
    <row r="12" spans="1:26" ht="20.25">
      <c r="A12" s="11"/>
      <c r="B12" s="11"/>
      <c r="C12" s="38">
        <v>250315</v>
      </c>
      <c r="D12" s="39"/>
      <c r="E12" s="39"/>
      <c r="F12" s="39"/>
      <c r="G12" s="39"/>
      <c r="H12" s="39"/>
      <c r="I12" s="39"/>
      <c r="J12" s="39"/>
      <c r="K12" s="40"/>
      <c r="L12" s="12"/>
      <c r="M12" s="1">
        <v>250326</v>
      </c>
      <c r="N12" s="1">
        <v>250328</v>
      </c>
      <c r="O12" s="32">
        <v>250329</v>
      </c>
      <c r="P12" s="1">
        <v>250330</v>
      </c>
      <c r="Q12" s="1">
        <v>250376</v>
      </c>
      <c r="R12" s="1">
        <v>250400</v>
      </c>
      <c r="S12" s="38">
        <v>250380</v>
      </c>
      <c r="T12" s="39"/>
      <c r="U12" s="40"/>
      <c r="V12" s="29"/>
      <c r="W12" s="38">
        <v>250380</v>
      </c>
      <c r="X12" s="39"/>
      <c r="Y12" s="39"/>
      <c r="Z12" s="40"/>
    </row>
    <row r="13" spans="1:26" s="18" customFormat="1" ht="90.75" customHeight="1">
      <c r="A13" s="13">
        <v>25201030000</v>
      </c>
      <c r="B13" s="14" t="s">
        <v>11</v>
      </c>
      <c r="C13" s="23">
        <f>SUM(D13,G13,H13,I13,K13,J13)+17293400+44000</f>
        <v>29347100</v>
      </c>
      <c r="D13" s="15">
        <v>8739700</v>
      </c>
      <c r="E13" s="15">
        <v>6992016</v>
      </c>
      <c r="F13" s="15">
        <v>1441300</v>
      </c>
      <c r="G13" s="15">
        <v>170000</v>
      </c>
      <c r="H13" s="15">
        <v>1100000</v>
      </c>
      <c r="I13" s="15"/>
      <c r="J13" s="30">
        <v>2000000</v>
      </c>
      <c r="K13" s="15"/>
      <c r="L13" s="23">
        <f>M13+N13+O13+P13+Q13</f>
        <v>384581200</v>
      </c>
      <c r="M13" s="30">
        <v>161776300</v>
      </c>
      <c r="N13" s="30">
        <v>222192900</v>
      </c>
      <c r="O13" s="30"/>
      <c r="P13" s="30">
        <v>15500</v>
      </c>
      <c r="Q13" s="30">
        <v>596500</v>
      </c>
      <c r="R13" s="16"/>
      <c r="S13" s="23">
        <f>SUM(T13,U13,V13)</f>
        <v>395100</v>
      </c>
      <c r="T13" s="30">
        <v>275000</v>
      </c>
      <c r="U13" s="15">
        <v>120100</v>
      </c>
      <c r="V13" s="16"/>
      <c r="W13" s="16">
        <f>SUM(X13,Y13,Z13)</f>
        <v>0</v>
      </c>
      <c r="X13" s="16"/>
      <c r="Y13" s="16"/>
      <c r="Z13" s="17"/>
    </row>
    <row r="14" spans="1:26" s="18" customFormat="1" ht="86.25" customHeight="1">
      <c r="A14" s="13">
        <v>25201040000</v>
      </c>
      <c r="B14" s="14" t="s">
        <v>2</v>
      </c>
      <c r="C14" s="23">
        <f>SUM(D14,G14,H14,I14,K14,J14)+13622900+45300</f>
        <v>23614200</v>
      </c>
      <c r="D14" s="15">
        <v>7776000</v>
      </c>
      <c r="E14" s="15">
        <v>6417130</v>
      </c>
      <c r="F14" s="15">
        <v>952300</v>
      </c>
      <c r="G14" s="15">
        <v>170000</v>
      </c>
      <c r="H14" s="15">
        <v>900000</v>
      </c>
      <c r="I14" s="15">
        <v>0</v>
      </c>
      <c r="J14" s="30">
        <v>1100000</v>
      </c>
      <c r="K14" s="15"/>
      <c r="L14" s="23">
        <f>M14+N14+O14+P14+Q14</f>
        <v>271078700</v>
      </c>
      <c r="M14" s="30">
        <v>115603100</v>
      </c>
      <c r="N14" s="30">
        <v>155126500</v>
      </c>
      <c r="O14" s="30"/>
      <c r="P14" s="30">
        <v>28400</v>
      </c>
      <c r="Q14" s="30">
        <v>320700</v>
      </c>
      <c r="R14" s="16"/>
      <c r="S14" s="23">
        <f>SUM(T14,U14,V14)</f>
        <v>305600</v>
      </c>
      <c r="T14" s="30">
        <v>215000</v>
      </c>
      <c r="U14" s="15">
        <v>90600</v>
      </c>
      <c r="V14" s="16"/>
      <c r="W14" s="16">
        <f>SUM(X14,Y14,Z14)</f>
        <v>0</v>
      </c>
      <c r="X14" s="16"/>
      <c r="Y14" s="16"/>
      <c r="Z14" s="17"/>
    </row>
    <row r="15" spans="1:26" s="18" customFormat="1" ht="84.75" customHeight="1">
      <c r="A15" s="13">
        <v>25201000000</v>
      </c>
      <c r="B15" s="19" t="s">
        <v>34</v>
      </c>
      <c r="C15" s="23">
        <f>SUM(C13,C14)</f>
        <v>52961300</v>
      </c>
      <c r="D15" s="23">
        <f>SUM(D13,D14)</f>
        <v>16515700</v>
      </c>
      <c r="E15" s="23">
        <f>SUM(E13,E14)</f>
        <v>13409146</v>
      </c>
      <c r="F15" s="23">
        <f aca="true" t="shared" si="0" ref="F15:Z15">SUM(F13,F14)</f>
        <v>2393600</v>
      </c>
      <c r="G15" s="23">
        <f t="shared" si="0"/>
        <v>340000</v>
      </c>
      <c r="H15" s="23">
        <f t="shared" si="0"/>
        <v>2000000</v>
      </c>
      <c r="I15" s="23">
        <f t="shared" si="0"/>
        <v>0</v>
      </c>
      <c r="J15" s="24">
        <f t="shared" si="0"/>
        <v>3100000</v>
      </c>
      <c r="K15" s="23">
        <f t="shared" si="0"/>
        <v>0</v>
      </c>
      <c r="L15" s="23">
        <f>M15+N15+O15+P15+Q15</f>
        <v>655659900</v>
      </c>
      <c r="M15" s="24">
        <f t="shared" si="0"/>
        <v>277379400</v>
      </c>
      <c r="N15" s="24">
        <f t="shared" si="0"/>
        <v>377319400</v>
      </c>
      <c r="O15" s="24">
        <f t="shared" si="0"/>
        <v>0</v>
      </c>
      <c r="P15" s="24">
        <f t="shared" si="0"/>
        <v>43900</v>
      </c>
      <c r="Q15" s="24">
        <f t="shared" si="0"/>
        <v>917200</v>
      </c>
      <c r="R15" s="17">
        <f t="shared" si="0"/>
        <v>0</v>
      </c>
      <c r="S15" s="24">
        <f t="shared" si="0"/>
        <v>700700</v>
      </c>
      <c r="T15" s="24">
        <f t="shared" si="0"/>
        <v>490000</v>
      </c>
      <c r="U15" s="24">
        <f t="shared" si="0"/>
        <v>210700</v>
      </c>
      <c r="V15" s="17">
        <f t="shared" si="0"/>
        <v>0</v>
      </c>
      <c r="W15" s="17">
        <f t="shared" si="0"/>
        <v>0</v>
      </c>
      <c r="X15" s="17">
        <f t="shared" si="0"/>
        <v>0</v>
      </c>
      <c r="Y15" s="17">
        <f t="shared" si="0"/>
        <v>0</v>
      </c>
      <c r="Z15" s="17">
        <f t="shared" si="0"/>
        <v>0</v>
      </c>
    </row>
    <row r="16" spans="1:26" s="18" customFormat="1" ht="43.5" customHeight="1" hidden="1">
      <c r="A16" s="20"/>
      <c r="B16" s="14" t="s">
        <v>7</v>
      </c>
      <c r="C16" s="24">
        <f>SUM(D16,G16,H16,I16,K16)</f>
        <v>0</v>
      </c>
      <c r="D16" s="24">
        <f>SUM(E16,F16)</f>
        <v>0</v>
      </c>
      <c r="E16" s="24"/>
      <c r="F16" s="24"/>
      <c r="G16" s="24"/>
      <c r="H16" s="24"/>
      <c r="I16" s="24"/>
      <c r="J16" s="25"/>
      <c r="K16" s="24"/>
      <c r="L16" s="23">
        <f>M16+N16+O16+P16+Q16</f>
        <v>0</v>
      </c>
      <c r="M16" s="25"/>
      <c r="N16" s="25"/>
      <c r="O16" s="25"/>
      <c r="P16" s="25"/>
      <c r="Q16" s="25"/>
      <c r="R16" s="16"/>
      <c r="S16" s="25">
        <f>SUM(T16,U16,V16)</f>
        <v>0</v>
      </c>
      <c r="T16" s="25"/>
      <c r="U16" s="25"/>
      <c r="V16" s="16"/>
      <c r="W16" s="16">
        <f>SUM(X16,Y16,Z16)</f>
        <v>0</v>
      </c>
      <c r="X16" s="16"/>
      <c r="Y16" s="16"/>
      <c r="Z16" s="17"/>
    </row>
    <row r="17" spans="1:26" s="18" customFormat="1" ht="93" customHeight="1">
      <c r="A17" s="20"/>
      <c r="B17" s="21" t="s">
        <v>0</v>
      </c>
      <c r="C17" s="23">
        <f>SUM(C15,C16)</f>
        <v>52961300</v>
      </c>
      <c r="D17" s="23">
        <f>SUM(D15,D16)</f>
        <v>16515700</v>
      </c>
      <c r="E17" s="23">
        <f>SUM(E15,E16)</f>
        <v>13409146</v>
      </c>
      <c r="F17" s="23">
        <f aca="true" t="shared" si="1" ref="F17:Z17">SUM(F15,F16)</f>
        <v>2393600</v>
      </c>
      <c r="G17" s="23">
        <f t="shared" si="1"/>
        <v>340000</v>
      </c>
      <c r="H17" s="23">
        <f t="shared" si="1"/>
        <v>2000000</v>
      </c>
      <c r="I17" s="23">
        <f t="shared" si="1"/>
        <v>0</v>
      </c>
      <c r="J17" s="24">
        <f t="shared" si="1"/>
        <v>3100000</v>
      </c>
      <c r="K17" s="23">
        <f t="shared" si="1"/>
        <v>0</v>
      </c>
      <c r="L17" s="23">
        <f>M17+N17+O17+P17+Q17</f>
        <v>655659900</v>
      </c>
      <c r="M17" s="24">
        <f t="shared" si="1"/>
        <v>277379400</v>
      </c>
      <c r="N17" s="24">
        <f t="shared" si="1"/>
        <v>377319400</v>
      </c>
      <c r="O17" s="24">
        <f t="shared" si="1"/>
        <v>0</v>
      </c>
      <c r="P17" s="24">
        <f t="shared" si="1"/>
        <v>43900</v>
      </c>
      <c r="Q17" s="24">
        <f t="shared" si="1"/>
        <v>917200</v>
      </c>
      <c r="R17" s="17">
        <f t="shared" si="1"/>
        <v>0</v>
      </c>
      <c r="S17" s="24">
        <f t="shared" si="1"/>
        <v>700700</v>
      </c>
      <c r="T17" s="24">
        <f t="shared" si="1"/>
        <v>490000</v>
      </c>
      <c r="U17" s="24">
        <f t="shared" si="1"/>
        <v>210700</v>
      </c>
      <c r="V17" s="17">
        <f t="shared" si="1"/>
        <v>0</v>
      </c>
      <c r="W17" s="17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</row>
    <row r="18" spans="1:20" s="2" customFormat="1" ht="63.75" customHeight="1">
      <c r="A18" s="37" t="s">
        <v>38</v>
      </c>
      <c r="B18" s="37"/>
      <c r="C18" s="37"/>
      <c r="D18" s="37"/>
      <c r="E18" s="37"/>
      <c r="F18" s="37"/>
      <c r="G18" s="37"/>
      <c r="I18" s="3"/>
      <c r="S18" s="36" t="s">
        <v>39</v>
      </c>
      <c r="T18" s="36"/>
    </row>
    <row r="19" spans="1:41" s="22" customFormat="1" ht="6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s="22" customFormat="1" ht="6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s="22" customFormat="1" ht="6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</sheetData>
  <mergeCells count="45">
    <mergeCell ref="W12:Z12"/>
    <mergeCell ref="V9:V11"/>
    <mergeCell ref="X9:X11"/>
    <mergeCell ref="Y9:Y11"/>
    <mergeCell ref="Z9:Z11"/>
    <mergeCell ref="W8:W11"/>
    <mergeCell ref="W6:Z6"/>
    <mergeCell ref="M7:R7"/>
    <mergeCell ref="W7:Z7"/>
    <mergeCell ref="N8:N11"/>
    <mergeCell ref="O8:O11"/>
    <mergeCell ref="P8:P11"/>
    <mergeCell ref="Q8:Q11"/>
    <mergeCell ref="T9:T11"/>
    <mergeCell ref="S8:S11"/>
    <mergeCell ref="M8:M11"/>
    <mergeCell ref="Q2:V2"/>
    <mergeCell ref="Q1:V1"/>
    <mergeCell ref="U9:U11"/>
    <mergeCell ref="A4:Z4"/>
    <mergeCell ref="A6:A11"/>
    <mergeCell ref="B6:B11"/>
    <mergeCell ref="C6:K7"/>
    <mergeCell ref="M6:R6"/>
    <mergeCell ref="X8:Z8"/>
    <mergeCell ref="J9:J11"/>
    <mergeCell ref="H9:H11"/>
    <mergeCell ref="S12:U12"/>
    <mergeCell ref="T8:U8"/>
    <mergeCell ref="S6:U6"/>
    <mergeCell ref="S7:U7"/>
    <mergeCell ref="R8:R11"/>
    <mergeCell ref="I9:I11"/>
    <mergeCell ref="K9:K11"/>
    <mergeCell ref="L8:L11"/>
    <mergeCell ref="S18:T18"/>
    <mergeCell ref="A18:G18"/>
    <mergeCell ref="C12:K12"/>
    <mergeCell ref="E10:E11"/>
    <mergeCell ref="F10:F11"/>
    <mergeCell ref="C8:C11"/>
    <mergeCell ref="D8:K8"/>
    <mergeCell ref="D9:D11"/>
    <mergeCell ref="E9:F9"/>
    <mergeCell ref="G9:G11"/>
  </mergeCells>
  <printOptions horizontalCentered="1"/>
  <pageMargins left="0.1968503937007874" right="0.1968503937007874" top="1.36" bottom="0.3937007874015748" header="0.984251968503937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Jakimenko</cp:lastModifiedBy>
  <cp:lastPrinted>2015-12-24T20:35:06Z</cp:lastPrinted>
  <dcterms:created xsi:type="dcterms:W3CDTF">2002-01-05T08:05:46Z</dcterms:created>
  <dcterms:modified xsi:type="dcterms:W3CDTF">2015-12-25T10:05:10Z</dcterms:modified>
  <cp:category/>
  <cp:version/>
  <cp:contentType/>
  <cp:contentStatus/>
</cp:coreProperties>
</file>