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<sst xmlns="http://schemas.openxmlformats.org/spreadsheetml/2006/main" count="235" uniqueCount="125">
  <si>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</si>
  <si>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</si>
  <si>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</si>
  <si>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</si>
  <si>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</si>
  <si>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</si>
  <si>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</si>
  <si>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</si>
  <si>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</si>
  <si>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</si>
  <si>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</si>
  <si>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</si>
  <si>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</si>
  <si>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</si>
  <si>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</si>
  <si>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</si>
  <si>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</si>
  <si>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Інші заходи у сфері соціального захисту і соціального забезпечення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</si>
  <si>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</si>
  <si>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</si>
  <si>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</si>
  <si>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</si>
  <si>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</si>
  <si>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</si>
  <si>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</si>
  <si>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</si>
  <si>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</si>
  <si>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</si>
  <si>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</si>
  <si>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 xml:space="preserve"> У рамках Програми підтримки громадських організацій міста Чернігова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</si>
  <si>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 xml:space="preserve"> У рамках Програми надання одноразової матеріальної допомоги мешканцям міста Чернігова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</si>
  <si>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 xml:space="preserve"> У рамках Програми забезпечення діяльності та виконання доручень виборців депутатами Чернігівської міської ради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</t>
  </si>
  <si>
    <t xml:space="preserve"> У рамках Програми підтримки народжуваності у місті Чернігові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</si>
  <si>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Чернігові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</si>
  <si>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У рамках Програми піпідтримки учасників АТО/ООС, членів їх сімей та сімей загиблих (померлих) учасників АТО/ООС – мешканців м. Чернігова  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</si>
  <si>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 xml:space="preserve"> Програма сприяння виконанню повноважень депутатами Чернігівської обласної ради 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</si>
  <si>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7.</t>
  </si>
  <si>
    <t>Мета бюджетної програми</t>
  </si>
  <si>
    <t>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проектів переможців Бюджету участі, матеріальна підтримка сімей загиблих або померлих учасників АТО.</t>
  </si>
  <si>
    <t>8.</t>
  </si>
  <si>
    <t>Завдання бюджетної програми</t>
  </si>
  <si>
    <t>Завдання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</si>
  <si>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</si>
  <si>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</si>
  <si>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</si>
  <si>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</si>
  <si>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</si>
  <si>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</si>
  <si>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</si>
  <si>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Реалізація Програми підтримки громадських організацій </t>
  </si>
  <si>
    <t xml:space="preserve">Реалізація Програми надання одноразової матеріальної допомоги мешканцям міста Чернігова </t>
  </si>
  <si>
    <t xml:space="preserve">Реалізація  Програми підтримки народжуваності у місті Чернігові </t>
  </si>
  <si>
    <t xml:space="preserve">Реалізація Програми забезпечення діяльності та виконання доручень виборців Чернігівської міської ради </t>
  </si>
  <si>
    <t>Погашення кредиторської заборгованості за минулий період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</si>
  <si>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</si>
  <si>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</si>
  <si>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підтримки громадських організацій міста Чернігова на 2023 рік</t>
  </si>
  <si>
    <t>Програма надання одноразової матеріальної допомоги мешканцям міста Чернігова на 2019-2023 роки</t>
  </si>
  <si>
    <t>Програми підтримки народжуваності у місті Чернігові на 2023-2027 роки</t>
  </si>
  <si>
    <t>Програма забезпечення діяльності та виконання доручень виборців депутатами Чернігівської міської ради на 2023 рік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</si>
  <si>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</si>
  <si>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</si>
  <si>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</si>
  <si>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</si>
  <si>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</si>
  <si>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видатки на надання допомоги громадянам міста</t>
  </si>
  <si>
    <t>грн.</t>
  </si>
  <si>
    <t>кошторис</t>
  </si>
  <si>
    <t>видатки на надання соціальної допомоги громадським організаціям</t>
  </si>
  <si>
    <t>продукту</t>
  </si>
  <si>
    <t>кількість громадян, які отримали  допомогу</t>
  </si>
  <si>
    <t>од.</t>
  </si>
  <si>
    <t>звітність</t>
  </si>
  <si>
    <t>кількість громадських організацій інвалідів</t>
  </si>
  <si>
    <t>ефективності</t>
  </si>
  <si>
    <t>середні витрати на надання матеріальної допомоги для однієї особи</t>
  </si>
  <si>
    <t>розрахунок</t>
  </si>
  <si>
    <t>середня вартість підтримки громадським організаціям соціального спрямування</t>
  </si>
  <si>
    <t>якості</t>
  </si>
  <si>
    <t>відсоток надання одноразової матеріальної допомоги для однієї сім'ї</t>
  </si>
  <si>
    <t>відс.</t>
  </si>
  <si>
    <t>відсоток фінансової підтримки громадським організаціям соціального спрямування</t>
  </si>
  <si>
    <t>видатки на надання фінансової підтримки громадським організаціям інвалідів</t>
  </si>
  <si>
    <t>кількість громадських огранізацій інвалідів</t>
  </si>
  <si>
    <t xml:space="preserve">Програма 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</si>
  <si>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</si>
  <si>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</si>
  <si>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видатки на надання соціальної допомоги малозабезпеченним громадянам міста</t>
  </si>
  <si>
    <t>кількість працівників відділу звернень громадян</t>
  </si>
  <si>
    <t>осіб</t>
  </si>
  <si>
    <t>штатний розпис</t>
  </si>
  <si>
    <t>кількість звернень, заяв від громадян, які надійшли до відділу</t>
  </si>
  <si>
    <t>відсоток надання соціальної допомоги  малозабезпеченним громадянам міста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</si>
  <si>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</si>
  <si>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</si>
  <si>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</si>
  <si>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Обсяг видатків</t>
  </si>
  <si>
    <t>Обсяг погашеної кредиторської заборгованості</t>
  </si>
  <si>
    <t>звіт</t>
  </si>
  <si>
    <t>Відсоток погашення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</si>
  <si>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</si>
  <si>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</si>
  <si>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</si>
  <si>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</si>
  <si>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</si>
  <si>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>Програма сприяння виконанню повноважень депутатами Чернігівської обласної ради на 2023-2025 роки</t>
  </si>
  <si>
    <t>Реалізація Програми сприяння виконанню повноважень депутатами Чернігівської обласної ради на 2023-2025 роки</t>
  </si>
  <si>
    <t>видатки на надання додаткової соціальної допомоги малозабезпеченним громадянам міста</t>
  </si>
  <si>
    <t>кількість громадян, які отирмали  допомогу</t>
  </si>
  <si>
    <t>відсоток надання соціальної допомоги малозабезпеченним громадянам міста</t>
  </si>
  <si>
    <t>Реалізація Програми сприяння виконанню повноважень депутатами Чернігівської обласної ради</t>
  </si>
  <si>
    <t>гривень, у тому числі загального фонду -</t>
  </si>
  <si>
    <t xml:space="preserve"> гривень та спеціального фонду - </t>
  </si>
  <si>
    <t xml:space="preserve"> гривень</t>
  </si>
  <si>
    <t>Начальник фінансового управління Чернігівської міської ради</t>
  </si>
  <si>
    <t>Олена ЛИСЕНКО</t>
  </si>
  <si>
    <t>Заступник міського голови- керуючий справами виконкому</t>
  </si>
  <si>
    <t>Сергій ФЕСЕНКО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</si>
  <si>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</si>
  <si>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кількість громадських огранізацій інвалідів, які отирмали субвенцію</t>
  </si>
  <si>
    <t>24.11.2023 р.</t>
  </si>
  <si>
    <t>від 24.11.2023</t>
  </si>
  <si>
    <t>1. Конституція України (Закон від 28.06.1996 № 254к/96-ВР) зі змінами;                                                          
2. Бюджетний кодекс України (Закон від 08.07.2010 № 2456-VI) зі змінами;                                                                        
3. Закон України від 21.05.1997 № 280/97-ВР "Про місцеве самоврядування в Україні" від 21.05.1997 № 280/97-ВР (зі змінами);                                                     
4.Закон України "Про звернення громадян" від 02.10.1996 № 393/96-ВР (зі змінами);                                                       
5. Закон України від 03.11.2022 № 2710-ІХ "Про Державний бюджет України на 2023 рік";                                                       
6.Наказ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                                                        
7. Наказ Міністерства фінансів України від 20.09.2017 № 793 "Про затвердження складових Програмної класифікації видатків та кредитування місцевого бюджету" зі змінами і доповненнями;      
8. Рішення Чернігівської міської ради від 30.11.2022 №24/VIII-14 "Про Програму підтримки громадських організацій міста Чернігова на 2023 рік" (зі змінами і доповненнями);
9, Рішення Чернігівської міської ради від 25.11.2021 № 13/VIII-3 "Про Програму підтримки громадських організацій міста Чернігова на 2022 рік"(зі змінами);
10. Рішення Чернігівської міської ради від 30.11.2022 № 24/VIII-38 "Про бюджет Чернігівської міської територіальної громади на 2023 рік"( зі змінами і доповненнями);
11. Рішення Чернігівської обласної ради від 29 листопада 2022 року № 3-12/VIII  "Про Програму сприяння виконанню повноважень депутатами Чернігівської обласної ради на 2023-2025 роки";
12. Розпорядження фінансового управління Чернігівської міської ради від 10.01.2023 № 1 "Про внесення змін".                                                                                                    
13. Рішення  виконавчого комітету Чернігівської міської ради від 17.11.2023 року №748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 2023 рік" зі змінами і доповненнями";                                                                                                
14. Розпорядження Чернігівської міської військової адміністрації від 06.10.2023 №168 "Про затвердження рішення  виконавчого комітету Чернігівської міської ради від 05 жовтня 2023 року №644 "Про внесення змін та доповнень до рішення Чернігівської міської ради від 30 листопада 2022 року № 24/VIІI - 38 "Про бюджет Чернігівської міської територіальної громади на 2023 рік" зі змінами і доповненнями";
15. Розпорядження Чернігівської міської військової адміністрації від 06.11.2023 №228 "Про затвердження рішення Чернігівської міської ради від 01.11.2023 року №35/VIII-18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доповненнями);
16. Розпорядження Чернігівської міської військової адміністрації від 20.11.2023 №303 "Про затвердження рішення Чернігівської міської ради від 17.11.2023 року №748 "Про  внесення змін і доповнень до рішення Чернігівської міської ради від 30.11.2022 року №24/VIII-38 "Про бюджет Чернігівської міської територіальної громади на 2023 рік" (зі змінами і доповненнями).</t>
  </si>
  <si>
    <t xml:space="preserve">Обсяг бюджетних призначень/бюджетних асигнувань  -   </t>
  </si>
  <si>
    <t>№ 119-р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</si>
</sst>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&quot;    &quot;"/>
    <numFmt numFmtId="168" formatCode="00000000"/>
    <numFmt numFmtId="169" formatCode="#,##0.0"/>
    <numFmt numFmtId="170" formatCode="#,##0.00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 vertical="top"/>
    </xf>
    <xf numFmtId="0" fontId="1" fillId="33" borderId="13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1" fillId="33" borderId="11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vertical="center" wrapText="1"/>
    </xf>
    <xf numFmtId="3" fontId="1" fillId="33" borderId="14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center" wrapText="1"/>
    </xf>
    <xf numFmtId="0" fontId="8" fillId="33" borderId="16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right"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29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8" fillId="33" borderId="32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1" fontId="8" fillId="33" borderId="3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3" fontId="1" fillId="34" borderId="11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" fillId="33" borderId="15" xfId="0" applyNumberFormat="1" applyFont="1" applyFill="1" applyBorder="1" applyAlignment="1">
      <alignment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vertical="top"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29" fillId="34" borderId="12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64"/>
  <sheetViews>
    <sheetView tabSelected="1" view="pageBreakPreview" zoomScaleSheetLayoutView="100" zoomScalePageLayoutView="0" workbookViewId="0" topLeftCell="A99">
      <selection activeCell="Q11" sqref="Q11:R11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60" t="s">
        <v>0</v>
      </c>
      <c r="O1" s="60"/>
      <c r="P1" s="60"/>
      <c r="Q1" s="60"/>
      <c r="R1" s="60"/>
    </row>
    <row r="2" spans="13:18" s="1" customFormat="1" ht="12.75" customHeight="1">
      <c r="M2" s="2"/>
      <c r="N2" s="60" t="s">
        <v>1</v>
      </c>
      <c r="O2" s="60"/>
      <c r="P2" s="60"/>
      <c r="Q2" s="60"/>
      <c r="R2" s="60"/>
    </row>
    <row r="3" spans="13:18" s="1" customFormat="1" ht="18" customHeight="1">
      <c r="M3" s="2"/>
      <c r="N3" s="61" t="s">
        <v>2</v>
      </c>
      <c r="O3" s="61"/>
      <c r="P3" s="61"/>
      <c r="Q3" s="61"/>
      <c r="R3" s="61"/>
    </row>
    <row r="4" spans="13:17" s="1" customFormat="1" ht="12.75" customHeight="1">
      <c r="M4" s="2"/>
      <c r="P4" s="56"/>
      <c r="Q4" s="56"/>
    </row>
    <row r="5" spans="13:19" s="1" customFormat="1" ht="12.75" customHeight="1">
      <c r="M5" s="62" t="s">
        <v>3</v>
      </c>
      <c r="N5" s="62"/>
      <c r="O5" s="62"/>
      <c r="P5" s="62"/>
      <c r="Q5" s="62"/>
      <c r="R5" s="62"/>
      <c r="S5" s="62"/>
    </row>
    <row r="6" spans="13:18" s="1" customFormat="1" ht="12.75" customHeight="1">
      <c r="M6" s="63" t="s">
        <v>4</v>
      </c>
      <c r="N6" s="63"/>
      <c r="O6" s="63"/>
      <c r="P6" s="63"/>
      <c r="Q6" s="63"/>
      <c r="R6" s="63"/>
    </row>
    <row r="7" spans="13:18" s="1" customFormat="1" ht="3" customHeight="1">
      <c r="M7" s="56"/>
      <c r="N7" s="56"/>
      <c r="O7" s="56"/>
      <c r="P7" s="56"/>
      <c r="Q7" s="56"/>
      <c r="R7" s="56"/>
    </row>
    <row r="8" spans="13:18" s="1" customFormat="1" ht="3" customHeight="1">
      <c r="M8" s="64"/>
      <c r="N8" s="64"/>
      <c r="O8" s="64"/>
      <c r="P8" s="64"/>
      <c r="Q8" s="64"/>
      <c r="R8" s="64"/>
    </row>
    <row r="9" spans="13:18" s="1" customFormat="1" ht="12.75" customHeight="1">
      <c r="M9" s="65" t="s">
        <v>5</v>
      </c>
      <c r="N9" s="65"/>
      <c r="O9" s="65"/>
      <c r="P9" s="65"/>
      <c r="Q9" s="65"/>
      <c r="R9" s="65"/>
    </row>
    <row r="10" spans="13:19" s="1" customFormat="1" ht="11.25" customHeight="1">
      <c r="M10" s="64" t="s">
        <v>6</v>
      </c>
      <c r="N10" s="64"/>
      <c r="O10" s="64"/>
      <c r="P10" s="64"/>
      <c r="Q10" s="64"/>
      <c r="R10" s="64"/>
      <c r="S10" s="3"/>
    </row>
    <row r="11" spans="13:19" s="1" customFormat="1" ht="12.75" customHeight="1">
      <c r="M11" s="66" t="s">
        <v>121</v>
      </c>
      <c r="N11" s="66"/>
      <c r="O11" s="66"/>
      <c r="P11" s="1" t="s">
        <v>7</v>
      </c>
      <c r="Q11" s="139" t="s">
        <v>124</v>
      </c>
      <c r="R11" s="139"/>
      <c r="S11" s="3"/>
    </row>
    <row r="13" s="1" customFormat="1" ht="11.25" customHeight="1"/>
    <row r="14" spans="1:18" s="1" customFormat="1" ht="15.75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s="1" customFormat="1" ht="15.75" customHeight="1">
      <c r="A15" s="68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7" ht="9.75" customHeight="1"/>
    <row r="18" ht="11.25" hidden="1"/>
    <row r="19" spans="1:19" s="1" customFormat="1" ht="11.25" customHeight="1">
      <c r="A19" s="4" t="s">
        <v>10</v>
      </c>
      <c r="B19" s="69">
        <v>200000</v>
      </c>
      <c r="C19" s="69"/>
      <c r="E19" s="70" t="s">
        <v>5</v>
      </c>
      <c r="F19" s="70"/>
      <c r="G19" s="70"/>
      <c r="H19" s="70"/>
      <c r="I19" s="70"/>
      <c r="J19" s="70"/>
      <c r="K19" s="70"/>
      <c r="L19" s="70"/>
      <c r="M19" s="70"/>
      <c r="N19" s="5"/>
      <c r="O19" s="6"/>
      <c r="P19" s="71">
        <v>4062015</v>
      </c>
      <c r="Q19" s="71"/>
      <c r="R19" s="71"/>
      <c r="S19" s="6"/>
    </row>
    <row r="20" spans="1:19" s="1" customFormat="1" ht="53.25" customHeight="1">
      <c r="A20" s="7" t="s">
        <v>11</v>
      </c>
      <c r="B20" s="72" t="s">
        <v>12</v>
      </c>
      <c r="C20" s="72"/>
      <c r="E20" s="73" t="s">
        <v>6</v>
      </c>
      <c r="F20" s="73"/>
      <c r="G20" s="73"/>
      <c r="H20" s="73"/>
      <c r="I20" s="73"/>
      <c r="J20" s="73"/>
      <c r="K20" s="73"/>
      <c r="L20" s="73"/>
      <c r="M20" s="73"/>
      <c r="N20" s="8"/>
      <c r="O20" s="8"/>
      <c r="P20" s="73" t="s">
        <v>13</v>
      </c>
      <c r="Q20" s="73"/>
      <c r="R20" s="73"/>
      <c r="S20" s="8"/>
    </row>
    <row r="22" spans="1:19" s="1" customFormat="1" ht="11.25" customHeight="1">
      <c r="A22" s="4" t="s">
        <v>14</v>
      </c>
      <c r="B22" s="69">
        <v>210000</v>
      </c>
      <c r="C22" s="69"/>
      <c r="E22" s="70" t="s">
        <v>5</v>
      </c>
      <c r="F22" s="70"/>
      <c r="G22" s="70"/>
      <c r="H22" s="70"/>
      <c r="I22" s="70"/>
      <c r="J22" s="70"/>
      <c r="K22" s="70"/>
      <c r="L22" s="70"/>
      <c r="M22" s="70"/>
      <c r="N22" s="5"/>
      <c r="O22" s="6"/>
      <c r="P22" s="71">
        <v>4062015</v>
      </c>
      <c r="Q22" s="71"/>
      <c r="R22" s="71"/>
      <c r="S22" s="6"/>
    </row>
    <row r="23" spans="1:19" s="1" customFormat="1" ht="54.75" customHeight="1">
      <c r="A23" s="7" t="s">
        <v>11</v>
      </c>
      <c r="B23" s="72" t="s">
        <v>12</v>
      </c>
      <c r="C23" s="72"/>
      <c r="E23" s="73" t="s">
        <v>15</v>
      </c>
      <c r="F23" s="73"/>
      <c r="G23" s="73"/>
      <c r="H23" s="73"/>
      <c r="I23" s="73"/>
      <c r="J23" s="73"/>
      <c r="K23" s="73"/>
      <c r="L23" s="73"/>
      <c r="M23" s="73"/>
      <c r="N23" s="9"/>
      <c r="O23" s="8"/>
      <c r="P23" s="73" t="s">
        <v>13</v>
      </c>
      <c r="Q23" s="73"/>
      <c r="R23" s="73"/>
      <c r="S23" s="8"/>
    </row>
    <row r="24" ht="2.25" customHeight="1"/>
    <row r="25" spans="1:18" s="1" customFormat="1" ht="21.75" customHeight="1">
      <c r="A25" s="4" t="s">
        <v>16</v>
      </c>
      <c r="B25" s="74">
        <v>213242</v>
      </c>
      <c r="C25" s="74"/>
      <c r="E25" s="75">
        <v>3242</v>
      </c>
      <c r="F25" s="75"/>
      <c r="H25" s="76">
        <v>1090</v>
      </c>
      <c r="I25" s="76"/>
      <c r="J25" s="5"/>
      <c r="K25" s="77" t="s">
        <v>17</v>
      </c>
      <c r="L25" s="77"/>
      <c r="M25" s="77"/>
      <c r="N25" s="77"/>
      <c r="O25" s="5"/>
      <c r="P25" s="75">
        <v>2555900000</v>
      </c>
      <c r="Q25" s="75"/>
      <c r="R25" s="75"/>
    </row>
    <row r="26" spans="1:18" s="1" customFormat="1" ht="54.75" customHeight="1">
      <c r="A26" s="5" t="s">
        <v>11</v>
      </c>
      <c r="B26" s="72" t="s">
        <v>12</v>
      </c>
      <c r="C26" s="72"/>
      <c r="E26" s="78" t="s">
        <v>18</v>
      </c>
      <c r="F26" s="78"/>
      <c r="H26" s="78" t="s">
        <v>19</v>
      </c>
      <c r="I26" s="78"/>
      <c r="J26" s="9"/>
      <c r="K26" s="78" t="s">
        <v>20</v>
      </c>
      <c r="L26" s="78"/>
      <c r="M26" s="78"/>
      <c r="N26" s="78"/>
      <c r="O26" s="9"/>
      <c r="P26" s="73" t="s">
        <v>21</v>
      </c>
      <c r="Q26" s="73"/>
      <c r="R26" s="73"/>
    </row>
    <row r="27" ht="3.75" customHeight="1"/>
    <row r="28" spans="1:18" s="1" customFormat="1" ht="11.25" customHeight="1">
      <c r="A28" s="4" t="s">
        <v>22</v>
      </c>
      <c r="B28" s="79" t="s">
        <v>123</v>
      </c>
      <c r="C28" s="79"/>
      <c r="D28" s="79"/>
      <c r="E28" s="79"/>
      <c r="F28" s="79"/>
      <c r="G28" s="37">
        <f>N64</f>
        <v>22938469</v>
      </c>
      <c r="H28" s="84" t="s">
        <v>111</v>
      </c>
      <c r="I28" s="84"/>
      <c r="J28" s="84"/>
      <c r="K28" s="84"/>
      <c r="L28" s="38">
        <f>J64</f>
        <v>22903469</v>
      </c>
      <c r="M28" s="39" t="s">
        <v>112</v>
      </c>
      <c r="N28" s="5"/>
      <c r="O28" s="5"/>
      <c r="P28" s="85">
        <f>L64</f>
        <v>35000</v>
      </c>
      <c r="Q28" s="85"/>
      <c r="R28" s="40" t="s">
        <v>113</v>
      </c>
    </row>
    <row r="30" spans="1:18" s="1" customFormat="1" ht="11.25" customHeight="1">
      <c r="A30" s="10" t="s">
        <v>23</v>
      </c>
      <c r="B30" s="54" t="s">
        <v>24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ht="11.25" hidden="1"/>
    <row r="32" spans="1:18" s="1" customFormat="1" ht="243.75" customHeight="1">
      <c r="A32" s="7"/>
      <c r="B32" s="55" t="s">
        <v>122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6:17" s="1" customFormat="1" ht="11.25" customHeight="1">
      <c r="P33" s="56"/>
      <c r="Q33" s="56"/>
    </row>
    <row r="34" spans="1:18" s="1" customFormat="1" ht="11.25" customHeight="1">
      <c r="A34" s="4" t="s">
        <v>25</v>
      </c>
      <c r="B34" s="57" t="s">
        <v>26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" customFormat="1" ht="7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s="1" customFormat="1" ht="11.25" customHeight="1">
      <c r="A36" s="80" t="s">
        <v>27</v>
      </c>
      <c r="B36" s="80"/>
      <c r="C36" s="81" t="s">
        <v>28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s="7" customFormat="1" ht="42.75" customHeight="1">
      <c r="A37" s="82">
        <v>1</v>
      </c>
      <c r="B37" s="82"/>
      <c r="C37" s="83" t="s">
        <v>29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s="7" customFormat="1" ht="53.25" customHeight="1">
      <c r="A38" s="82">
        <v>2</v>
      </c>
      <c r="B38" s="82"/>
      <c r="C38" s="83" t="s">
        <v>30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s="7" customFormat="1" ht="32.25" customHeight="1">
      <c r="A39" s="82">
        <v>3</v>
      </c>
      <c r="B39" s="82"/>
      <c r="C39" s="83" t="s">
        <v>31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s="7" customFormat="1" ht="21.75" customHeight="1">
      <c r="A40" s="82">
        <v>4</v>
      </c>
      <c r="B40" s="82"/>
      <c r="C40" s="83" t="s">
        <v>32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s="7" customFormat="1" ht="32.25" customHeight="1">
      <c r="A41" s="82">
        <v>5</v>
      </c>
      <c r="B41" s="82"/>
      <c r="C41" s="83" t="s">
        <v>33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s="7" customFormat="1" ht="32.25" customHeight="1">
      <c r="A42" s="82">
        <v>6</v>
      </c>
      <c r="B42" s="82"/>
      <c r="C42" s="83" t="s">
        <v>34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s="7" customFormat="1" ht="32.25" customHeight="1">
      <c r="A43" s="82">
        <v>7</v>
      </c>
      <c r="B43" s="82"/>
      <c r="C43" s="83" t="s">
        <v>35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="1" customFormat="1" ht="11.25" customHeight="1"/>
    <row r="45" spans="1:18" s="1" customFormat="1" ht="11.25" customHeight="1">
      <c r="A45" s="4" t="s">
        <v>36</v>
      </c>
      <c r="B45" s="86" t="s">
        <v>37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s="1" customFormat="1" ht="32.25" customHeight="1">
      <c r="A46" s="7"/>
      <c r="B46" s="55" t="s">
        <v>38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6:17" s="1" customFormat="1" ht="11.25" customHeight="1">
      <c r="P47" s="56"/>
      <c r="Q47" s="56"/>
    </row>
    <row r="48" spans="1:18" s="1" customFormat="1" ht="11.25" customHeight="1">
      <c r="A48" s="4" t="s">
        <v>39</v>
      </c>
      <c r="B48" s="57" t="s">
        <v>40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s="1" customFormat="1" ht="7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" customFormat="1" ht="11.25" customHeight="1">
      <c r="A50" s="80" t="s">
        <v>27</v>
      </c>
      <c r="B50" s="80"/>
      <c r="C50" s="81" t="s">
        <v>41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s="7" customFormat="1" ht="21.75" customHeight="1">
      <c r="A51" s="82">
        <v>1</v>
      </c>
      <c r="B51" s="82"/>
      <c r="C51" s="83" t="s">
        <v>42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="1" customFormat="1" ht="11.25" customHeight="1">
      <c r="H52" s="9"/>
    </row>
    <row r="53" spans="1:17" s="1" customFormat="1" ht="11.25" customHeight="1">
      <c r="A53" s="4" t="s">
        <v>43</v>
      </c>
      <c r="B53" s="57" t="s">
        <v>44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4"/>
      <c r="O53" s="4" t="s">
        <v>45</v>
      </c>
      <c r="P53" s="86"/>
      <c r="Q53" s="86"/>
    </row>
    <row r="54" spans="1:18" s="1" customFormat="1" ht="11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1" customFormat="1" ht="11.25" customHeight="1">
      <c r="A55" s="88" t="s">
        <v>27</v>
      </c>
      <c r="B55" s="88"/>
      <c r="C55" s="91" t="s">
        <v>44</v>
      </c>
      <c r="D55" s="91"/>
      <c r="E55" s="91"/>
      <c r="F55" s="91"/>
      <c r="G55" s="91"/>
      <c r="H55" s="91"/>
      <c r="I55" s="91"/>
      <c r="J55" s="91" t="s">
        <v>46</v>
      </c>
      <c r="K55" s="91"/>
      <c r="L55" s="94" t="s">
        <v>47</v>
      </c>
      <c r="M55" s="94"/>
      <c r="N55" s="97" t="s">
        <v>48</v>
      </c>
      <c r="O55" s="97"/>
      <c r="P55" s="100"/>
      <c r="Q55" s="100"/>
      <c r="R55" s="100"/>
    </row>
    <row r="56" spans="1:18" s="1" customFormat="1" ht="11.25" customHeight="1">
      <c r="A56" s="89"/>
      <c r="B56" s="90"/>
      <c r="C56" s="92"/>
      <c r="D56" s="93"/>
      <c r="E56" s="93"/>
      <c r="F56" s="93"/>
      <c r="G56" s="93"/>
      <c r="H56" s="93"/>
      <c r="I56" s="93"/>
      <c r="J56" s="92"/>
      <c r="K56" s="93"/>
      <c r="L56" s="95"/>
      <c r="M56" s="96"/>
      <c r="N56" s="98"/>
      <c r="O56" s="99"/>
      <c r="P56" s="100"/>
      <c r="Q56" s="100"/>
      <c r="R56" s="100"/>
    </row>
    <row r="57" spans="1:18" s="1" customFormat="1" ht="11.25" customHeight="1">
      <c r="A57" s="101">
        <v>1</v>
      </c>
      <c r="B57" s="101"/>
      <c r="C57" s="102">
        <v>2</v>
      </c>
      <c r="D57" s="102"/>
      <c r="E57" s="102"/>
      <c r="F57" s="102"/>
      <c r="G57" s="102"/>
      <c r="H57" s="102"/>
      <c r="I57" s="102"/>
      <c r="J57" s="103">
        <v>3</v>
      </c>
      <c r="K57" s="103"/>
      <c r="L57" s="103">
        <v>4</v>
      </c>
      <c r="M57" s="103"/>
      <c r="N57" s="104">
        <v>5</v>
      </c>
      <c r="O57" s="104"/>
      <c r="P57" s="105"/>
      <c r="Q57" s="105"/>
      <c r="R57" s="105"/>
    </row>
    <row r="58" spans="1:18" s="1" customFormat="1" ht="11.25" customHeight="1">
      <c r="A58" s="51">
        <v>1</v>
      </c>
      <c r="B58" s="51"/>
      <c r="C58" s="52" t="s">
        <v>49</v>
      </c>
      <c r="D58" s="52"/>
      <c r="E58" s="52"/>
      <c r="F58" s="52"/>
      <c r="G58" s="52"/>
      <c r="H58" s="52"/>
      <c r="I58" s="52"/>
      <c r="J58" s="50">
        <v>4426260</v>
      </c>
      <c r="K58" s="50"/>
      <c r="L58" s="106"/>
      <c r="M58" s="106"/>
      <c r="N58" s="50">
        <f>J58</f>
        <v>4426260</v>
      </c>
      <c r="O58" s="50"/>
      <c r="P58" s="107"/>
      <c r="Q58" s="107"/>
      <c r="R58" s="107"/>
    </row>
    <row r="59" spans="1:18" s="1" customFormat="1" ht="11.25" customHeight="1">
      <c r="A59" s="51">
        <v>2</v>
      </c>
      <c r="B59" s="51"/>
      <c r="C59" s="52" t="s">
        <v>50</v>
      </c>
      <c r="D59" s="52"/>
      <c r="E59" s="52"/>
      <c r="F59" s="52"/>
      <c r="G59" s="52"/>
      <c r="H59" s="52"/>
      <c r="I59" s="52"/>
      <c r="J59" s="50">
        <v>3500000</v>
      </c>
      <c r="K59" s="50"/>
      <c r="L59" s="106"/>
      <c r="M59" s="106"/>
      <c r="N59" s="50">
        <f>J59</f>
        <v>3500000</v>
      </c>
      <c r="O59" s="50"/>
      <c r="P59" s="107"/>
      <c r="Q59" s="107"/>
      <c r="R59" s="107"/>
    </row>
    <row r="60" spans="1:18" s="1" customFormat="1" ht="11.25" customHeight="1">
      <c r="A60" s="51">
        <v>3</v>
      </c>
      <c r="B60" s="51"/>
      <c r="C60" s="52" t="s">
        <v>51</v>
      </c>
      <c r="D60" s="52"/>
      <c r="E60" s="52"/>
      <c r="F60" s="52"/>
      <c r="G60" s="52"/>
      <c r="H60" s="52"/>
      <c r="I60" s="52"/>
      <c r="J60" s="50">
        <f>20000000-5000000-157150-3000000-182345</f>
        <v>11660505</v>
      </c>
      <c r="K60" s="50"/>
      <c r="L60" s="106"/>
      <c r="M60" s="106"/>
      <c r="N60" s="50">
        <f>J60</f>
        <v>11660505</v>
      </c>
      <c r="O60" s="50"/>
      <c r="P60" s="107"/>
      <c r="Q60" s="107"/>
      <c r="R60" s="107"/>
    </row>
    <row r="61" spans="1:18" s="1" customFormat="1" ht="21.75" customHeight="1">
      <c r="A61" s="51">
        <v>4</v>
      </c>
      <c r="B61" s="51"/>
      <c r="C61" s="52" t="s">
        <v>52</v>
      </c>
      <c r="D61" s="52"/>
      <c r="E61" s="52"/>
      <c r="F61" s="52"/>
      <c r="G61" s="52"/>
      <c r="H61" s="52"/>
      <c r="I61" s="52"/>
      <c r="J61" s="50">
        <f>1000000+1000000</f>
        <v>2000000</v>
      </c>
      <c r="K61" s="50"/>
      <c r="L61" s="106"/>
      <c r="M61" s="106"/>
      <c r="N61" s="50">
        <f>J61</f>
        <v>2000000</v>
      </c>
      <c r="O61" s="50"/>
      <c r="P61" s="107"/>
      <c r="Q61" s="107"/>
      <c r="R61" s="107"/>
    </row>
    <row r="62" spans="1:18" s="1" customFormat="1" ht="11.25" customHeight="1">
      <c r="A62" s="51">
        <v>5</v>
      </c>
      <c r="B62" s="51"/>
      <c r="C62" s="52" t="s">
        <v>53</v>
      </c>
      <c r="D62" s="52"/>
      <c r="E62" s="52"/>
      <c r="F62" s="52"/>
      <c r="G62" s="52"/>
      <c r="H62" s="52"/>
      <c r="I62" s="52"/>
      <c r="J62" s="50">
        <v>454004</v>
      </c>
      <c r="K62" s="50"/>
      <c r="L62" s="106"/>
      <c r="M62" s="106"/>
      <c r="N62" s="50">
        <f>J62</f>
        <v>454004</v>
      </c>
      <c r="O62" s="50"/>
      <c r="P62" s="107"/>
      <c r="Q62" s="107"/>
      <c r="R62" s="107"/>
    </row>
    <row r="63" spans="1:18" s="1" customFormat="1" ht="21" customHeight="1">
      <c r="A63" s="51">
        <v>6</v>
      </c>
      <c r="B63" s="51"/>
      <c r="C63" s="52" t="s">
        <v>106</v>
      </c>
      <c r="D63" s="52"/>
      <c r="E63" s="52"/>
      <c r="F63" s="52"/>
      <c r="G63" s="52"/>
      <c r="H63" s="52"/>
      <c r="I63" s="52"/>
      <c r="J63" s="50">
        <f>123400+330000+193500+89000+94800+32000</f>
        <v>862700</v>
      </c>
      <c r="K63" s="50"/>
      <c r="L63" s="50">
        <v>35000</v>
      </c>
      <c r="M63" s="50"/>
      <c r="N63" s="50">
        <f>J63+L63</f>
        <v>897700</v>
      </c>
      <c r="O63" s="50"/>
      <c r="P63" s="23"/>
      <c r="Q63" s="23"/>
      <c r="R63" s="23"/>
    </row>
    <row r="64" spans="1:18" s="1" customFormat="1" ht="11.25" customHeight="1">
      <c r="A64" s="108" t="s">
        <v>48</v>
      </c>
      <c r="B64" s="108"/>
      <c r="C64" s="108"/>
      <c r="D64" s="108"/>
      <c r="E64" s="108"/>
      <c r="F64" s="108"/>
      <c r="G64" s="108"/>
      <c r="H64" s="108"/>
      <c r="I64" s="108"/>
      <c r="J64" s="109">
        <f>SUM(J58:J63)</f>
        <v>22903469</v>
      </c>
      <c r="K64" s="109"/>
      <c r="L64" s="109">
        <f>L63</f>
        <v>35000</v>
      </c>
      <c r="M64" s="108"/>
      <c r="N64" s="110">
        <f>SUM(N58:N63)</f>
        <v>22938469</v>
      </c>
      <c r="O64" s="111"/>
      <c r="P64" s="112"/>
      <c r="Q64" s="112"/>
      <c r="R64" s="112"/>
    </row>
    <row r="65" spans="1:17" s="1" customFormat="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9" s="1" customFormat="1" ht="11.25" customHeight="1">
      <c r="A66" s="86" t="s">
        <v>54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S66" s="4" t="s">
        <v>45</v>
      </c>
    </row>
    <row r="67" spans="1:17" s="1" customFormat="1" ht="11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9" s="12" customFormat="1" ht="11.25" customHeight="1">
      <c r="A68" s="113" t="s">
        <v>27</v>
      </c>
      <c r="B68" s="113"/>
      <c r="C68" s="114" t="s">
        <v>55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 t="s">
        <v>46</v>
      </c>
      <c r="N68" s="114"/>
      <c r="O68" s="114" t="s">
        <v>47</v>
      </c>
      <c r="P68" s="114"/>
      <c r="Q68" s="114"/>
      <c r="R68" s="115" t="s">
        <v>48</v>
      </c>
      <c r="S68" s="115"/>
    </row>
    <row r="69" spans="1:19" s="12" customFormat="1" ht="11.25" customHeight="1">
      <c r="A69" s="101">
        <v>1</v>
      </c>
      <c r="B69" s="101"/>
      <c r="C69" s="103">
        <v>2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>
        <v>3</v>
      </c>
      <c r="N69" s="103"/>
      <c r="O69" s="103">
        <v>4</v>
      </c>
      <c r="P69" s="103"/>
      <c r="Q69" s="103"/>
      <c r="R69" s="104">
        <v>5</v>
      </c>
      <c r="S69" s="104"/>
    </row>
    <row r="70" spans="1:19" s="1" customFormat="1" ht="11.25" customHeight="1">
      <c r="A70" s="51">
        <v>1</v>
      </c>
      <c r="B70" s="51"/>
      <c r="C70" s="52" t="s">
        <v>56</v>
      </c>
      <c r="D70" s="52"/>
      <c r="E70" s="52"/>
      <c r="F70" s="52"/>
      <c r="G70" s="52"/>
      <c r="H70" s="52"/>
      <c r="I70" s="52"/>
      <c r="J70" s="52"/>
      <c r="K70" s="52"/>
      <c r="L70" s="52"/>
      <c r="M70" s="50">
        <v>4426260</v>
      </c>
      <c r="N70" s="50"/>
      <c r="O70" s="116"/>
      <c r="P70" s="116"/>
      <c r="Q70" s="116"/>
      <c r="R70" s="50">
        <f>M70</f>
        <v>4426260</v>
      </c>
      <c r="S70" s="50"/>
    </row>
    <row r="71" spans="1:19" s="1" customFormat="1" ht="11.25" customHeight="1">
      <c r="A71" s="51">
        <v>2</v>
      </c>
      <c r="B71" s="51"/>
      <c r="C71" s="52" t="s">
        <v>57</v>
      </c>
      <c r="D71" s="52"/>
      <c r="E71" s="52"/>
      <c r="F71" s="52"/>
      <c r="G71" s="52"/>
      <c r="H71" s="52"/>
      <c r="I71" s="52"/>
      <c r="J71" s="52"/>
      <c r="K71" s="52"/>
      <c r="L71" s="52"/>
      <c r="M71" s="50">
        <v>3500000</v>
      </c>
      <c r="N71" s="50"/>
      <c r="O71" s="116"/>
      <c r="P71" s="116"/>
      <c r="Q71" s="116"/>
      <c r="R71" s="50">
        <f>M71</f>
        <v>3500000</v>
      </c>
      <c r="S71" s="50"/>
    </row>
    <row r="72" spans="1:19" s="1" customFormat="1" ht="11.25" customHeight="1">
      <c r="A72" s="51">
        <v>3</v>
      </c>
      <c r="B72" s="51"/>
      <c r="C72" s="52" t="s">
        <v>58</v>
      </c>
      <c r="D72" s="52"/>
      <c r="E72" s="52"/>
      <c r="F72" s="52"/>
      <c r="G72" s="52"/>
      <c r="H72" s="52"/>
      <c r="I72" s="52"/>
      <c r="J72" s="52"/>
      <c r="K72" s="52"/>
      <c r="L72" s="52"/>
      <c r="M72" s="50">
        <f>20000000-5000000-157150-3000000-182345</f>
        <v>11660505</v>
      </c>
      <c r="N72" s="50"/>
      <c r="O72" s="116"/>
      <c r="P72" s="116"/>
      <c r="Q72" s="116"/>
      <c r="R72" s="50">
        <f>M72</f>
        <v>11660505</v>
      </c>
      <c r="S72" s="50"/>
    </row>
    <row r="73" spans="1:19" s="1" customFormat="1" ht="11.25" customHeight="1">
      <c r="A73" s="51">
        <v>4</v>
      </c>
      <c r="B73" s="51"/>
      <c r="C73" s="52" t="s">
        <v>59</v>
      </c>
      <c r="D73" s="52"/>
      <c r="E73" s="52"/>
      <c r="F73" s="52"/>
      <c r="G73" s="52"/>
      <c r="H73" s="52"/>
      <c r="I73" s="52"/>
      <c r="J73" s="52"/>
      <c r="K73" s="52"/>
      <c r="L73" s="52"/>
      <c r="M73" s="50">
        <f>1000000+1000000</f>
        <v>2000000</v>
      </c>
      <c r="N73" s="50"/>
      <c r="O73" s="116"/>
      <c r="P73" s="116"/>
      <c r="Q73" s="116"/>
      <c r="R73" s="50">
        <f>M73</f>
        <v>2000000</v>
      </c>
      <c r="S73" s="50"/>
    </row>
    <row r="74" spans="1:19" s="1" customFormat="1" ht="11.25" customHeight="1">
      <c r="A74" s="51">
        <v>5</v>
      </c>
      <c r="B74" s="51"/>
      <c r="C74" s="52" t="s">
        <v>105</v>
      </c>
      <c r="D74" s="52"/>
      <c r="E74" s="52"/>
      <c r="F74" s="52"/>
      <c r="G74" s="52"/>
      <c r="H74" s="52"/>
      <c r="I74" s="52"/>
      <c r="J74" s="52"/>
      <c r="K74" s="52"/>
      <c r="L74" s="52"/>
      <c r="M74" s="50">
        <f>123400+330000+193500+89000+94800+32000</f>
        <v>862700</v>
      </c>
      <c r="N74" s="50"/>
      <c r="O74" s="53">
        <v>35000</v>
      </c>
      <c r="P74" s="53"/>
      <c r="Q74" s="53"/>
      <c r="R74" s="50">
        <f>M74+O74</f>
        <v>897700</v>
      </c>
      <c r="S74" s="50"/>
    </row>
    <row r="75" spans="1:19" s="1" customFormat="1" ht="11.25" customHeight="1">
      <c r="A75" s="117"/>
      <c r="B75" s="117"/>
      <c r="C75" s="108" t="s">
        <v>48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11">
        <f>SUM(M70:M74)</f>
        <v>22449465</v>
      </c>
      <c r="N75" s="111"/>
      <c r="O75" s="109">
        <f>O74</f>
        <v>35000</v>
      </c>
      <c r="P75" s="108"/>
      <c r="Q75" s="108"/>
      <c r="R75" s="111">
        <f>SUM(R70:R74)</f>
        <v>22484465</v>
      </c>
      <c r="S75" s="111"/>
    </row>
    <row r="77" spans="1:19" s="1" customFormat="1" ht="11.25" customHeight="1">
      <c r="A77" s="86" t="s">
        <v>60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19" s="1" customFormat="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s="1" customFormat="1" ht="23.25" customHeight="1">
      <c r="A79" s="118" t="s">
        <v>27</v>
      </c>
      <c r="B79" s="118"/>
      <c r="C79" s="119" t="s">
        <v>61</v>
      </c>
      <c r="D79" s="119"/>
      <c r="E79" s="119"/>
      <c r="F79" s="119"/>
      <c r="G79" s="119"/>
      <c r="H79" s="119"/>
      <c r="I79" s="13" t="s">
        <v>62</v>
      </c>
      <c r="J79" s="120" t="s">
        <v>63</v>
      </c>
      <c r="K79" s="120"/>
      <c r="L79" s="120"/>
      <c r="M79" s="121" t="s">
        <v>46</v>
      </c>
      <c r="N79" s="121"/>
      <c r="O79" s="121" t="s">
        <v>47</v>
      </c>
      <c r="P79" s="121"/>
      <c r="Q79" s="121"/>
      <c r="R79" s="122" t="s">
        <v>48</v>
      </c>
      <c r="S79" s="122"/>
    </row>
    <row r="80" spans="1:19" s="1" customFormat="1" ht="11.25" customHeight="1">
      <c r="A80" s="101">
        <v>1</v>
      </c>
      <c r="B80" s="101"/>
      <c r="C80" s="102">
        <v>2</v>
      </c>
      <c r="D80" s="102"/>
      <c r="E80" s="102"/>
      <c r="F80" s="102"/>
      <c r="G80" s="102"/>
      <c r="H80" s="102"/>
      <c r="I80" s="11">
        <v>3</v>
      </c>
      <c r="J80" s="102">
        <v>4</v>
      </c>
      <c r="K80" s="102"/>
      <c r="L80" s="102"/>
      <c r="M80" s="123">
        <v>5</v>
      </c>
      <c r="N80" s="123"/>
      <c r="O80" s="123">
        <v>6</v>
      </c>
      <c r="P80" s="123"/>
      <c r="Q80" s="123"/>
      <c r="R80" s="104">
        <v>7</v>
      </c>
      <c r="S80" s="104"/>
    </row>
    <row r="81" spans="1:19" s="14" customFormat="1" ht="11.25" customHeight="1">
      <c r="A81" s="124">
        <v>1</v>
      </c>
      <c r="B81" s="124"/>
      <c r="C81" s="125" t="s">
        <v>52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</row>
    <row r="82" spans="1:19" s="14" customFormat="1" ht="11.25" customHeight="1">
      <c r="A82" s="58">
        <v>1</v>
      </c>
      <c r="B82" s="58"/>
      <c r="C82" s="59" t="s">
        <v>64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s="14" customFormat="1" ht="11.25" customHeight="1">
      <c r="A83" s="41"/>
      <c r="B83" s="41"/>
      <c r="C83" s="47" t="s">
        <v>65</v>
      </c>
      <c r="D83" s="47"/>
      <c r="E83" s="47"/>
      <c r="F83" s="47"/>
      <c r="G83" s="47"/>
      <c r="H83" s="47"/>
      <c r="I83" s="15" t="s">
        <v>66</v>
      </c>
      <c r="J83" s="48" t="s">
        <v>67</v>
      </c>
      <c r="K83" s="48"/>
      <c r="L83" s="48"/>
      <c r="M83" s="46">
        <f>1000000+1000000</f>
        <v>2000000</v>
      </c>
      <c r="N83" s="46"/>
      <c r="O83" s="49"/>
      <c r="P83" s="49"/>
      <c r="Q83" s="49"/>
      <c r="R83" s="46">
        <f>M83</f>
        <v>2000000</v>
      </c>
      <c r="S83" s="46"/>
    </row>
    <row r="84" spans="1:19" s="14" customFormat="1" ht="11.25" customHeight="1">
      <c r="A84" s="41"/>
      <c r="B84" s="41"/>
      <c r="C84" s="47" t="s">
        <v>68</v>
      </c>
      <c r="D84" s="47"/>
      <c r="E84" s="47"/>
      <c r="F84" s="47"/>
      <c r="G84" s="47"/>
      <c r="H84" s="47"/>
      <c r="I84" s="15" t="s">
        <v>66</v>
      </c>
      <c r="J84" s="48" t="s">
        <v>67</v>
      </c>
      <c r="K84" s="48"/>
      <c r="L84" s="48"/>
      <c r="M84" s="49"/>
      <c r="N84" s="49"/>
      <c r="O84" s="49"/>
      <c r="P84" s="49"/>
      <c r="Q84" s="49"/>
      <c r="R84" s="49"/>
      <c r="S84" s="49"/>
    </row>
    <row r="85" spans="1:19" s="14" customFormat="1" ht="11.25" customHeight="1">
      <c r="A85" s="58">
        <v>2</v>
      </c>
      <c r="B85" s="58"/>
      <c r="C85" s="59" t="s">
        <v>69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s="14" customFormat="1" ht="11.25" customHeight="1">
      <c r="A86" s="41"/>
      <c r="B86" s="41"/>
      <c r="C86" s="47" t="s">
        <v>70</v>
      </c>
      <c r="D86" s="47"/>
      <c r="E86" s="47"/>
      <c r="F86" s="47"/>
      <c r="G86" s="47"/>
      <c r="H86" s="47"/>
      <c r="I86" s="15" t="s">
        <v>71</v>
      </c>
      <c r="J86" s="48" t="s">
        <v>72</v>
      </c>
      <c r="K86" s="48"/>
      <c r="L86" s="48"/>
      <c r="M86" s="126">
        <f>200+200</f>
        <v>400</v>
      </c>
      <c r="N86" s="126"/>
      <c r="O86" s="49"/>
      <c r="P86" s="49"/>
      <c r="Q86" s="49"/>
      <c r="R86" s="126">
        <f>M86</f>
        <v>400</v>
      </c>
      <c r="S86" s="126"/>
    </row>
    <row r="87" spans="1:19" s="14" customFormat="1" ht="11.25" customHeight="1">
      <c r="A87" s="41"/>
      <c r="B87" s="41"/>
      <c r="C87" s="47" t="s">
        <v>73</v>
      </c>
      <c r="D87" s="47"/>
      <c r="E87" s="47"/>
      <c r="F87" s="47"/>
      <c r="G87" s="47"/>
      <c r="H87" s="47"/>
      <c r="I87" s="15" t="s">
        <v>71</v>
      </c>
      <c r="J87" s="48" t="s">
        <v>72</v>
      </c>
      <c r="K87" s="48"/>
      <c r="L87" s="48"/>
      <c r="M87" s="49"/>
      <c r="N87" s="49"/>
      <c r="O87" s="49"/>
      <c r="P87" s="49"/>
      <c r="Q87" s="49"/>
      <c r="R87" s="49"/>
      <c r="S87" s="49"/>
    </row>
    <row r="88" spans="1:19" s="14" customFormat="1" ht="11.25" customHeight="1">
      <c r="A88" s="58">
        <v>3</v>
      </c>
      <c r="B88" s="58"/>
      <c r="C88" s="59" t="s">
        <v>74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s="14" customFormat="1" ht="11.25" customHeight="1">
      <c r="A89" s="41"/>
      <c r="B89" s="41"/>
      <c r="C89" s="47" t="s">
        <v>75</v>
      </c>
      <c r="D89" s="47"/>
      <c r="E89" s="47"/>
      <c r="F89" s="47"/>
      <c r="G89" s="47"/>
      <c r="H89" s="47"/>
      <c r="I89" s="15" t="s">
        <v>66</v>
      </c>
      <c r="J89" s="48" t="s">
        <v>76</v>
      </c>
      <c r="K89" s="48"/>
      <c r="L89" s="48"/>
      <c r="M89" s="46">
        <f>M83/M86</f>
        <v>5000</v>
      </c>
      <c r="N89" s="46"/>
      <c r="O89" s="49"/>
      <c r="P89" s="49"/>
      <c r="Q89" s="49"/>
      <c r="R89" s="46">
        <f>R83/R86</f>
        <v>5000</v>
      </c>
      <c r="S89" s="46"/>
    </row>
    <row r="90" spans="1:19" s="14" customFormat="1" ht="21.75" customHeight="1">
      <c r="A90" s="41"/>
      <c r="B90" s="41"/>
      <c r="C90" s="47" t="s">
        <v>77</v>
      </c>
      <c r="D90" s="47"/>
      <c r="E90" s="47"/>
      <c r="F90" s="47"/>
      <c r="G90" s="47"/>
      <c r="H90" s="47"/>
      <c r="I90" s="15" t="s">
        <v>66</v>
      </c>
      <c r="J90" s="48" t="s">
        <v>76</v>
      </c>
      <c r="K90" s="48"/>
      <c r="L90" s="48"/>
      <c r="M90" s="49"/>
      <c r="N90" s="49"/>
      <c r="O90" s="49"/>
      <c r="P90" s="49"/>
      <c r="Q90" s="49"/>
      <c r="R90" s="49"/>
      <c r="S90" s="49"/>
    </row>
    <row r="91" spans="1:19" s="14" customFormat="1" ht="11.25" customHeight="1">
      <c r="A91" s="58">
        <v>4</v>
      </c>
      <c r="B91" s="58"/>
      <c r="C91" s="59" t="s">
        <v>78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s="14" customFormat="1" ht="11.25" customHeight="1">
      <c r="A92" s="41"/>
      <c r="B92" s="41"/>
      <c r="C92" s="47" t="s">
        <v>79</v>
      </c>
      <c r="D92" s="47"/>
      <c r="E92" s="47"/>
      <c r="F92" s="47"/>
      <c r="G92" s="47"/>
      <c r="H92" s="47"/>
      <c r="I92" s="15" t="s">
        <v>80</v>
      </c>
      <c r="J92" s="48" t="s">
        <v>72</v>
      </c>
      <c r="K92" s="48"/>
      <c r="L92" s="48"/>
      <c r="M92" s="126">
        <v>100</v>
      </c>
      <c r="N92" s="126"/>
      <c r="O92" s="49"/>
      <c r="P92" s="49"/>
      <c r="Q92" s="49"/>
      <c r="R92" s="126">
        <v>100</v>
      </c>
      <c r="S92" s="126"/>
    </row>
    <row r="93" spans="1:19" s="14" customFormat="1" ht="21.75" customHeight="1">
      <c r="A93" s="41"/>
      <c r="B93" s="41"/>
      <c r="C93" s="47" t="s">
        <v>81</v>
      </c>
      <c r="D93" s="47"/>
      <c r="E93" s="47"/>
      <c r="F93" s="47"/>
      <c r="G93" s="47"/>
      <c r="H93" s="47"/>
      <c r="I93" s="15" t="s">
        <v>80</v>
      </c>
      <c r="J93" s="48" t="s">
        <v>72</v>
      </c>
      <c r="K93" s="48"/>
      <c r="L93" s="48"/>
      <c r="M93" s="49"/>
      <c r="N93" s="49"/>
      <c r="O93" s="49"/>
      <c r="P93" s="49"/>
      <c r="Q93" s="49"/>
      <c r="R93" s="49"/>
      <c r="S93" s="49"/>
    </row>
    <row r="94" spans="1:19" s="14" customFormat="1" ht="11.25" customHeight="1">
      <c r="A94" s="124">
        <v>2</v>
      </c>
      <c r="B94" s="124"/>
      <c r="C94" s="125" t="s">
        <v>49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</row>
    <row r="95" spans="1:19" s="14" customFormat="1" ht="11.25" customHeight="1">
      <c r="A95" s="58">
        <v>1</v>
      </c>
      <c r="B95" s="58"/>
      <c r="C95" s="59" t="s">
        <v>64</v>
      </c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s="14" customFormat="1" ht="11.25" customHeight="1">
      <c r="A96" s="41"/>
      <c r="B96" s="41"/>
      <c r="C96" s="47" t="s">
        <v>82</v>
      </c>
      <c r="D96" s="47"/>
      <c r="E96" s="47"/>
      <c r="F96" s="47"/>
      <c r="G96" s="47"/>
      <c r="H96" s="47"/>
      <c r="I96" s="15" t="s">
        <v>66</v>
      </c>
      <c r="J96" s="48" t="s">
        <v>67</v>
      </c>
      <c r="K96" s="48"/>
      <c r="L96" s="48"/>
      <c r="M96" s="46">
        <v>4426260</v>
      </c>
      <c r="N96" s="46"/>
      <c r="O96" s="49"/>
      <c r="P96" s="49"/>
      <c r="Q96" s="49"/>
      <c r="R96" s="46">
        <v>4426260</v>
      </c>
      <c r="S96" s="46"/>
    </row>
    <row r="97" spans="1:19" s="14" customFormat="1" ht="11.25" customHeight="1">
      <c r="A97" s="58">
        <v>2</v>
      </c>
      <c r="B97" s="58"/>
      <c r="C97" s="59" t="s">
        <v>69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s="14" customFormat="1" ht="11.25" customHeight="1">
      <c r="A98" s="41"/>
      <c r="B98" s="41"/>
      <c r="C98" s="47" t="s">
        <v>83</v>
      </c>
      <c r="D98" s="47"/>
      <c r="E98" s="47"/>
      <c r="F98" s="47"/>
      <c r="G98" s="47"/>
      <c r="H98" s="47"/>
      <c r="I98" s="15" t="s">
        <v>71</v>
      </c>
      <c r="J98" s="48" t="s">
        <v>84</v>
      </c>
      <c r="K98" s="48"/>
      <c r="L98" s="48"/>
      <c r="M98" s="126">
        <v>14</v>
      </c>
      <c r="N98" s="126"/>
      <c r="O98" s="49"/>
      <c r="P98" s="49"/>
      <c r="Q98" s="49"/>
      <c r="R98" s="126">
        <v>14</v>
      </c>
      <c r="S98" s="126"/>
    </row>
    <row r="99" spans="1:19" s="14" customFormat="1" ht="11.25" customHeight="1">
      <c r="A99" s="58">
        <v>3</v>
      </c>
      <c r="B99" s="58"/>
      <c r="C99" s="59" t="s">
        <v>74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s="14" customFormat="1" ht="21.75" customHeight="1">
      <c r="A100" s="41"/>
      <c r="B100" s="41"/>
      <c r="C100" s="47" t="s">
        <v>85</v>
      </c>
      <c r="D100" s="47"/>
      <c r="E100" s="47"/>
      <c r="F100" s="47"/>
      <c r="G100" s="47"/>
      <c r="H100" s="47"/>
      <c r="I100" s="15" t="s">
        <v>66</v>
      </c>
      <c r="J100" s="48" t="s">
        <v>76</v>
      </c>
      <c r="K100" s="48"/>
      <c r="L100" s="48"/>
      <c r="M100" s="46">
        <v>316161</v>
      </c>
      <c r="N100" s="46"/>
      <c r="O100" s="49"/>
      <c r="P100" s="49"/>
      <c r="Q100" s="49"/>
      <c r="R100" s="46">
        <v>316161</v>
      </c>
      <c r="S100" s="46"/>
    </row>
    <row r="101" spans="1:19" s="14" customFormat="1" ht="11.25" customHeight="1">
      <c r="A101" s="58">
        <v>4</v>
      </c>
      <c r="B101" s="58"/>
      <c r="C101" s="59" t="s">
        <v>78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s="14" customFormat="1" ht="11.25" customHeight="1">
      <c r="A102" s="41"/>
      <c r="B102" s="41"/>
      <c r="C102" s="47" t="s">
        <v>86</v>
      </c>
      <c r="D102" s="47"/>
      <c r="E102" s="47"/>
      <c r="F102" s="47"/>
      <c r="G102" s="47"/>
      <c r="H102" s="47"/>
      <c r="I102" s="15" t="s">
        <v>80</v>
      </c>
      <c r="J102" s="48" t="s">
        <v>72</v>
      </c>
      <c r="K102" s="48"/>
      <c r="L102" s="48"/>
      <c r="M102" s="126">
        <v>100</v>
      </c>
      <c r="N102" s="126"/>
      <c r="O102" s="49"/>
      <c r="P102" s="49"/>
      <c r="Q102" s="49"/>
      <c r="R102" s="126">
        <v>100</v>
      </c>
      <c r="S102" s="126"/>
    </row>
    <row r="103" spans="1:19" s="14" customFormat="1" ht="11.25" customHeight="1">
      <c r="A103" s="124">
        <v>3</v>
      </c>
      <c r="B103" s="124"/>
      <c r="C103" s="125" t="s">
        <v>50</v>
      </c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</row>
    <row r="104" spans="1:19" s="14" customFormat="1" ht="11.25" customHeight="1">
      <c r="A104" s="58">
        <v>1</v>
      </c>
      <c r="B104" s="58"/>
      <c r="C104" s="59" t="s">
        <v>64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s="14" customFormat="1" ht="11.25" customHeight="1">
      <c r="A105" s="41"/>
      <c r="B105" s="41"/>
      <c r="C105" s="47" t="s">
        <v>87</v>
      </c>
      <c r="D105" s="47"/>
      <c r="E105" s="47"/>
      <c r="F105" s="47"/>
      <c r="G105" s="47"/>
      <c r="H105" s="47"/>
      <c r="I105" s="15" t="s">
        <v>66</v>
      </c>
      <c r="J105" s="48" t="s">
        <v>67</v>
      </c>
      <c r="K105" s="48"/>
      <c r="L105" s="48"/>
      <c r="M105" s="46">
        <v>3500000</v>
      </c>
      <c r="N105" s="46"/>
      <c r="O105" s="49"/>
      <c r="P105" s="49"/>
      <c r="Q105" s="49"/>
      <c r="R105" s="46">
        <v>3500000</v>
      </c>
      <c r="S105" s="46"/>
    </row>
    <row r="106" spans="1:19" s="14" customFormat="1" ht="11.25" customHeight="1">
      <c r="A106" s="41"/>
      <c r="B106" s="41"/>
      <c r="C106" s="47" t="s">
        <v>88</v>
      </c>
      <c r="D106" s="47"/>
      <c r="E106" s="47"/>
      <c r="F106" s="47"/>
      <c r="G106" s="47"/>
      <c r="H106" s="47"/>
      <c r="I106" s="15" t="s">
        <v>89</v>
      </c>
      <c r="J106" s="48" t="s">
        <v>90</v>
      </c>
      <c r="K106" s="48"/>
      <c r="L106" s="48"/>
      <c r="M106" s="126">
        <v>6</v>
      </c>
      <c r="N106" s="126"/>
      <c r="O106" s="49"/>
      <c r="P106" s="49"/>
      <c r="Q106" s="49"/>
      <c r="R106" s="126">
        <v>6</v>
      </c>
      <c r="S106" s="126"/>
    </row>
    <row r="107" spans="1:19" s="14" customFormat="1" ht="11.25" customHeight="1">
      <c r="A107" s="41"/>
      <c r="B107" s="41"/>
      <c r="C107" s="47" t="s">
        <v>91</v>
      </c>
      <c r="D107" s="47"/>
      <c r="E107" s="47"/>
      <c r="F107" s="47"/>
      <c r="G107" s="47"/>
      <c r="H107" s="47"/>
      <c r="I107" s="15" t="s">
        <v>71</v>
      </c>
      <c r="J107" s="48" t="s">
        <v>72</v>
      </c>
      <c r="K107" s="48"/>
      <c r="L107" s="48"/>
      <c r="M107" s="46">
        <v>3000</v>
      </c>
      <c r="N107" s="46"/>
      <c r="O107" s="49"/>
      <c r="P107" s="49"/>
      <c r="Q107" s="49"/>
      <c r="R107" s="46">
        <v>3000</v>
      </c>
      <c r="S107" s="46"/>
    </row>
    <row r="108" spans="1:19" s="14" customFormat="1" ht="11.25" customHeight="1">
      <c r="A108" s="58">
        <v>2</v>
      </c>
      <c r="B108" s="58"/>
      <c r="C108" s="59" t="s">
        <v>69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s="14" customFormat="1" ht="11.25" customHeight="1">
      <c r="A109" s="41"/>
      <c r="B109" s="41"/>
      <c r="C109" s="47" t="s">
        <v>70</v>
      </c>
      <c r="D109" s="47"/>
      <c r="E109" s="47"/>
      <c r="F109" s="47"/>
      <c r="G109" s="47"/>
      <c r="H109" s="47"/>
      <c r="I109" s="15" t="s">
        <v>89</v>
      </c>
      <c r="J109" s="48" t="s">
        <v>72</v>
      </c>
      <c r="K109" s="48"/>
      <c r="L109" s="48"/>
      <c r="M109" s="46">
        <v>1750</v>
      </c>
      <c r="N109" s="46"/>
      <c r="O109" s="49"/>
      <c r="P109" s="49"/>
      <c r="Q109" s="49"/>
      <c r="R109" s="46">
        <v>1750</v>
      </c>
      <c r="S109" s="46"/>
    </row>
    <row r="110" spans="1:19" s="14" customFormat="1" ht="11.25" customHeight="1">
      <c r="A110" s="58">
        <v>3</v>
      </c>
      <c r="B110" s="58"/>
      <c r="C110" s="59" t="s">
        <v>74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s="14" customFormat="1" ht="11.25" customHeight="1">
      <c r="A111" s="41"/>
      <c r="B111" s="41"/>
      <c r="C111" s="47" t="s">
        <v>75</v>
      </c>
      <c r="D111" s="47"/>
      <c r="E111" s="47"/>
      <c r="F111" s="47"/>
      <c r="G111" s="47"/>
      <c r="H111" s="47"/>
      <c r="I111" s="15" t="s">
        <v>66</v>
      </c>
      <c r="J111" s="48" t="s">
        <v>76</v>
      </c>
      <c r="K111" s="48"/>
      <c r="L111" s="48"/>
      <c r="M111" s="46">
        <v>2000</v>
      </c>
      <c r="N111" s="46"/>
      <c r="O111" s="49"/>
      <c r="P111" s="49"/>
      <c r="Q111" s="49"/>
      <c r="R111" s="46">
        <v>2000</v>
      </c>
      <c r="S111" s="46"/>
    </row>
    <row r="112" spans="1:19" s="14" customFormat="1" ht="11.25" customHeight="1">
      <c r="A112" s="58">
        <v>4</v>
      </c>
      <c r="B112" s="58"/>
      <c r="C112" s="59" t="s">
        <v>78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1:19" s="14" customFormat="1" ht="11.25" customHeight="1">
      <c r="A113" s="41"/>
      <c r="B113" s="41"/>
      <c r="C113" s="47" t="s">
        <v>92</v>
      </c>
      <c r="D113" s="47"/>
      <c r="E113" s="47"/>
      <c r="F113" s="47"/>
      <c r="G113" s="47"/>
      <c r="H113" s="47"/>
      <c r="I113" s="15" t="s">
        <v>80</v>
      </c>
      <c r="J113" s="48" t="s">
        <v>72</v>
      </c>
      <c r="K113" s="48"/>
      <c r="L113" s="48"/>
      <c r="M113" s="126">
        <v>100</v>
      </c>
      <c r="N113" s="126"/>
      <c r="O113" s="49"/>
      <c r="P113" s="49"/>
      <c r="Q113" s="49"/>
      <c r="R113" s="126">
        <v>100</v>
      </c>
      <c r="S113" s="126"/>
    </row>
    <row r="114" spans="1:19" s="14" customFormat="1" ht="11.25" customHeight="1">
      <c r="A114" s="124">
        <v>4</v>
      </c>
      <c r="B114" s="124"/>
      <c r="C114" s="125" t="s">
        <v>51</v>
      </c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1:19" s="14" customFormat="1" ht="11.25" customHeight="1">
      <c r="A115" s="58">
        <v>1</v>
      </c>
      <c r="B115" s="58"/>
      <c r="C115" s="59" t="s">
        <v>64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1:19" s="14" customFormat="1" ht="21.75" customHeight="1">
      <c r="A116" s="41"/>
      <c r="B116" s="41"/>
      <c r="C116" s="47" t="s">
        <v>93</v>
      </c>
      <c r="D116" s="47"/>
      <c r="E116" s="47"/>
      <c r="F116" s="47"/>
      <c r="G116" s="47"/>
      <c r="H116" s="47"/>
      <c r="I116" s="15" t="s">
        <v>66</v>
      </c>
      <c r="J116" s="48" t="s">
        <v>67</v>
      </c>
      <c r="K116" s="48"/>
      <c r="L116" s="48"/>
      <c r="M116" s="46">
        <f>20000000-5000000-157150-3000000-182345</f>
        <v>11660505</v>
      </c>
      <c r="N116" s="46"/>
      <c r="O116" s="49"/>
      <c r="P116" s="49"/>
      <c r="Q116" s="49"/>
      <c r="R116" s="46">
        <f>M116</f>
        <v>11660505</v>
      </c>
      <c r="S116" s="46"/>
    </row>
    <row r="117" spans="1:19" s="14" customFormat="1" ht="11.25" customHeight="1">
      <c r="A117" s="58">
        <v>2</v>
      </c>
      <c r="B117" s="58"/>
      <c r="C117" s="59" t="s">
        <v>69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1:19" s="14" customFormat="1" ht="11.25" customHeight="1">
      <c r="A118" s="41"/>
      <c r="B118" s="41"/>
      <c r="C118" s="47" t="s">
        <v>94</v>
      </c>
      <c r="D118" s="47"/>
      <c r="E118" s="47"/>
      <c r="F118" s="47"/>
      <c r="G118" s="47"/>
      <c r="H118" s="47"/>
      <c r="I118" s="15" t="s">
        <v>71</v>
      </c>
      <c r="J118" s="48" t="s">
        <v>72</v>
      </c>
      <c r="K118" s="48"/>
      <c r="L118" s="48"/>
      <c r="M118" s="127">
        <v>930</v>
      </c>
      <c r="N118" s="127"/>
      <c r="O118" s="49"/>
      <c r="P118" s="49"/>
      <c r="Q118" s="49"/>
      <c r="R118" s="46">
        <f>M118</f>
        <v>930</v>
      </c>
      <c r="S118" s="46"/>
    </row>
    <row r="119" spans="1:19" s="14" customFormat="1" ht="11.25" customHeight="1">
      <c r="A119" s="58">
        <v>3</v>
      </c>
      <c r="B119" s="58"/>
      <c r="C119" s="59" t="s">
        <v>74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</row>
    <row r="120" spans="1:19" s="14" customFormat="1" ht="11.25" customHeight="1">
      <c r="A120" s="41"/>
      <c r="B120" s="41"/>
      <c r="C120" s="47" t="s">
        <v>95</v>
      </c>
      <c r="D120" s="47"/>
      <c r="E120" s="47"/>
      <c r="F120" s="47"/>
      <c r="G120" s="47"/>
      <c r="H120" s="47"/>
      <c r="I120" s="15" t="s">
        <v>66</v>
      </c>
      <c r="J120" s="48" t="s">
        <v>76</v>
      </c>
      <c r="K120" s="48"/>
      <c r="L120" s="48"/>
      <c r="M120" s="46">
        <f>M116/M118</f>
        <v>12538.177419354839</v>
      </c>
      <c r="N120" s="46"/>
      <c r="O120" s="49"/>
      <c r="P120" s="49"/>
      <c r="Q120" s="49"/>
      <c r="R120" s="46">
        <f>M120</f>
        <v>12538.177419354839</v>
      </c>
      <c r="S120" s="46"/>
    </row>
    <row r="121" spans="1:19" s="14" customFormat="1" ht="11.25" customHeight="1">
      <c r="A121" s="58">
        <v>4</v>
      </c>
      <c r="B121" s="58"/>
      <c r="C121" s="59" t="s">
        <v>78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s="14" customFormat="1" ht="11.25" customHeight="1">
      <c r="A122" s="41"/>
      <c r="B122" s="41"/>
      <c r="C122" s="47" t="s">
        <v>79</v>
      </c>
      <c r="D122" s="47"/>
      <c r="E122" s="47"/>
      <c r="F122" s="47"/>
      <c r="G122" s="47"/>
      <c r="H122" s="47"/>
      <c r="I122" s="15" t="s">
        <v>80</v>
      </c>
      <c r="J122" s="48" t="s">
        <v>72</v>
      </c>
      <c r="K122" s="48"/>
      <c r="L122" s="48"/>
      <c r="M122" s="126">
        <v>100</v>
      </c>
      <c r="N122" s="126"/>
      <c r="O122" s="49"/>
      <c r="P122" s="49"/>
      <c r="Q122" s="49"/>
      <c r="R122" s="46">
        <f>M122</f>
        <v>100</v>
      </c>
      <c r="S122" s="46"/>
    </row>
    <row r="123" spans="1:19" s="14" customFormat="1" ht="11.25" customHeight="1">
      <c r="A123" s="124">
        <v>5</v>
      </c>
      <c r="B123" s="124"/>
      <c r="C123" s="125" t="s">
        <v>53</v>
      </c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1:19" s="14" customFormat="1" ht="11.25" customHeight="1">
      <c r="A124" s="58">
        <v>1</v>
      </c>
      <c r="B124" s="58"/>
      <c r="C124" s="59" t="s">
        <v>64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</row>
    <row r="125" spans="1:19" s="14" customFormat="1" ht="11.25" customHeight="1">
      <c r="A125" s="41"/>
      <c r="B125" s="41"/>
      <c r="C125" s="47" t="s">
        <v>96</v>
      </c>
      <c r="D125" s="47"/>
      <c r="E125" s="47"/>
      <c r="F125" s="47"/>
      <c r="G125" s="47"/>
      <c r="H125" s="47"/>
      <c r="I125" s="15" t="s">
        <v>66</v>
      </c>
      <c r="J125" s="48" t="s">
        <v>67</v>
      </c>
      <c r="K125" s="48"/>
      <c r="L125" s="48"/>
      <c r="M125" s="46">
        <v>454004</v>
      </c>
      <c r="N125" s="46"/>
      <c r="O125" s="49"/>
      <c r="P125" s="49"/>
      <c r="Q125" s="49"/>
      <c r="R125" s="46">
        <v>454004</v>
      </c>
      <c r="S125" s="46"/>
    </row>
    <row r="126" spans="1:19" s="14" customFormat="1" ht="11.25" customHeight="1">
      <c r="A126" s="58">
        <v>2</v>
      </c>
      <c r="B126" s="58"/>
      <c r="C126" s="59" t="s">
        <v>69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</row>
    <row r="127" spans="1:19" s="14" customFormat="1" ht="11.25" customHeight="1">
      <c r="A127" s="41"/>
      <c r="B127" s="41"/>
      <c r="C127" s="47" t="s">
        <v>97</v>
      </c>
      <c r="D127" s="47"/>
      <c r="E127" s="47"/>
      <c r="F127" s="47"/>
      <c r="G127" s="47"/>
      <c r="H127" s="47"/>
      <c r="I127" s="15" t="s">
        <v>66</v>
      </c>
      <c r="J127" s="48" t="s">
        <v>98</v>
      </c>
      <c r="K127" s="48"/>
      <c r="L127" s="48"/>
      <c r="M127" s="46">
        <v>454004</v>
      </c>
      <c r="N127" s="46"/>
      <c r="O127" s="49"/>
      <c r="P127" s="49"/>
      <c r="Q127" s="49"/>
      <c r="R127" s="46">
        <v>454004</v>
      </c>
      <c r="S127" s="46"/>
    </row>
    <row r="128" spans="1:19" s="14" customFormat="1" ht="11.25" customHeight="1">
      <c r="A128" s="58">
        <v>3</v>
      </c>
      <c r="B128" s="58"/>
      <c r="C128" s="59" t="s">
        <v>78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</row>
    <row r="129" spans="1:19" s="14" customFormat="1" ht="11.25" customHeight="1">
      <c r="A129" s="41"/>
      <c r="B129" s="41"/>
      <c r="C129" s="47" t="s">
        <v>99</v>
      </c>
      <c r="D129" s="47"/>
      <c r="E129" s="47"/>
      <c r="F129" s="47"/>
      <c r="G129" s="47"/>
      <c r="H129" s="47"/>
      <c r="I129" s="15" t="s">
        <v>80</v>
      </c>
      <c r="J129" s="48" t="s">
        <v>76</v>
      </c>
      <c r="K129" s="48"/>
      <c r="L129" s="48"/>
      <c r="M129" s="126">
        <v>100</v>
      </c>
      <c r="N129" s="126"/>
      <c r="O129" s="49"/>
      <c r="P129" s="49"/>
      <c r="Q129" s="49"/>
      <c r="R129" s="126">
        <v>100</v>
      </c>
      <c r="S129" s="126"/>
    </row>
    <row r="130" spans="1:19" s="14" customFormat="1" ht="11.25" customHeight="1">
      <c r="A130" s="124">
        <v>6</v>
      </c>
      <c r="B130" s="124"/>
      <c r="C130" s="125" t="s">
        <v>110</v>
      </c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1:19" s="14" customFormat="1" ht="11.25" customHeight="1">
      <c r="A131" s="58">
        <v>1</v>
      </c>
      <c r="B131" s="58"/>
      <c r="C131" s="59" t="s">
        <v>64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</row>
    <row r="132" spans="1:19" s="14" customFormat="1" ht="11.25" customHeight="1">
      <c r="A132" s="41"/>
      <c r="B132" s="41"/>
      <c r="C132" s="47" t="s">
        <v>107</v>
      </c>
      <c r="D132" s="47"/>
      <c r="E132" s="47"/>
      <c r="F132" s="47"/>
      <c r="G132" s="47"/>
      <c r="H132" s="47"/>
      <c r="I132" s="15" t="s">
        <v>66</v>
      </c>
      <c r="J132" s="48" t="s">
        <v>67</v>
      </c>
      <c r="K132" s="48"/>
      <c r="L132" s="48"/>
      <c r="M132" s="46">
        <f>123400+330000+193500+89000+94800+32000</f>
        <v>862700</v>
      </c>
      <c r="N132" s="46"/>
      <c r="O132" s="49"/>
      <c r="P132" s="49"/>
      <c r="Q132" s="49"/>
      <c r="R132" s="46">
        <f>M132</f>
        <v>862700</v>
      </c>
      <c r="S132" s="46"/>
    </row>
    <row r="133" spans="1:19" s="14" customFormat="1" ht="34.5" customHeight="1">
      <c r="A133" s="41"/>
      <c r="B133" s="41"/>
      <c r="C133" s="47" t="s">
        <v>118</v>
      </c>
      <c r="D133" s="47"/>
      <c r="E133" s="47"/>
      <c r="F133" s="47"/>
      <c r="G133" s="47"/>
      <c r="H133" s="47"/>
      <c r="I133" s="15" t="s">
        <v>66</v>
      </c>
      <c r="J133" s="48" t="s">
        <v>67</v>
      </c>
      <c r="K133" s="48"/>
      <c r="L133" s="48"/>
      <c r="M133" s="46"/>
      <c r="N133" s="46"/>
      <c r="O133" s="46">
        <v>35000</v>
      </c>
      <c r="P133" s="46"/>
      <c r="Q133" s="46"/>
      <c r="R133" s="46">
        <f>O133</f>
        <v>35000</v>
      </c>
      <c r="S133" s="46"/>
    </row>
    <row r="134" spans="1:19" s="14" customFormat="1" ht="11.25" customHeight="1">
      <c r="A134" s="58">
        <v>2</v>
      </c>
      <c r="B134" s="58"/>
      <c r="C134" s="59" t="s">
        <v>69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</row>
    <row r="135" spans="1:19" s="14" customFormat="1" ht="11.25" customHeight="1">
      <c r="A135" s="41"/>
      <c r="B135" s="41"/>
      <c r="C135" s="47" t="s">
        <v>108</v>
      </c>
      <c r="D135" s="47"/>
      <c r="E135" s="47"/>
      <c r="F135" s="47"/>
      <c r="G135" s="47"/>
      <c r="H135" s="47"/>
      <c r="I135" s="15" t="s">
        <v>66</v>
      </c>
      <c r="J135" s="48" t="s">
        <v>98</v>
      </c>
      <c r="K135" s="48"/>
      <c r="L135" s="48"/>
      <c r="M135" s="127">
        <f>7+11+28+10+7+4</f>
        <v>67</v>
      </c>
      <c r="N135" s="127"/>
      <c r="O135" s="49"/>
      <c r="P135" s="49"/>
      <c r="Q135" s="49"/>
      <c r="R135" s="46">
        <f>M135</f>
        <v>67</v>
      </c>
      <c r="S135" s="46"/>
    </row>
    <row r="136" spans="1:19" s="14" customFormat="1" ht="11.25" customHeight="1">
      <c r="A136" s="41"/>
      <c r="B136" s="41"/>
      <c r="C136" s="47" t="s">
        <v>119</v>
      </c>
      <c r="D136" s="47"/>
      <c r="E136" s="47"/>
      <c r="F136" s="47"/>
      <c r="G136" s="47"/>
      <c r="H136" s="47"/>
      <c r="I136" s="15" t="s">
        <v>66</v>
      </c>
      <c r="J136" s="48" t="s">
        <v>98</v>
      </c>
      <c r="K136" s="48"/>
      <c r="L136" s="48"/>
      <c r="M136" s="46"/>
      <c r="N136" s="46"/>
      <c r="O136" s="49">
        <v>1</v>
      </c>
      <c r="P136" s="49"/>
      <c r="Q136" s="49"/>
      <c r="R136" s="46">
        <f>O136</f>
        <v>1</v>
      </c>
      <c r="S136" s="46"/>
    </row>
    <row r="137" spans="1:19" s="14" customFormat="1" ht="11.25" customHeight="1">
      <c r="A137" s="58">
        <v>3</v>
      </c>
      <c r="B137" s="58"/>
      <c r="C137" s="59" t="s">
        <v>74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</row>
    <row r="138" spans="1:19" s="14" customFormat="1" ht="11.25" customHeight="1">
      <c r="A138" s="41"/>
      <c r="B138" s="41"/>
      <c r="C138" s="47" t="s">
        <v>75</v>
      </c>
      <c r="D138" s="47"/>
      <c r="E138" s="47"/>
      <c r="F138" s="47"/>
      <c r="G138" s="47"/>
      <c r="H138" s="47"/>
      <c r="I138" s="15" t="s">
        <v>66</v>
      </c>
      <c r="J138" s="48" t="s">
        <v>76</v>
      </c>
      <c r="K138" s="48"/>
      <c r="L138" s="48"/>
      <c r="M138" s="46">
        <f>M132/M135</f>
        <v>12876.119402985074</v>
      </c>
      <c r="N138" s="46"/>
      <c r="O138" s="49"/>
      <c r="P138" s="49"/>
      <c r="Q138" s="49"/>
      <c r="R138" s="46">
        <f>M138</f>
        <v>12876.119402985074</v>
      </c>
      <c r="S138" s="46"/>
    </row>
    <row r="139" spans="1:19" s="14" customFormat="1" ht="12" customHeight="1">
      <c r="A139" s="41"/>
      <c r="B139" s="41"/>
      <c r="C139" s="47" t="s">
        <v>77</v>
      </c>
      <c r="D139" s="47"/>
      <c r="E139" s="47"/>
      <c r="F139" s="47"/>
      <c r="G139" s="47"/>
      <c r="H139" s="47"/>
      <c r="I139" s="15" t="s">
        <v>66</v>
      </c>
      <c r="J139" s="48" t="s">
        <v>76</v>
      </c>
      <c r="K139" s="48"/>
      <c r="L139" s="48"/>
      <c r="M139" s="46"/>
      <c r="N139" s="46"/>
      <c r="O139" s="49">
        <f>O133/O136</f>
        <v>35000</v>
      </c>
      <c r="P139" s="49"/>
      <c r="Q139" s="49"/>
      <c r="R139" s="46">
        <f>O139</f>
        <v>35000</v>
      </c>
      <c r="S139" s="46"/>
    </row>
    <row r="140" spans="1:19" ht="11.25">
      <c r="A140" s="58">
        <v>3</v>
      </c>
      <c r="B140" s="58"/>
      <c r="C140" s="59" t="s">
        <v>78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</row>
    <row r="141" spans="1:19" s="1" customFormat="1" ht="13.5" customHeight="1">
      <c r="A141" s="41"/>
      <c r="B141" s="41"/>
      <c r="C141" s="42" t="s">
        <v>109</v>
      </c>
      <c r="D141" s="42"/>
      <c r="E141" s="42"/>
      <c r="F141" s="42"/>
      <c r="G141" s="42"/>
      <c r="H141" s="42"/>
      <c r="I141" s="36" t="s">
        <v>80</v>
      </c>
      <c r="J141" s="43" t="s">
        <v>76</v>
      </c>
      <c r="K141" s="43"/>
      <c r="L141" s="43"/>
      <c r="M141" s="44">
        <v>100</v>
      </c>
      <c r="N141" s="44"/>
      <c r="O141" s="45"/>
      <c r="P141" s="45"/>
      <c r="Q141" s="45"/>
      <c r="R141" s="46">
        <f>M141</f>
        <v>100</v>
      </c>
      <c r="S141" s="46"/>
    </row>
    <row r="142" spans="1:19" s="1" customFormat="1" ht="24.75" customHeight="1">
      <c r="A142" s="41"/>
      <c r="B142" s="41"/>
      <c r="C142" s="42" t="s">
        <v>81</v>
      </c>
      <c r="D142" s="42"/>
      <c r="E142" s="42"/>
      <c r="F142" s="42"/>
      <c r="G142" s="42"/>
      <c r="H142" s="42"/>
      <c r="I142" s="36" t="s">
        <v>80</v>
      </c>
      <c r="J142" s="43" t="s">
        <v>76</v>
      </c>
      <c r="K142" s="43"/>
      <c r="L142" s="43"/>
      <c r="M142" s="44"/>
      <c r="N142" s="44"/>
      <c r="O142" s="45">
        <v>100</v>
      </c>
      <c r="P142" s="45"/>
      <c r="Q142" s="45"/>
      <c r="R142" s="46">
        <f>O142</f>
        <v>100</v>
      </c>
      <c r="S142" s="46"/>
    </row>
    <row r="143" spans="1:19" s="1" customFormat="1" ht="13.5" customHeight="1">
      <c r="A143" s="24"/>
      <c r="B143" s="24"/>
      <c r="C143" s="25"/>
      <c r="D143" s="25"/>
      <c r="E143" s="25"/>
      <c r="F143" s="25"/>
      <c r="G143" s="25"/>
      <c r="H143" s="25"/>
      <c r="I143" s="26"/>
      <c r="J143" s="27"/>
      <c r="K143" s="27"/>
      <c r="L143" s="27"/>
      <c r="M143" s="28"/>
      <c r="N143" s="28"/>
      <c r="O143" s="29"/>
      <c r="P143" s="29"/>
      <c r="Q143" s="29"/>
      <c r="R143" s="28"/>
      <c r="S143" s="28"/>
    </row>
    <row r="144" spans="1:19" s="1" customFormat="1" ht="29.25" customHeight="1">
      <c r="A144" s="30"/>
      <c r="B144" s="129" t="s">
        <v>116</v>
      </c>
      <c r="C144" s="129"/>
      <c r="D144" s="129"/>
      <c r="E144" s="129"/>
      <c r="F144" s="31"/>
      <c r="G144" s="32"/>
      <c r="H144" s="31"/>
      <c r="I144" s="31"/>
      <c r="J144" s="31"/>
      <c r="K144" s="31"/>
      <c r="L144" s="31"/>
      <c r="M144" s="130" t="s">
        <v>117</v>
      </c>
      <c r="N144" s="130"/>
      <c r="O144" s="130"/>
      <c r="P144" s="31"/>
      <c r="Q144" s="31"/>
      <c r="R144" s="31"/>
      <c r="S144" s="31"/>
    </row>
    <row r="145" spans="1:19" s="1" customFormat="1" ht="3.75" customHeight="1">
      <c r="A145" s="31"/>
      <c r="B145" s="31"/>
      <c r="C145" s="31"/>
      <c r="D145" s="31"/>
      <c r="E145" s="31"/>
      <c r="F145" s="31"/>
      <c r="G145" s="33"/>
      <c r="H145" s="34"/>
      <c r="I145" s="34"/>
      <c r="J145" s="31"/>
      <c r="K145" s="31"/>
      <c r="L145" s="31"/>
      <c r="M145" s="33"/>
      <c r="N145" s="33"/>
      <c r="O145" s="33"/>
      <c r="P145" s="31"/>
      <c r="Q145" s="31"/>
      <c r="R145" s="31"/>
      <c r="S145" s="31"/>
    </row>
    <row r="146" spans="1:19" s="1" customFormat="1" ht="6" customHeight="1">
      <c r="A146" s="31"/>
      <c r="B146" s="31"/>
      <c r="C146" s="31"/>
      <c r="D146" s="31"/>
      <c r="E146" s="31"/>
      <c r="F146" s="31"/>
      <c r="G146" s="137"/>
      <c r="H146" s="137"/>
      <c r="I146" s="1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s="1" customFormat="1" ht="19.5" customHeight="1">
      <c r="A147" s="31"/>
      <c r="B147" s="31"/>
      <c r="C147" s="31"/>
      <c r="D147" s="31"/>
      <c r="E147" s="31"/>
      <c r="F147" s="31"/>
      <c r="G147" s="138" t="s">
        <v>100</v>
      </c>
      <c r="H147" s="138"/>
      <c r="I147" s="138"/>
      <c r="J147" s="31"/>
      <c r="K147" s="31"/>
      <c r="L147" s="31"/>
      <c r="M147" s="138" t="s">
        <v>101</v>
      </c>
      <c r="N147" s="138"/>
      <c r="O147" s="138"/>
      <c r="P147" s="31"/>
      <c r="Q147" s="31"/>
      <c r="R147" s="31"/>
      <c r="S147" s="31"/>
    </row>
    <row r="148" spans="1:19" s="1" customFormat="1" ht="3.75" customHeight="1">
      <c r="A148" s="35"/>
      <c r="B148" s="3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2" s="1" customFormat="1" ht="0.75" customHeight="1">
      <c r="A149" s="19"/>
      <c r="B149" s="19"/>
    </row>
    <row r="150" spans="1:3" s="1" customFormat="1" ht="12.75" customHeight="1">
      <c r="A150" s="19"/>
      <c r="B150" s="136" t="s">
        <v>102</v>
      </c>
      <c r="C150" s="136"/>
    </row>
    <row r="151" spans="1:13" s="7" customFormat="1" ht="8.25" customHeight="1">
      <c r="A151" s="20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ht="11.25" customHeight="1" hidden="1"/>
    <row r="153" spans="1:15" s="1" customFormat="1" ht="45" customHeight="1">
      <c r="A153" s="16"/>
      <c r="B153" s="129" t="s">
        <v>114</v>
      </c>
      <c r="C153" s="129"/>
      <c r="D153" s="129"/>
      <c r="E153" s="129"/>
      <c r="F153" s="31"/>
      <c r="G153" s="32"/>
      <c r="H153" s="31"/>
      <c r="I153" s="31"/>
      <c r="J153" s="31"/>
      <c r="K153" s="31"/>
      <c r="L153" s="31"/>
      <c r="M153" s="130" t="s">
        <v>115</v>
      </c>
      <c r="N153" s="130"/>
      <c r="O153" s="130"/>
    </row>
    <row r="154" spans="7:15" s="1" customFormat="1" ht="3.75" customHeight="1">
      <c r="G154" s="17"/>
      <c r="H154" s="18"/>
      <c r="I154" s="18"/>
      <c r="M154" s="17"/>
      <c r="N154" s="17"/>
      <c r="O154" s="17"/>
    </row>
    <row r="155" spans="7:9" s="1" customFormat="1" ht="3.75" customHeight="1">
      <c r="G155" s="131"/>
      <c r="H155" s="131"/>
      <c r="I155" s="131"/>
    </row>
    <row r="156" spans="7:15" s="1" customFormat="1" ht="11.25" customHeight="1">
      <c r="G156" s="73" t="s">
        <v>100</v>
      </c>
      <c r="H156" s="73"/>
      <c r="I156" s="73"/>
      <c r="M156" s="73" t="s">
        <v>101</v>
      </c>
      <c r="N156" s="73"/>
      <c r="O156" s="73"/>
    </row>
    <row r="158" spans="2:6" s="1" customFormat="1" ht="12" customHeight="1">
      <c r="B158" s="132" t="s">
        <v>103</v>
      </c>
      <c r="C158" s="132"/>
      <c r="D158" s="132"/>
      <c r="E158" s="133" t="s">
        <v>120</v>
      </c>
      <c r="F158" s="133"/>
    </row>
    <row r="160" s="1" customFormat="1" ht="12" customHeight="1">
      <c r="C160" s="21" t="s">
        <v>104</v>
      </c>
    </row>
    <row r="163" spans="2:7" s="3" customFormat="1" ht="8.25" customHeight="1">
      <c r="B163" s="134"/>
      <c r="C163" s="134"/>
      <c r="D163" s="134"/>
      <c r="F163" s="135"/>
      <c r="G163" s="135"/>
    </row>
    <row r="164" spans="2:12" s="1" customFormat="1" ht="11.25" customHeight="1">
      <c r="B164" s="22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</sheetData>
  <sheetProtection/>
  <mergeCells count="454">
    <mergeCell ref="B144:E144"/>
    <mergeCell ref="M144:O144"/>
    <mergeCell ref="G146:I146"/>
    <mergeCell ref="G147:I147"/>
    <mergeCell ref="M147:O147"/>
    <mergeCell ref="A137:B137"/>
    <mergeCell ref="C137:S137"/>
    <mergeCell ref="A138:B138"/>
    <mergeCell ref="C138:H138"/>
    <mergeCell ref="J138:L138"/>
    <mergeCell ref="A140:B140"/>
    <mergeCell ref="C140:S140"/>
    <mergeCell ref="A141:B141"/>
    <mergeCell ref="C141:H141"/>
    <mergeCell ref="J141:L141"/>
    <mergeCell ref="M141:N141"/>
    <mergeCell ref="O141:Q141"/>
    <mergeCell ref="R141:S141"/>
    <mergeCell ref="J135:L135"/>
    <mergeCell ref="M135:N135"/>
    <mergeCell ref="O135:Q135"/>
    <mergeCell ref="R135:S135"/>
    <mergeCell ref="O138:Q138"/>
    <mergeCell ref="R138:S138"/>
    <mergeCell ref="M138:N138"/>
    <mergeCell ref="J132:L132"/>
    <mergeCell ref="M132:N132"/>
    <mergeCell ref="O132:Q132"/>
    <mergeCell ref="A134:B134"/>
    <mergeCell ref="C134:S134"/>
    <mergeCell ref="A133:B133"/>
    <mergeCell ref="C133:H133"/>
    <mergeCell ref="J133:L133"/>
    <mergeCell ref="M133:N133"/>
    <mergeCell ref="R132:S132"/>
    <mergeCell ref="A63:B63"/>
    <mergeCell ref="C63:I63"/>
    <mergeCell ref="J63:K63"/>
    <mergeCell ref="L63:M63"/>
    <mergeCell ref="N63:O63"/>
    <mergeCell ref="A130:B130"/>
    <mergeCell ref="C130:S130"/>
    <mergeCell ref="A132:B132"/>
    <mergeCell ref="C132:H132"/>
    <mergeCell ref="A126:B126"/>
    <mergeCell ref="C126:S126"/>
    <mergeCell ref="A127:B127"/>
    <mergeCell ref="B158:D158"/>
    <mergeCell ref="E158:F158"/>
    <mergeCell ref="B163:D163"/>
    <mergeCell ref="F163:G163"/>
    <mergeCell ref="B150:C150"/>
    <mergeCell ref="A128:B128"/>
    <mergeCell ref="C128:S128"/>
    <mergeCell ref="C164:L164"/>
    <mergeCell ref="B151:M151"/>
    <mergeCell ref="B153:E153"/>
    <mergeCell ref="M153:O153"/>
    <mergeCell ref="G155:I155"/>
    <mergeCell ref="G156:I156"/>
    <mergeCell ref="M156:O156"/>
    <mergeCell ref="A129:B129"/>
    <mergeCell ref="C129:H129"/>
    <mergeCell ref="J129:L129"/>
    <mergeCell ref="M129:N129"/>
    <mergeCell ref="O129:Q129"/>
    <mergeCell ref="R129:S129"/>
    <mergeCell ref="C127:H127"/>
    <mergeCell ref="J127:L127"/>
    <mergeCell ref="M127:N127"/>
    <mergeCell ref="O127:Q127"/>
    <mergeCell ref="R127:S127"/>
    <mergeCell ref="A123:B123"/>
    <mergeCell ref="C123:S123"/>
    <mergeCell ref="A124:B124"/>
    <mergeCell ref="C124:S124"/>
    <mergeCell ref="A125:B125"/>
    <mergeCell ref="C125:H125"/>
    <mergeCell ref="J125:L125"/>
    <mergeCell ref="M125:N125"/>
    <mergeCell ref="O125:Q125"/>
    <mergeCell ref="R125:S125"/>
    <mergeCell ref="A121:B121"/>
    <mergeCell ref="C121:S121"/>
    <mergeCell ref="A122:B122"/>
    <mergeCell ref="C122:H122"/>
    <mergeCell ref="J122:L122"/>
    <mergeCell ref="M122:N122"/>
    <mergeCell ref="O122:Q122"/>
    <mergeCell ref="R122:S122"/>
    <mergeCell ref="A119:B119"/>
    <mergeCell ref="C119:S119"/>
    <mergeCell ref="A120:B120"/>
    <mergeCell ref="C120:H120"/>
    <mergeCell ref="J120:L120"/>
    <mergeCell ref="M120:N120"/>
    <mergeCell ref="O120:Q120"/>
    <mergeCell ref="R120:S120"/>
    <mergeCell ref="A117:B117"/>
    <mergeCell ref="C117:S117"/>
    <mergeCell ref="A118:B118"/>
    <mergeCell ref="C118:H118"/>
    <mergeCell ref="J118:L118"/>
    <mergeCell ref="M118:N118"/>
    <mergeCell ref="O118:Q118"/>
    <mergeCell ref="R118:S118"/>
    <mergeCell ref="A114:B114"/>
    <mergeCell ref="C114:S114"/>
    <mergeCell ref="A115:B115"/>
    <mergeCell ref="C115:S115"/>
    <mergeCell ref="A116:B116"/>
    <mergeCell ref="C116:H116"/>
    <mergeCell ref="J116:L116"/>
    <mergeCell ref="M116:N116"/>
    <mergeCell ref="O116:Q116"/>
    <mergeCell ref="R116:S116"/>
    <mergeCell ref="A112:B112"/>
    <mergeCell ref="C112:S112"/>
    <mergeCell ref="A113:B113"/>
    <mergeCell ref="C113:H113"/>
    <mergeCell ref="J113:L113"/>
    <mergeCell ref="M113:N113"/>
    <mergeCell ref="O113:Q113"/>
    <mergeCell ref="R113:S113"/>
    <mergeCell ref="A110:B110"/>
    <mergeCell ref="C110:S110"/>
    <mergeCell ref="A111:B111"/>
    <mergeCell ref="C111:H111"/>
    <mergeCell ref="J111:L111"/>
    <mergeCell ref="M111:N111"/>
    <mergeCell ref="O111:Q111"/>
    <mergeCell ref="R111:S111"/>
    <mergeCell ref="A108:B108"/>
    <mergeCell ref="C108:S108"/>
    <mergeCell ref="A109:B109"/>
    <mergeCell ref="C109:H109"/>
    <mergeCell ref="J109:L109"/>
    <mergeCell ref="M109:N109"/>
    <mergeCell ref="O109:Q109"/>
    <mergeCell ref="R109:S109"/>
    <mergeCell ref="A107:B107"/>
    <mergeCell ref="C107:H107"/>
    <mergeCell ref="J107:L107"/>
    <mergeCell ref="M107:N107"/>
    <mergeCell ref="O107:Q107"/>
    <mergeCell ref="R107:S107"/>
    <mergeCell ref="A106:B106"/>
    <mergeCell ref="C106:H106"/>
    <mergeCell ref="J106:L106"/>
    <mergeCell ref="M106:N106"/>
    <mergeCell ref="O106:Q106"/>
    <mergeCell ref="R106:S106"/>
    <mergeCell ref="A103:B103"/>
    <mergeCell ref="C103:S103"/>
    <mergeCell ref="A104:B104"/>
    <mergeCell ref="C104:S104"/>
    <mergeCell ref="A105:B105"/>
    <mergeCell ref="C105:H105"/>
    <mergeCell ref="J105:L105"/>
    <mergeCell ref="M105:N105"/>
    <mergeCell ref="O105:Q105"/>
    <mergeCell ref="R105:S105"/>
    <mergeCell ref="A101:B101"/>
    <mergeCell ref="C101:S101"/>
    <mergeCell ref="A102:B102"/>
    <mergeCell ref="C102:H102"/>
    <mergeCell ref="J102:L102"/>
    <mergeCell ref="M102:N102"/>
    <mergeCell ref="O102:Q102"/>
    <mergeCell ref="R102:S102"/>
    <mergeCell ref="A99:B99"/>
    <mergeCell ref="C99:S99"/>
    <mergeCell ref="A100:B100"/>
    <mergeCell ref="C100:H100"/>
    <mergeCell ref="J100:L100"/>
    <mergeCell ref="M100:N100"/>
    <mergeCell ref="O100:Q100"/>
    <mergeCell ref="R100:S100"/>
    <mergeCell ref="A97:B97"/>
    <mergeCell ref="C97:S97"/>
    <mergeCell ref="A98:B98"/>
    <mergeCell ref="C98:H98"/>
    <mergeCell ref="J98:L98"/>
    <mergeCell ref="M98:N98"/>
    <mergeCell ref="O98:Q98"/>
    <mergeCell ref="R98:S98"/>
    <mergeCell ref="A94:B94"/>
    <mergeCell ref="C94:S94"/>
    <mergeCell ref="A95:B95"/>
    <mergeCell ref="C95:S95"/>
    <mergeCell ref="A96:B96"/>
    <mergeCell ref="C96:H96"/>
    <mergeCell ref="J96:L96"/>
    <mergeCell ref="M96:N96"/>
    <mergeCell ref="O96:Q96"/>
    <mergeCell ref="R96:S96"/>
    <mergeCell ref="A93:B93"/>
    <mergeCell ref="C93:H93"/>
    <mergeCell ref="J93:L93"/>
    <mergeCell ref="M93:N93"/>
    <mergeCell ref="O93:Q93"/>
    <mergeCell ref="R93:S93"/>
    <mergeCell ref="A91:B91"/>
    <mergeCell ref="C91:S91"/>
    <mergeCell ref="A92:B92"/>
    <mergeCell ref="C92:H92"/>
    <mergeCell ref="J92:L92"/>
    <mergeCell ref="M92:N92"/>
    <mergeCell ref="O92:Q92"/>
    <mergeCell ref="R92:S92"/>
    <mergeCell ref="A90:B90"/>
    <mergeCell ref="C90:H90"/>
    <mergeCell ref="J90:L90"/>
    <mergeCell ref="M90:N90"/>
    <mergeCell ref="O90:Q90"/>
    <mergeCell ref="R90:S90"/>
    <mergeCell ref="A88:B88"/>
    <mergeCell ref="C88:S88"/>
    <mergeCell ref="A89:B89"/>
    <mergeCell ref="C89:H89"/>
    <mergeCell ref="J89:L89"/>
    <mergeCell ref="M89:N89"/>
    <mergeCell ref="O89:Q89"/>
    <mergeCell ref="R89:S89"/>
    <mergeCell ref="A87:B87"/>
    <mergeCell ref="C87:H87"/>
    <mergeCell ref="J87:L87"/>
    <mergeCell ref="M87:N87"/>
    <mergeCell ref="O87:Q87"/>
    <mergeCell ref="R87:S87"/>
    <mergeCell ref="A85:B85"/>
    <mergeCell ref="C85:S85"/>
    <mergeCell ref="A86:B86"/>
    <mergeCell ref="C86:H86"/>
    <mergeCell ref="J86:L86"/>
    <mergeCell ref="M86:N86"/>
    <mergeCell ref="O86:Q86"/>
    <mergeCell ref="R86:S86"/>
    <mergeCell ref="A84:B84"/>
    <mergeCell ref="C84:H84"/>
    <mergeCell ref="J84:L84"/>
    <mergeCell ref="M84:N84"/>
    <mergeCell ref="O84:Q84"/>
    <mergeCell ref="R84:S84"/>
    <mergeCell ref="A81:B81"/>
    <mergeCell ref="C81:S81"/>
    <mergeCell ref="A82:B82"/>
    <mergeCell ref="C82:S82"/>
    <mergeCell ref="A83:B83"/>
    <mergeCell ref="C83:H83"/>
    <mergeCell ref="J83:L83"/>
    <mergeCell ref="M83:N83"/>
    <mergeCell ref="O83:Q83"/>
    <mergeCell ref="R83:S83"/>
    <mergeCell ref="A80:B80"/>
    <mergeCell ref="C80:H80"/>
    <mergeCell ref="J80:L80"/>
    <mergeCell ref="M80:N80"/>
    <mergeCell ref="O80:Q80"/>
    <mergeCell ref="R80:S80"/>
    <mergeCell ref="A78:S78"/>
    <mergeCell ref="A79:B79"/>
    <mergeCell ref="C79:H79"/>
    <mergeCell ref="J79:L79"/>
    <mergeCell ref="M79:N79"/>
    <mergeCell ref="O79:Q79"/>
    <mergeCell ref="R79:S79"/>
    <mergeCell ref="A75:B75"/>
    <mergeCell ref="C75:L75"/>
    <mergeCell ref="M75:N75"/>
    <mergeCell ref="O75:Q75"/>
    <mergeCell ref="R75:S75"/>
    <mergeCell ref="A77:S77"/>
    <mergeCell ref="A72:B72"/>
    <mergeCell ref="C72:L72"/>
    <mergeCell ref="M72:N72"/>
    <mergeCell ref="O72:Q72"/>
    <mergeCell ref="R72:S72"/>
    <mergeCell ref="A73:B73"/>
    <mergeCell ref="C73:L73"/>
    <mergeCell ref="M73:N73"/>
    <mergeCell ref="O73:Q73"/>
    <mergeCell ref="R73:S73"/>
    <mergeCell ref="A70:B70"/>
    <mergeCell ref="C70:L70"/>
    <mergeCell ref="M70:N70"/>
    <mergeCell ref="O70:Q70"/>
    <mergeCell ref="R70:S70"/>
    <mergeCell ref="A71:B71"/>
    <mergeCell ref="C71:L71"/>
    <mergeCell ref="M71:N71"/>
    <mergeCell ref="O71:Q71"/>
    <mergeCell ref="R71:S71"/>
    <mergeCell ref="R68:S68"/>
    <mergeCell ref="A69:B69"/>
    <mergeCell ref="C69:L69"/>
    <mergeCell ref="M69:N69"/>
    <mergeCell ref="O69:Q69"/>
    <mergeCell ref="R69:S69"/>
    <mergeCell ref="A66:Q66"/>
    <mergeCell ref="A67:Q67"/>
    <mergeCell ref="A68:B68"/>
    <mergeCell ref="C68:L68"/>
    <mergeCell ref="M68:N68"/>
    <mergeCell ref="O68:Q68"/>
    <mergeCell ref="A64:I64"/>
    <mergeCell ref="J64:K64"/>
    <mergeCell ref="L64:M64"/>
    <mergeCell ref="N64:O64"/>
    <mergeCell ref="P64:R64"/>
    <mergeCell ref="A65:Q65"/>
    <mergeCell ref="A62:B62"/>
    <mergeCell ref="C62:I62"/>
    <mergeCell ref="J62:K62"/>
    <mergeCell ref="L62:M62"/>
    <mergeCell ref="N62:O62"/>
    <mergeCell ref="P62:R62"/>
    <mergeCell ref="A61:B61"/>
    <mergeCell ref="C61:I61"/>
    <mergeCell ref="J61:K61"/>
    <mergeCell ref="L61:M61"/>
    <mergeCell ref="N61:O61"/>
    <mergeCell ref="P61:R61"/>
    <mergeCell ref="A60:B60"/>
    <mergeCell ref="C60:I60"/>
    <mergeCell ref="J60:K60"/>
    <mergeCell ref="L60:M60"/>
    <mergeCell ref="N60:O60"/>
    <mergeCell ref="P60:R60"/>
    <mergeCell ref="A59:B59"/>
    <mergeCell ref="C59:I59"/>
    <mergeCell ref="J59:K59"/>
    <mergeCell ref="L59:M59"/>
    <mergeCell ref="N59:O59"/>
    <mergeCell ref="P59:R59"/>
    <mergeCell ref="A58:B58"/>
    <mergeCell ref="C58:I58"/>
    <mergeCell ref="J58:K58"/>
    <mergeCell ref="L58:M58"/>
    <mergeCell ref="N58:O58"/>
    <mergeCell ref="P58:R58"/>
    <mergeCell ref="P55:R56"/>
    <mergeCell ref="A57:B57"/>
    <mergeCell ref="C57:I57"/>
    <mergeCell ref="J57:K57"/>
    <mergeCell ref="L57:M57"/>
    <mergeCell ref="N57:O57"/>
    <mergeCell ref="P57:R57"/>
    <mergeCell ref="A51:B51"/>
    <mergeCell ref="C51:R51"/>
    <mergeCell ref="B53:M53"/>
    <mergeCell ref="P53:Q53"/>
    <mergeCell ref="A54:R54"/>
    <mergeCell ref="A55:B56"/>
    <mergeCell ref="C55:I56"/>
    <mergeCell ref="J55:K56"/>
    <mergeCell ref="L55:M56"/>
    <mergeCell ref="N55:O56"/>
    <mergeCell ref="B45:R45"/>
    <mergeCell ref="B46:R46"/>
    <mergeCell ref="P47:Q47"/>
    <mergeCell ref="B48:R48"/>
    <mergeCell ref="A49:R49"/>
    <mergeCell ref="A50:B50"/>
    <mergeCell ref="C50:R50"/>
    <mergeCell ref="A41:B41"/>
    <mergeCell ref="C41:R41"/>
    <mergeCell ref="A42:B42"/>
    <mergeCell ref="C42:R42"/>
    <mergeCell ref="A43:B43"/>
    <mergeCell ref="C43:R43"/>
    <mergeCell ref="A38:B38"/>
    <mergeCell ref="C38:R38"/>
    <mergeCell ref="A39:B39"/>
    <mergeCell ref="C39:R39"/>
    <mergeCell ref="A40:B40"/>
    <mergeCell ref="C40:R40"/>
    <mergeCell ref="B28:F28"/>
    <mergeCell ref="A36:B36"/>
    <mergeCell ref="C36:R36"/>
    <mergeCell ref="A37:B37"/>
    <mergeCell ref="C37:R37"/>
    <mergeCell ref="H28:K28"/>
    <mergeCell ref="P28:Q28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2:C22"/>
    <mergeCell ref="E22:M22"/>
    <mergeCell ref="P22:R22"/>
    <mergeCell ref="B23:C23"/>
    <mergeCell ref="E23:M23"/>
    <mergeCell ref="P23:R23"/>
    <mergeCell ref="B19:C19"/>
    <mergeCell ref="E19:M19"/>
    <mergeCell ref="P19:R19"/>
    <mergeCell ref="B20:C20"/>
    <mergeCell ref="E20:M20"/>
    <mergeCell ref="P20:R20"/>
    <mergeCell ref="M9:R9"/>
    <mergeCell ref="M10:R10"/>
    <mergeCell ref="M11:O11"/>
    <mergeCell ref="Q11:R11"/>
    <mergeCell ref="A14:R14"/>
    <mergeCell ref="A15:R15"/>
    <mergeCell ref="A131:B131"/>
    <mergeCell ref="C131:S131"/>
    <mergeCell ref="N1:R1"/>
    <mergeCell ref="N2:R2"/>
    <mergeCell ref="N3:R3"/>
    <mergeCell ref="P4:Q4"/>
    <mergeCell ref="M5:S5"/>
    <mergeCell ref="M6:R6"/>
    <mergeCell ref="M7:R7"/>
    <mergeCell ref="M8:R8"/>
    <mergeCell ref="R74:S74"/>
    <mergeCell ref="A74:B74"/>
    <mergeCell ref="C74:L74"/>
    <mergeCell ref="M74:N74"/>
    <mergeCell ref="O74:Q74"/>
    <mergeCell ref="B30:R30"/>
    <mergeCell ref="B32:R32"/>
    <mergeCell ref="P33:Q33"/>
    <mergeCell ref="B34:R34"/>
    <mergeCell ref="A35:R35"/>
    <mergeCell ref="O133:Q133"/>
    <mergeCell ref="R133:S133"/>
    <mergeCell ref="A136:B136"/>
    <mergeCell ref="C136:H136"/>
    <mergeCell ref="J136:L136"/>
    <mergeCell ref="M136:N136"/>
    <mergeCell ref="O136:Q136"/>
    <mergeCell ref="R136:S136"/>
    <mergeCell ref="A135:B135"/>
    <mergeCell ref="C135:H135"/>
    <mergeCell ref="A139:B139"/>
    <mergeCell ref="C139:H139"/>
    <mergeCell ref="J139:L139"/>
    <mergeCell ref="M139:N139"/>
    <mergeCell ref="O139:Q139"/>
    <mergeCell ref="R139:S139"/>
    <mergeCell ref="A142:B142"/>
    <mergeCell ref="C142:H142"/>
    <mergeCell ref="J142:L142"/>
    <mergeCell ref="M142:N142"/>
    <mergeCell ref="O142:Q142"/>
    <mergeCell ref="R142:S142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3" r:id="rId1"/>
  <rowBreaks count="3" manualBreakCount="3">
    <brk id="32" max="255" man="1"/>
    <brk id="75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Ірина П. Прокопович</cp:lastModifiedBy>
  <cp:lastPrinted>2023-11-24T07:53:47Z</cp:lastPrinted>
  <dcterms:created xsi:type="dcterms:W3CDTF">2023-02-06T16:51:21Z</dcterms:created>
  <dcterms:modified xsi:type="dcterms:W3CDTF">2023-11-24T07:53:48Z</dcterms:modified>
  <cp:category/>
  <cp:version/>
  <cp:contentType/>
  <cp:contentStatus/>
  <cp:revision>1</cp:revision>
</cp:coreProperties>
</file>