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F:\Мои документы\2025 рік\РІШЕННЯ ВК 2025\ПРОЄКТ РІШЕННЯ ВК ПРОГРАМА 2025\015 Проєкт Липень з Банк крові  і ЦПМСД\РІШЕННЯ 2 вірний\"/>
    </mc:Choice>
  </mc:AlternateContent>
  <xr:revisionPtr revIDLastSave="0" documentId="13_ncr:1_{E53390AB-65C2-4638-A891-C717BA87D07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ДРУКДодаток  на 2025з Банккрові" sheetId="1" r:id="rId1"/>
  </sheets>
  <definedNames>
    <definedName name="_xlnm.Print_Titles" localSheetId="0">'ДРУКДодаток  на 2025з Банккрові'!$9:$12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4" i="1" l="1"/>
  <c r="G43" i="1" l="1"/>
  <c r="F43" i="1" s="1"/>
  <c r="F42" i="1"/>
  <c r="F41" i="1"/>
  <c r="I39" i="1"/>
  <c r="F39" i="1"/>
  <c r="F38" i="1"/>
  <c r="F37" i="1"/>
  <c r="F36" i="1"/>
  <c r="F35" i="1"/>
  <c r="F34" i="1"/>
  <c r="F33" i="1"/>
  <c r="F32" i="1"/>
  <c r="F22" i="1"/>
  <c r="F21" i="1"/>
  <c r="F19" i="1"/>
  <c r="F18" i="1"/>
  <c r="F15" i="1"/>
  <c r="G28" i="1"/>
  <c r="G44" i="1" l="1"/>
  <c r="F14" i="1"/>
  <c r="F28" i="1" s="1"/>
  <c r="F44" i="1" s="1"/>
</calcChain>
</file>

<file path=xl/sharedStrings.xml><?xml version="1.0" encoding="utf-8"?>
<sst xmlns="http://schemas.openxmlformats.org/spreadsheetml/2006/main" count="159" uniqueCount="98">
  <si>
    <t>Додаток</t>
  </si>
  <si>
    <t>НАПРЯМИ ДІЯЛЬНОСТІ ТА ЗАХОДИ ПРОГРАМИ РОЗВИТКУ, ПІДТРИМКИ КОМУНАЛЬНИХ ЗАКЛАДІВ ОХОРОНИ ЗДОРОВ’Я ТА НАДАННЯ МЕДИЧНИХ ПОСЛУГ ПОНАД ОБСЯГ, ПЕРЕДБАЧЕНИЙ ПРОГРАМОЮ ДЕРЖАВНИХ ГАРАНТІЙ МЕДИЧНОГО ОБСЛУГОВУВАННЯ НАСЕЛЕННЯ МІСТА ЧЕРНІГОВА НА 2025 РІК</t>
  </si>
  <si>
    <t>№</t>
  </si>
  <si>
    <t>Заходи Програми</t>
  </si>
  <si>
    <t>Відповідальні виконавці</t>
  </si>
  <si>
    <t>Термін виконання заходу</t>
  </si>
  <si>
    <t>Джерела фінансування</t>
  </si>
  <si>
    <t>Орієнтовні обсяги фінансування (тис. грн),</t>
  </si>
  <si>
    <t>Очікуваний</t>
  </si>
  <si>
    <t>пор.</t>
  </si>
  <si>
    <t xml:space="preserve"> результат</t>
  </si>
  <si>
    <t>Всього</t>
  </si>
  <si>
    <t>1. ПІДТРИМКА КОМУНАЛЬНИХ ЗАКЛАДІВ ОХОРОНИ ЗДОРОВ’Я</t>
  </si>
  <si>
    <t>Оснащення закладів охорони здоров’я  Чернігівської міської ради сучасним медичним  та іншим обладнанням для забезпечення потреб закладів охорони здоров'я</t>
  </si>
  <si>
    <t>Управління охорони здоров’я, КНП ЧМР</t>
  </si>
  <si>
    <t>2025 рік</t>
  </si>
  <si>
    <t>Бюджет Чернігівської міської територіальної громади  та інші джерела не заборонені законодавством</t>
  </si>
  <si>
    <t>Покращення показників ефективності лікування та зниження загальної летальності</t>
  </si>
  <si>
    <t>2.</t>
  </si>
  <si>
    <t>Співфінансування закладів охорони здоров’я щодо покриття вартості комунальних послуг та енергоносіїв</t>
  </si>
  <si>
    <t>Бюджет Чернігівської міської територіальної громади та інші джерела не заборонені законодавством</t>
  </si>
  <si>
    <t>Стале функціонування закладів</t>
  </si>
  <si>
    <r>
      <t xml:space="preserve">Продовження роботи щодо </t>
    </r>
    <r>
      <rPr>
        <sz val="14"/>
        <color theme="1"/>
        <rFont val="Times New Roman"/>
        <family val="1"/>
        <charset val="204"/>
      </rPr>
      <t>оптимізації діяльності та мережі закладів охорони здоров'я міської ради</t>
    </r>
  </si>
  <si>
    <t xml:space="preserve">Управління охорони здоров’я, КНП ЧМР </t>
  </si>
  <si>
    <t>У межах затверджених бюджетних призначень</t>
  </si>
  <si>
    <t xml:space="preserve">Покращення якості надання медичних послуг </t>
  </si>
  <si>
    <t xml:space="preserve">Створення та забезпечення діяльності відокремлених лікарських амбулаторій у віддалених районах міста </t>
  </si>
  <si>
    <t xml:space="preserve">У межах затверджених бюджетних призначень </t>
  </si>
  <si>
    <t>Доступність населення міста до первинного рівня надання медичної допомоги</t>
  </si>
  <si>
    <r>
      <t>Інформаційно-аналітичне забезпечення медичної галузі міста – </t>
    </r>
    <r>
      <rPr>
        <sz val="14"/>
        <color theme="1"/>
        <rFont val="Times New Roman"/>
        <family val="1"/>
        <charset val="204"/>
      </rPr>
      <t>забезпечення діяльності інформаційно-аналітичного відділу щодо організації ведення медичної статистики, проведення фінансування видатків та ведення фінансової звітності</t>
    </r>
  </si>
  <si>
    <t>Управління охорони здоров’я</t>
  </si>
  <si>
    <t xml:space="preserve">Бюджет Чернігівської міської територіальної громади </t>
  </si>
  <si>
    <r>
      <t xml:space="preserve"> Забезпечення діяльності єдиної медичної інформаційно-аналітичної системи та економічного аналізу для  реалізації основних завдань гал</t>
    </r>
    <r>
      <rPr>
        <sz val="14"/>
        <color rgb="FF000000"/>
        <rFont val="Times New Roman"/>
        <family val="1"/>
        <charset val="204"/>
      </rPr>
      <t>узі охорони здоров’я</t>
    </r>
  </si>
  <si>
    <t xml:space="preserve"> Впровадження інноваційних технологій шляхом оснащення сучасною комп’ютерною технікою закладів охорони здоров’я міста, підтримка програмного забезпечення </t>
  </si>
  <si>
    <t xml:space="preserve">Покращення рейтингових показників стану здоров’я населення </t>
  </si>
  <si>
    <t>Забезпечення готовності закладів охорони здоров'я до прийому та лікування хворих на особливо небезпечні інфекційні хвороби</t>
  </si>
  <si>
    <t xml:space="preserve">Бюджет Чернігівської міської територіальної громади та інші джерела не заборонені законодавством </t>
  </si>
  <si>
    <t>Покращення показників ефективності лікування та зменшення летальності</t>
  </si>
  <si>
    <t>Забезпечення виплати медичним працівникам  пенсій за віком на пільгових умовах відповідно до Закону України «Про загальнообов'язкове державне пенсійне страхування»</t>
  </si>
  <si>
    <t>Забезпечення гарантованих виплат медичним працівникам</t>
  </si>
  <si>
    <t>Оновлення санітарного транспорту КНП ЧМР</t>
  </si>
  <si>
    <t>Забезпечення мобільності надання медичної допомоги</t>
  </si>
  <si>
    <t>Реконструкція та оснащення сучасним медобладнанням кардіохірургічної операційної КНП  «Чернігівська міська лікарня № 2»ЧМР</t>
  </si>
  <si>
    <t>Управління охорони здоров’я, КНП «Чернігівська міська лікарня   № 2» ЧМР,  Управління капітального будівництва ЧМР</t>
  </si>
  <si>
    <t>Покращення якості кардіохірургічної допомоги</t>
  </si>
  <si>
    <t>Облаштування (монтаж, реконструкція, капітальний ремонт) автоматичної системи пожежної сигналізації, оповіщення про пожежу, управління евакуацією людей, устаткування передавання тривожних сповіщень в приміщеннях закладів охорони здоров'я Чернігівської міської ради</t>
  </si>
  <si>
    <t>Управління охорони здоров’я ЧМР, КНП ЧМР, Управління капітального будівництва ЧМР</t>
  </si>
  <si>
    <t>Гарантування  пожежної безпеки закладів охорони здоров'я</t>
  </si>
  <si>
    <t>Оснащення закладів охорони здоров’я міста обладнанням для створення альтернативних та безперебійних джерел життєзабезпечення.</t>
  </si>
  <si>
    <t xml:space="preserve">Управління охорони здоров’я, КНП ЧМР   </t>
  </si>
  <si>
    <t>Забезпечення стабільності  функціонування КНП ЧМР для виконання поставлених завдань.</t>
  </si>
  <si>
    <t>Забезпечення утримання стану будівель, споруд та приміщень, інженерно-технічних комунікацій КНП відповідно до чинних стандартів шляхом проведення будівництва, реконструкцій, реставрацій, капітальних та поточних ремонтів, консервації /розконсервації, відновлення  об'єктів.</t>
  </si>
  <si>
    <t>Утримання будівель, споруд та приміщень, інженерно-технічних комунікацій КНП в стані відповідності  чинним стандартам їх експлуатації</t>
  </si>
  <si>
    <t>Зміцнення матеріально-технічної бази та проведення інших заходів для забезпечення  безперебійної роботи комунальних некомерційних підприємств Чернігівської міської ради</t>
  </si>
  <si>
    <t>Управління охорони здоров’я ЧМР, КНП ЧМР</t>
  </si>
  <si>
    <t xml:space="preserve"> Забезпечення безперебійної роботи комунальних некомерційних підприємств</t>
  </si>
  <si>
    <t>За розділом 1.</t>
  </si>
  <si>
    <t xml:space="preserve"> 2. ПІДТРИМКА НАДАННЯ МЕДИЧНИХ ПОСЛУГ ПОНАД ОБСЯГ, ПЕРЕДБАЧЕНИЙ ПРОГРАМОЮ</t>
  </si>
  <si>
    <t>ДЕРЖАВНИХ ГАРАНТІЙ МЕДИЧНОГО ОБСЛУГОВУВАННЯ НАСЕЛЕННЯ</t>
  </si>
  <si>
    <t>Забезпечення безоплатним та пільговим відпуском лікарських засобів за рецептами лікарів у разі амбулаторного лікування окремих груп населення та за певними категоріями захворювань згідно з постановою Кабінету Міністрів України від 17.08.1998 № 1303 «Про впорядкування безоплатного та пільгового відпуску лікарських засобів за рецептами лікарів у разі амбулаторного лікування окремих груп населення та за певними категоріями захворювань»</t>
  </si>
  <si>
    <t xml:space="preserve">Бюджет міської територіальної громади </t>
  </si>
  <si>
    <t>Зниження загальної захворюваності та інвалідизації населення; зниження смертності, в тому числі працездатного населення. Забезпечення хворих безкоштовними препаратами відповідно до Національного переліку основних лікарських засобів</t>
  </si>
  <si>
    <t>Забезпечення громадян, які страждають на рідкісні (орфанні) захворювання лікарськими засобами та відповідними харчовими продуктами для спеціального дієтичного споживання згідно з постановою Кабінету Міністрів України від 31.03.2015 № 160 «Про затвердження Порядку забезпечення громадян, які страждають на рідкісні (орфанні) захворювання, лікарськими засобами та відповідними харчовими продуктами для спеціального дієтичного споживання»</t>
  </si>
  <si>
    <t>Покращання якості та тривалості життя пацієнтів</t>
  </si>
  <si>
    <t>Забезпечення медикаментозного знеболення пацієнтів з онкологічними захворюваннями</t>
  </si>
  <si>
    <t>Управління охорони здоров’я, КНГП ЧМР</t>
  </si>
  <si>
    <t>Полегшення стану та покращення якості життя онкологічним хворим в термінальній стадії</t>
  </si>
  <si>
    <r>
      <t>Забезпечення осіб з інвалідністю та дітей з інвалідністю засобами догляду за стомою, підгузками та іншими технічними засобами для використання в амбулаторних та побутових умовах згідно з постановою Кабінету Міністрів України від 03.12.2009 № 1301 «Про затвердження Порядку забезпечення осіб з інвалідністю, дітей з</t>
    </r>
    <r>
      <rPr>
        <b/>
        <sz val="14"/>
        <color theme="1"/>
        <rFont val="Times New Roman"/>
        <family val="1"/>
        <charset val="204"/>
      </rPr>
      <t xml:space="preserve"> </t>
    </r>
    <r>
      <rPr>
        <sz val="14"/>
        <color theme="1"/>
        <rFont val="Times New Roman"/>
        <family val="1"/>
        <charset val="204"/>
      </rPr>
      <t>інвалідністю, інших окремих категорій населення медичними виробами та іншими засобами</t>
    </r>
    <r>
      <rPr>
        <sz val="14"/>
        <color rgb="FF333333"/>
        <rFont val="Times New Roman"/>
        <family val="1"/>
        <charset val="204"/>
      </rPr>
      <t>»</t>
    </r>
  </si>
  <si>
    <t>Покращення якості життя, соціальних стандартів, гігієни</t>
  </si>
  <si>
    <t>Надання невідкладної стоматологічної допомоги дорослому та дитячому населенню міста</t>
  </si>
  <si>
    <t>Управління охорони здоров'я,  КНП «Міська стоматологічна поліклініка» ЧМР</t>
  </si>
  <si>
    <t>Збільшення доступності населення до медичних послуг</t>
  </si>
  <si>
    <t>Забезпечення безоплатного зубопротезування (за винятком протезування з дорогоцінних металів) пільгового контингенту громадян  згідно із вимогами чинного законодавства</t>
  </si>
  <si>
    <t>Покращання якості життя</t>
  </si>
  <si>
    <t xml:space="preserve">Організація роботи постійно діючої військово-лікарської комісії </t>
  </si>
  <si>
    <t xml:space="preserve">Проведення медичних оглядів військовозобов’язаних громадян, які підлягають призову на військову службу до Збройних Сил України </t>
  </si>
  <si>
    <t>Створення умов для надання комплексної реабілітаційної допомоги населенню із забезпеченням необхідного обсягу діагностичних досліджень, для покращення  функціональних можливостей пацієнтів,  поліпшення якості їх життя,  інтеграцію в суспільство та  створення ефективної інтегрованої системи реабілітаційної допомоги  для військових, завдяки впровадженню інноваційних технологій та допоміжних засобів, забезпечення перебування військовослужбовців в комфортних умовах, сприяння  швидкому відновленню та поверненню до служби, забезпечення необхідною інформацією та психологічною підтримкою родин військових під час реабілітаційного процесу (ремонт приміщень, реконструкція, придбання обладнання, тощо).</t>
  </si>
  <si>
    <t>Управління охорони здоров'я, КНП  ЧМР,  Управління капітального будівництва ЧМР</t>
  </si>
  <si>
    <t>Бюджет Чернігівської міської територіальної громади, інші джерела не заборонені законодавством</t>
  </si>
  <si>
    <t>Поліпшення якості життя пацієнтів, покращення їх функціональних можливостей, інтеграцію в суспільство та створення ефективної інтегрованої системи реабілітаційної допомоги</t>
  </si>
  <si>
    <t>Проведення реабілітаційного лікування дітей з інвалідністю та дітей з хронічними захворюваннями</t>
  </si>
  <si>
    <t>Управління охорони здоров’я, КНП  «Сімейна поліклініка» ЧМР</t>
  </si>
  <si>
    <t>2022–2025 роки</t>
  </si>
  <si>
    <t xml:space="preserve">Покращення рівня реабілітації та попередження інвалідності </t>
  </si>
  <si>
    <t>Забезпечення закладів охорони здоров’я лікарськими засобами, імунобіологічними препаратами, засобами індивідуального захисту, антисептиками, деззасобами з урахуванням виникнення ускладнень епідемічної ситуації.</t>
  </si>
  <si>
    <t>КНП ЧМР</t>
  </si>
  <si>
    <t>Забезпечення  проведення лікувальних, профілактичних заходів, дотримання вимог інфекційного контролю у закладах охорони здоров'я.</t>
  </si>
  <si>
    <t>Забезпечити проведення ТШП (туберкулінової шкірної проби) відповідно до Стандартів охорони здоров'я при туберкульозі.</t>
  </si>
  <si>
    <t>Управління охорони здоров'я, КНП  ЧМР</t>
  </si>
  <si>
    <t>Зниження захворюваності на туберкульоз</t>
  </si>
  <si>
    <t>За розділом 2.</t>
  </si>
  <si>
    <t>Загальна сума</t>
  </si>
  <si>
    <t>до рішення виконавчого комітету  міської ради</t>
  </si>
  <si>
    <t>ДОДАТОК ДО ПРОГРАМИ</t>
  </si>
  <si>
    <t>Заступник міського голови-</t>
  </si>
  <si>
    <t>керуючий справами виконкому</t>
  </si>
  <si>
    <t>Сергій ФЕСЕНКО</t>
  </si>
  <si>
    <r>
      <t>« 31  »</t>
    </r>
    <r>
      <rPr>
        <sz val="14"/>
        <color theme="1"/>
        <rFont val="Times New Roman"/>
        <family val="1"/>
        <charset val="204"/>
      </rPr>
      <t xml:space="preserve"> </t>
    </r>
    <r>
      <rPr>
        <u/>
        <sz val="14"/>
        <color theme="1"/>
        <rFont val="Times New Roman"/>
        <family val="1"/>
        <charset val="204"/>
      </rPr>
      <t xml:space="preserve">               липня                  </t>
    </r>
    <r>
      <rPr>
        <sz val="14"/>
        <color theme="1"/>
        <rFont val="Times New Roman"/>
        <family val="1"/>
        <charset val="204"/>
      </rPr>
      <t>2025 року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</si>
</sst>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₴&quot;_-;\-* #,##0.00\ &quot;₴&quot;_-;_-* &quot;-&quot;??\ &quot;₴&quot;_-;_-@_-"/>
    <numFmt numFmtId="164" formatCode="#,##0.0"/>
  </numFmts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u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4"/>
      <color rgb="FF000000"/>
      <name val="Times New Roman"/>
      <family val="1"/>
      <charset val="204"/>
    </font>
    <font>
      <sz val="14"/>
      <color theme="1"/>
      <name val="Arial"/>
      <family val="2"/>
      <charset val="204"/>
    </font>
    <font>
      <sz val="14"/>
      <color rgb="FF333333"/>
      <name val="Times New Roman"/>
      <family val="1"/>
      <charset val="204"/>
    </font>
    <font>
      <sz val="13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4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4">
    <xf numFmtId="0" fontId="0" fillId="0" borderId="0" xfId="0"/>
    <xf numFmtId="0" fontId="2" fillId="0" borderId="0" xfId="0" applyFont="1" applyFill="1"/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vertical="top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vertical="center" wrapText="1"/>
    </xf>
    <xf numFmtId="0" fontId="2" fillId="0" borderId="0" xfId="0" applyFont="1" applyFill="1" applyAlignment="1">
      <alignment wrapText="1"/>
    </xf>
    <xf numFmtId="164" fontId="4" fillId="0" borderId="10" xfId="0" applyNumberFormat="1" applyFont="1" applyFill="1" applyBorder="1" applyAlignment="1">
      <alignment horizontal="center" vertical="center" wrapText="1"/>
    </xf>
    <xf numFmtId="164" fontId="4" fillId="0" borderId="10" xfId="1" applyNumberFormat="1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164" fontId="2" fillId="0" borderId="0" xfId="0" applyNumberFormat="1" applyFont="1" applyFill="1"/>
    <xf numFmtId="0" fontId="4" fillId="0" borderId="8" xfId="0" applyFont="1" applyFill="1" applyBorder="1" applyAlignment="1">
      <alignment horizontal="center" vertical="center" wrapText="1"/>
    </xf>
    <xf numFmtId="4" fontId="4" fillId="0" borderId="10" xfId="0" applyNumberFormat="1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left" vertical="center" wrapText="1"/>
    </xf>
    <xf numFmtId="0" fontId="10" fillId="0" borderId="0" xfId="0" applyFont="1" applyFill="1" applyAlignment="1">
      <alignment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vertical="center" wrapText="1"/>
    </xf>
    <xf numFmtId="4" fontId="4" fillId="0" borderId="13" xfId="0" applyNumberFormat="1" applyFont="1" applyFill="1" applyBorder="1" applyAlignment="1">
      <alignment horizontal="center" vertical="center" wrapText="1"/>
    </xf>
    <xf numFmtId="164" fontId="4" fillId="0" borderId="21" xfId="0" applyNumberFormat="1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164" fontId="2" fillId="0" borderId="0" xfId="0" applyNumberFormat="1" applyFont="1" applyFill="1" applyAlignment="1">
      <alignment vertical="center" wrapText="1"/>
    </xf>
    <xf numFmtId="2" fontId="4" fillId="0" borderId="0" xfId="0" applyNumberFormat="1" applyFont="1" applyFill="1" applyAlignment="1">
      <alignment wrapText="1"/>
    </xf>
    <xf numFmtId="0" fontId="6" fillId="0" borderId="0" xfId="0" applyFont="1" applyFill="1"/>
    <xf numFmtId="0" fontId="4" fillId="0" borderId="0" xfId="0" applyFont="1" applyFill="1" applyAlignment="1">
      <alignment horizontal="left" vertical="center" indent="15"/>
    </xf>
    <xf numFmtId="4" fontId="4" fillId="0" borderId="0" xfId="0" applyNumberFormat="1" applyFont="1" applyFill="1" applyAlignment="1">
      <alignment horizontal="right"/>
    </xf>
    <xf numFmtId="0" fontId="4" fillId="0" borderId="0" xfId="0" applyFont="1" applyFill="1"/>
    <xf numFmtId="0" fontId="0" fillId="0" borderId="0" xfId="0" applyFill="1"/>
    <xf numFmtId="164" fontId="4" fillId="0" borderId="0" xfId="0" applyNumberFormat="1" applyFont="1" applyFill="1" applyAlignment="1">
      <alignment vertical="center"/>
    </xf>
    <xf numFmtId="0" fontId="11" fillId="0" borderId="0" xfId="0" applyFont="1" applyFill="1" applyAlignment="1">
      <alignment horizontal="right" vertical="center"/>
    </xf>
    <xf numFmtId="0" fontId="4" fillId="0" borderId="0" xfId="0" applyFont="1" applyFill="1" applyAlignment="1">
      <alignment horizontal="center" vertical="center"/>
    </xf>
    <xf numFmtId="4" fontId="4" fillId="0" borderId="0" xfId="0" applyNumberFormat="1" applyFont="1" applyFill="1" applyAlignment="1">
      <alignment horizontal="center" vertical="center" wrapText="1"/>
    </xf>
    <xf numFmtId="4" fontId="7" fillId="0" borderId="0" xfId="0" applyNumberFormat="1" applyFont="1" applyFill="1" applyAlignment="1">
      <alignment horizontal="center" vertical="center" wrapText="1"/>
    </xf>
    <xf numFmtId="4" fontId="2" fillId="0" borderId="0" xfId="0" applyNumberFormat="1" applyFont="1" applyFill="1"/>
    <xf numFmtId="4" fontId="12" fillId="0" borderId="0" xfId="0" applyNumberFormat="1" applyFont="1" applyFill="1"/>
    <xf numFmtId="0" fontId="7" fillId="0" borderId="0" xfId="0" applyFont="1" applyFill="1" applyAlignment="1">
      <alignment horizontal="center" vertical="center" wrapText="1"/>
    </xf>
    <xf numFmtId="4" fontId="13" fillId="0" borderId="0" xfId="0" applyNumberFormat="1" applyFont="1" applyFill="1"/>
    <xf numFmtId="0" fontId="4" fillId="0" borderId="0" xfId="0" applyFont="1" applyFill="1" applyAlignment="1">
      <alignment horizontal="center" vertical="center" wrapText="1"/>
    </xf>
    <xf numFmtId="4" fontId="14" fillId="0" borderId="0" xfId="0" applyNumberFormat="1" applyFont="1" applyFill="1" applyAlignment="1">
      <alignment horizontal="center" vertical="center" wrapText="1"/>
    </xf>
    <xf numFmtId="0" fontId="14" fillId="0" borderId="0" xfId="0" applyFont="1" applyFill="1" applyAlignment="1">
      <alignment horizontal="center" vertical="center" wrapText="1"/>
    </xf>
    <xf numFmtId="164" fontId="4" fillId="0" borderId="9" xfId="0" applyNumberFormat="1" applyFont="1" applyFill="1" applyBorder="1" applyAlignment="1">
      <alignment horizontal="center" vertical="center" wrapText="1"/>
    </xf>
    <xf numFmtId="164" fontId="5" fillId="0" borderId="9" xfId="0" applyNumberFormat="1" applyFont="1" applyFill="1" applyBorder="1" applyAlignment="1">
      <alignment vertical="center" wrapText="1"/>
    </xf>
    <xf numFmtId="164" fontId="5" fillId="0" borderId="7" xfId="0" applyNumberFormat="1" applyFont="1" applyFill="1" applyBorder="1" applyAlignment="1">
      <alignment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2" fillId="0" borderId="0" xfId="0" applyFont="1"/>
    <xf numFmtId="0" fontId="4" fillId="0" borderId="0" xfId="0" applyFont="1"/>
    <xf numFmtId="0" fontId="6" fillId="0" borderId="0" xfId="0" applyFont="1"/>
    <xf numFmtId="0" fontId="4" fillId="0" borderId="0" xfId="0" applyFont="1" applyAlignment="1">
      <alignment horizontal="left" vertical="center" indent="15"/>
    </xf>
    <xf numFmtId="4" fontId="6" fillId="0" borderId="0" xfId="0" applyNumberFormat="1" applyFont="1"/>
    <xf numFmtId="0" fontId="4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5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4" fontId="4" fillId="0" borderId="11" xfId="0" applyNumberFormat="1" applyFont="1" applyFill="1" applyBorder="1" applyAlignment="1">
      <alignment horizontal="center" vertical="center" wrapText="1"/>
    </xf>
    <xf numFmtId="4" fontId="4" fillId="0" borderId="12" xfId="0" applyNumberFormat="1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23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164" fontId="4" fillId="0" borderId="11" xfId="0" applyNumberFormat="1" applyFont="1" applyFill="1" applyBorder="1" applyAlignment="1">
      <alignment horizontal="center" vertical="center" wrapText="1"/>
    </xf>
    <xf numFmtId="164" fontId="4" fillId="0" borderId="12" xfId="0" applyNumberFormat="1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center" vertical="center" wrapText="1"/>
    </xf>
    <xf numFmtId="0" fontId="8" fillId="0" borderId="16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left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pageSetUpPr fitToPage="1"/>
  </sheetPr>
  <dimension ref="A1:N79"/>
  <sheetViews>
    <sheetView tabSelected="1" zoomScale="64" zoomScaleNormal="64" workbookViewId="0">
      <selection activeCell="K7" sqref="K7"/>
    </sheetView>
  </sheetViews>
  <sheetFormatPr defaultColWidth="8.85546875" defaultRowHeight="15.75" x14ac:dyDescent="0.25"/>
  <cols>
    <col min="1" max="1" width="6.42578125" style="1" customWidth="1"/>
    <col min="2" max="2" width="38.28515625" style="1" customWidth="1"/>
    <col min="3" max="3" width="26" style="1" customWidth="1"/>
    <col min="4" max="4" width="17.140625" style="1" customWidth="1"/>
    <col min="5" max="5" width="37.140625" style="1" customWidth="1"/>
    <col min="6" max="6" width="14.7109375" style="1" customWidth="1"/>
    <col min="7" max="7" width="14.42578125" style="1" customWidth="1"/>
    <col min="8" max="8" width="29.140625" style="1" customWidth="1"/>
    <col min="9" max="9" width="14.7109375" style="1" customWidth="1"/>
    <col min="10" max="10" width="13.28515625" style="1" customWidth="1"/>
    <col min="11" max="11" width="14.28515625" style="1" customWidth="1"/>
    <col min="12" max="12" width="11" style="1" customWidth="1"/>
    <col min="13" max="13" width="12.28515625" style="1" customWidth="1"/>
    <col min="14" max="14" width="12" style="1" customWidth="1"/>
    <col min="15" max="16384" width="8.85546875" style="1"/>
  </cols>
  <sheetData>
    <row r="1" spans="1:10" ht="18.75" x14ac:dyDescent="0.25">
      <c r="F1" s="63" t="s">
        <v>0</v>
      </c>
      <c r="G1" s="63"/>
      <c r="H1" s="63"/>
    </row>
    <row r="2" spans="1:10" ht="18.75" x14ac:dyDescent="0.25">
      <c r="F2" s="61" t="s">
        <v>92</v>
      </c>
      <c r="G2" s="61"/>
      <c r="H2" s="61"/>
    </row>
    <row r="3" spans="1:10" ht="18.75" x14ac:dyDescent="0.25">
      <c r="F3" s="62" t="s">
        <v>97</v>
      </c>
      <c r="G3" s="62"/>
      <c r="H3" s="62"/>
    </row>
    <row r="4" spans="1:10" ht="18.75" x14ac:dyDescent="0.25">
      <c r="F4" s="54"/>
      <c r="G4" s="54"/>
      <c r="H4" s="54"/>
    </row>
    <row r="5" spans="1:10" ht="23.45" customHeight="1" x14ac:dyDescent="0.25">
      <c r="F5" s="55"/>
      <c r="G5" s="63" t="s">
        <v>93</v>
      </c>
      <c r="H5" s="63"/>
      <c r="J5" s="2"/>
    </row>
    <row r="6" spans="1:10" ht="18.75" x14ac:dyDescent="0.25">
      <c r="F6" s="3"/>
      <c r="G6" s="87"/>
      <c r="H6" s="87"/>
      <c r="J6" s="3"/>
    </row>
    <row r="7" spans="1:10" ht="58.15" customHeight="1" x14ac:dyDescent="0.25">
      <c r="B7" s="65" t="s">
        <v>1</v>
      </c>
      <c r="C7" s="65"/>
      <c r="D7" s="65"/>
      <c r="E7" s="65"/>
      <c r="F7" s="65"/>
      <c r="G7" s="65"/>
      <c r="H7" s="65"/>
    </row>
    <row r="8" spans="1:10" ht="16.5" thickBot="1" x14ac:dyDescent="0.3"/>
    <row r="9" spans="1:10" ht="17.45" customHeight="1" x14ac:dyDescent="0.25">
      <c r="A9" s="4" t="s">
        <v>2</v>
      </c>
      <c r="B9" s="88" t="s">
        <v>3</v>
      </c>
      <c r="C9" s="90" t="s">
        <v>4</v>
      </c>
      <c r="D9" s="90" t="s">
        <v>5</v>
      </c>
      <c r="E9" s="90" t="s">
        <v>6</v>
      </c>
      <c r="F9" s="88" t="s">
        <v>7</v>
      </c>
      <c r="G9" s="93"/>
      <c r="H9" s="5" t="s">
        <v>8</v>
      </c>
    </row>
    <row r="10" spans="1:10" ht="34.15" customHeight="1" thickBot="1" x14ac:dyDescent="0.3">
      <c r="A10" s="6" t="s">
        <v>9</v>
      </c>
      <c r="B10" s="89"/>
      <c r="C10" s="91"/>
      <c r="D10" s="91"/>
      <c r="E10" s="91"/>
      <c r="F10" s="71"/>
      <c r="G10" s="73"/>
      <c r="H10" s="7" t="s">
        <v>10</v>
      </c>
    </row>
    <row r="11" spans="1:10" ht="19.5" thickBot="1" x14ac:dyDescent="0.3">
      <c r="A11" s="8"/>
      <c r="B11" s="71"/>
      <c r="C11" s="92"/>
      <c r="D11" s="92"/>
      <c r="E11" s="92"/>
      <c r="F11" s="7" t="s">
        <v>11</v>
      </c>
      <c r="G11" s="9">
        <v>2025</v>
      </c>
      <c r="H11" s="7"/>
    </row>
    <row r="12" spans="1:10" ht="17.45" customHeight="1" x14ac:dyDescent="0.25">
      <c r="A12" s="4">
        <v>1</v>
      </c>
      <c r="B12" s="10">
        <v>2</v>
      </c>
      <c r="C12" s="5">
        <v>3</v>
      </c>
      <c r="D12" s="5">
        <v>4</v>
      </c>
      <c r="E12" s="5">
        <v>5</v>
      </c>
      <c r="F12" s="5">
        <v>6</v>
      </c>
      <c r="G12" s="4">
        <v>7</v>
      </c>
      <c r="H12" s="5">
        <v>8</v>
      </c>
    </row>
    <row r="13" spans="1:10" ht="29.25" customHeight="1" x14ac:dyDescent="0.25">
      <c r="A13" s="76" t="s">
        <v>12</v>
      </c>
      <c r="B13" s="76"/>
      <c r="C13" s="76"/>
      <c r="D13" s="76"/>
      <c r="E13" s="76"/>
      <c r="F13" s="76"/>
      <c r="G13" s="76"/>
      <c r="H13" s="76"/>
    </row>
    <row r="14" spans="1:10" ht="118.15" customHeight="1" x14ac:dyDescent="0.25">
      <c r="A14" s="11">
        <v>1</v>
      </c>
      <c r="B14" s="12" t="s">
        <v>13</v>
      </c>
      <c r="C14" s="11" t="s">
        <v>14</v>
      </c>
      <c r="D14" s="11" t="s">
        <v>15</v>
      </c>
      <c r="E14" s="11" t="s">
        <v>16</v>
      </c>
      <c r="F14" s="14">
        <f>G14</f>
        <v>169076.8</v>
      </c>
      <c r="G14" s="15">
        <f>71513.4+97113.4+450</f>
        <v>169076.8</v>
      </c>
      <c r="H14" s="11" t="s">
        <v>17</v>
      </c>
      <c r="I14" s="13"/>
    </row>
    <row r="15" spans="1:10" ht="91.15" customHeight="1" x14ac:dyDescent="0.25">
      <c r="A15" s="11" t="s">
        <v>18</v>
      </c>
      <c r="B15" s="12" t="s">
        <v>19</v>
      </c>
      <c r="C15" s="11" t="s">
        <v>14</v>
      </c>
      <c r="D15" s="11" t="s">
        <v>15</v>
      </c>
      <c r="E15" s="11" t="s">
        <v>20</v>
      </c>
      <c r="F15" s="14">
        <f>SUM(G15:G15)</f>
        <v>127358.8</v>
      </c>
      <c r="G15" s="15">
        <v>127358.8</v>
      </c>
      <c r="H15" s="11" t="s">
        <v>21</v>
      </c>
    </row>
    <row r="16" spans="1:10" ht="93" customHeight="1" x14ac:dyDescent="0.25">
      <c r="A16" s="11">
        <v>3</v>
      </c>
      <c r="B16" s="16" t="s">
        <v>22</v>
      </c>
      <c r="C16" s="11" t="s">
        <v>23</v>
      </c>
      <c r="D16" s="11" t="s">
        <v>15</v>
      </c>
      <c r="E16" s="11" t="s">
        <v>20</v>
      </c>
      <c r="F16" s="76" t="s">
        <v>24</v>
      </c>
      <c r="G16" s="76"/>
      <c r="H16" s="17" t="s">
        <v>25</v>
      </c>
    </row>
    <row r="17" spans="1:9" ht="83.45" customHeight="1" x14ac:dyDescent="0.25">
      <c r="A17" s="11">
        <v>4</v>
      </c>
      <c r="B17" s="12" t="s">
        <v>26</v>
      </c>
      <c r="C17" s="11" t="s">
        <v>23</v>
      </c>
      <c r="D17" s="11" t="s">
        <v>15</v>
      </c>
      <c r="E17" s="11" t="s">
        <v>20</v>
      </c>
      <c r="F17" s="76" t="s">
        <v>27</v>
      </c>
      <c r="G17" s="76"/>
      <c r="H17" s="11" t="s">
        <v>28</v>
      </c>
    </row>
    <row r="18" spans="1:9" ht="165" customHeight="1" x14ac:dyDescent="0.25">
      <c r="A18" s="11">
        <v>5</v>
      </c>
      <c r="B18" s="16" t="s">
        <v>29</v>
      </c>
      <c r="C18" s="11" t="s">
        <v>30</v>
      </c>
      <c r="D18" s="11" t="s">
        <v>15</v>
      </c>
      <c r="E18" s="11" t="s">
        <v>31</v>
      </c>
      <c r="F18" s="14">
        <f>G18</f>
        <v>2028.3</v>
      </c>
      <c r="G18" s="14">
        <v>2028.3</v>
      </c>
      <c r="H18" s="11" t="s">
        <v>32</v>
      </c>
    </row>
    <row r="19" spans="1:9" ht="119.45" customHeight="1" x14ac:dyDescent="0.25">
      <c r="A19" s="11">
        <v>6</v>
      </c>
      <c r="B19" s="12" t="s">
        <v>33</v>
      </c>
      <c r="C19" s="11" t="s">
        <v>14</v>
      </c>
      <c r="D19" s="11" t="s">
        <v>15</v>
      </c>
      <c r="E19" s="11" t="s">
        <v>20</v>
      </c>
      <c r="F19" s="14">
        <f>SUM(G19:G19)</f>
        <v>1480.5</v>
      </c>
      <c r="G19" s="14">
        <v>1480.5</v>
      </c>
      <c r="H19" s="11" t="s">
        <v>34</v>
      </c>
    </row>
    <row r="20" spans="1:9" ht="88.15" customHeight="1" x14ac:dyDescent="0.25">
      <c r="A20" s="11">
        <v>7</v>
      </c>
      <c r="B20" s="12" t="s">
        <v>35</v>
      </c>
      <c r="C20" s="11" t="s">
        <v>14</v>
      </c>
      <c r="D20" s="11" t="s">
        <v>15</v>
      </c>
      <c r="E20" s="11" t="s">
        <v>36</v>
      </c>
      <c r="F20" s="74" t="s">
        <v>24</v>
      </c>
      <c r="G20" s="75"/>
      <c r="H20" s="11" t="s">
        <v>37</v>
      </c>
    </row>
    <row r="21" spans="1:9" ht="117" customHeight="1" x14ac:dyDescent="0.25">
      <c r="A21" s="11">
        <v>8</v>
      </c>
      <c r="B21" s="12" t="s">
        <v>38</v>
      </c>
      <c r="C21" s="11" t="s">
        <v>14</v>
      </c>
      <c r="D21" s="11" t="s">
        <v>15</v>
      </c>
      <c r="E21" s="11" t="s">
        <v>36</v>
      </c>
      <c r="F21" s="14">
        <f>SUM(G21:G21)</f>
        <v>2277</v>
      </c>
      <c r="G21" s="14">
        <v>2277</v>
      </c>
      <c r="H21" s="11" t="s">
        <v>39</v>
      </c>
    </row>
    <row r="22" spans="1:9" ht="75" customHeight="1" x14ac:dyDescent="0.25">
      <c r="A22" s="11">
        <v>9</v>
      </c>
      <c r="B22" s="12" t="s">
        <v>40</v>
      </c>
      <c r="C22" s="11" t="s">
        <v>14</v>
      </c>
      <c r="D22" s="11" t="s">
        <v>15</v>
      </c>
      <c r="E22" s="11" t="s">
        <v>20</v>
      </c>
      <c r="F22" s="14">
        <f>SUM(G22:G22)</f>
        <v>1100</v>
      </c>
      <c r="G22" s="14">
        <v>1100</v>
      </c>
      <c r="H22" s="11" t="s">
        <v>41</v>
      </c>
    </row>
    <row r="23" spans="1:9" ht="122.45" customHeight="1" x14ac:dyDescent="0.25">
      <c r="A23" s="11">
        <v>10</v>
      </c>
      <c r="B23" s="12" t="s">
        <v>42</v>
      </c>
      <c r="C23" s="11" t="s">
        <v>43</v>
      </c>
      <c r="D23" s="11" t="s">
        <v>15</v>
      </c>
      <c r="E23" s="11" t="s">
        <v>20</v>
      </c>
      <c r="F23" s="74" t="s">
        <v>24</v>
      </c>
      <c r="G23" s="75"/>
      <c r="H23" s="11" t="s">
        <v>44</v>
      </c>
    </row>
    <row r="24" spans="1:9" ht="172.9" customHeight="1" x14ac:dyDescent="0.25">
      <c r="A24" s="11">
        <v>11</v>
      </c>
      <c r="B24" s="12" t="s">
        <v>45</v>
      </c>
      <c r="C24" s="11" t="s">
        <v>46</v>
      </c>
      <c r="D24" s="11" t="s">
        <v>15</v>
      </c>
      <c r="E24" s="11" t="s">
        <v>20</v>
      </c>
      <c r="F24" s="74" t="s">
        <v>24</v>
      </c>
      <c r="G24" s="75"/>
      <c r="H24" s="11" t="s">
        <v>47</v>
      </c>
    </row>
    <row r="25" spans="1:9" ht="107.45" customHeight="1" x14ac:dyDescent="0.25">
      <c r="A25" s="11">
        <v>12</v>
      </c>
      <c r="B25" s="12" t="s">
        <v>48</v>
      </c>
      <c r="C25" s="11" t="s">
        <v>49</v>
      </c>
      <c r="D25" s="11" t="s">
        <v>15</v>
      </c>
      <c r="E25" s="11" t="s">
        <v>16</v>
      </c>
      <c r="F25" s="74" t="s">
        <v>24</v>
      </c>
      <c r="G25" s="75"/>
      <c r="H25" s="11" t="s">
        <v>50</v>
      </c>
    </row>
    <row r="26" spans="1:9" ht="181.15" customHeight="1" x14ac:dyDescent="0.25">
      <c r="A26" s="11">
        <v>13</v>
      </c>
      <c r="B26" s="12" t="s">
        <v>51</v>
      </c>
      <c r="C26" s="11" t="s">
        <v>46</v>
      </c>
      <c r="D26" s="11" t="s">
        <v>15</v>
      </c>
      <c r="E26" s="11" t="s">
        <v>20</v>
      </c>
      <c r="F26" s="76" t="s">
        <v>24</v>
      </c>
      <c r="G26" s="76"/>
      <c r="H26" s="11" t="s">
        <v>52</v>
      </c>
    </row>
    <row r="27" spans="1:9" ht="115.9" customHeight="1" thickBot="1" x14ac:dyDescent="0.3">
      <c r="A27" s="11">
        <v>14</v>
      </c>
      <c r="B27" s="12" t="s">
        <v>53</v>
      </c>
      <c r="C27" s="11" t="s">
        <v>54</v>
      </c>
      <c r="D27" s="11" t="s">
        <v>15</v>
      </c>
      <c r="E27" s="11" t="s">
        <v>20</v>
      </c>
      <c r="F27" s="77" t="s">
        <v>27</v>
      </c>
      <c r="G27" s="76"/>
      <c r="H27" s="11" t="s">
        <v>55</v>
      </c>
    </row>
    <row r="28" spans="1:9" ht="26.25" customHeight="1" thickBot="1" x14ac:dyDescent="0.3">
      <c r="A28" s="18"/>
      <c r="B28" s="78" t="s">
        <v>56</v>
      </c>
      <c r="C28" s="79"/>
      <c r="D28" s="79"/>
      <c r="E28" s="80"/>
      <c r="F28" s="51">
        <f>F14+F15+F18+F19+F21+F22</f>
        <v>303321.39999999997</v>
      </c>
      <c r="G28" s="51">
        <f>G14+G15+G18+G19+G20+G21+G22+G23+G24+G25</f>
        <v>303321.39999999997</v>
      </c>
      <c r="H28" s="19"/>
      <c r="I28" s="20"/>
    </row>
    <row r="29" spans="1:9" ht="26.25" customHeight="1" thickBot="1" x14ac:dyDescent="0.3">
      <c r="A29" s="21"/>
      <c r="B29" s="81"/>
      <c r="C29" s="82"/>
      <c r="D29" s="82"/>
      <c r="E29" s="82"/>
      <c r="F29" s="82"/>
      <c r="G29" s="82"/>
      <c r="H29" s="83"/>
      <c r="I29" s="20"/>
    </row>
    <row r="30" spans="1:9" ht="24" customHeight="1" x14ac:dyDescent="0.25">
      <c r="A30" s="84" t="s">
        <v>57</v>
      </c>
      <c r="B30" s="85"/>
      <c r="C30" s="85"/>
      <c r="D30" s="85"/>
      <c r="E30" s="85"/>
      <c r="F30" s="85"/>
      <c r="G30" s="85"/>
      <c r="H30" s="86"/>
    </row>
    <row r="31" spans="1:9" ht="27.75" customHeight="1" x14ac:dyDescent="0.25">
      <c r="A31" s="64" t="s">
        <v>58</v>
      </c>
      <c r="B31" s="65"/>
      <c r="C31" s="65"/>
      <c r="D31" s="65"/>
      <c r="E31" s="65"/>
      <c r="F31" s="65"/>
      <c r="G31" s="65"/>
      <c r="H31" s="66"/>
    </row>
    <row r="32" spans="1:9" ht="258" customHeight="1" x14ac:dyDescent="0.25">
      <c r="A32" s="11">
        <v>1</v>
      </c>
      <c r="B32" s="12" t="s">
        <v>59</v>
      </c>
      <c r="C32" s="11" t="s">
        <v>14</v>
      </c>
      <c r="D32" s="11" t="s">
        <v>15</v>
      </c>
      <c r="E32" s="11" t="s">
        <v>60</v>
      </c>
      <c r="F32" s="14">
        <f t="shared" ref="F32:F39" si="0">G32</f>
        <v>14150</v>
      </c>
      <c r="G32" s="14">
        <v>14150</v>
      </c>
      <c r="H32" s="11" t="s">
        <v>61</v>
      </c>
    </row>
    <row r="33" spans="1:14" ht="318.75" customHeight="1" x14ac:dyDescent="0.25">
      <c r="A33" s="11">
        <v>2</v>
      </c>
      <c r="B33" s="12" t="s">
        <v>62</v>
      </c>
      <c r="C33" s="11" t="s">
        <v>14</v>
      </c>
      <c r="D33" s="11" t="s">
        <v>15</v>
      </c>
      <c r="E33" s="11" t="s">
        <v>20</v>
      </c>
      <c r="F33" s="22">
        <f t="shared" si="0"/>
        <v>2547</v>
      </c>
      <c r="G33" s="22">
        <v>2547</v>
      </c>
      <c r="H33" s="11" t="s">
        <v>63</v>
      </c>
    </row>
    <row r="34" spans="1:14" ht="103.15" customHeight="1" x14ac:dyDescent="0.25">
      <c r="A34" s="11">
        <v>3</v>
      </c>
      <c r="B34" s="23" t="s">
        <v>64</v>
      </c>
      <c r="C34" s="11" t="s">
        <v>65</v>
      </c>
      <c r="D34" s="11" t="s">
        <v>15</v>
      </c>
      <c r="E34" s="11" t="s">
        <v>20</v>
      </c>
      <c r="F34" s="22">
        <f t="shared" si="0"/>
        <v>1863.2</v>
      </c>
      <c r="G34" s="14">
        <v>1863.2</v>
      </c>
      <c r="H34" s="11" t="s">
        <v>66</v>
      </c>
    </row>
    <row r="35" spans="1:14" ht="279.75" customHeight="1" x14ac:dyDescent="0.25">
      <c r="A35" s="11">
        <v>4</v>
      </c>
      <c r="B35" s="12" t="s">
        <v>67</v>
      </c>
      <c r="C35" s="11" t="s">
        <v>14</v>
      </c>
      <c r="D35" s="11" t="s">
        <v>15</v>
      </c>
      <c r="E35" s="11" t="s">
        <v>20</v>
      </c>
      <c r="F35" s="22">
        <f t="shared" si="0"/>
        <v>20850.000999119995</v>
      </c>
      <c r="G35" s="14">
        <v>20850.000999119995</v>
      </c>
      <c r="H35" s="11" t="s">
        <v>68</v>
      </c>
    </row>
    <row r="36" spans="1:14" ht="93.75" x14ac:dyDescent="0.25">
      <c r="A36" s="11">
        <v>5</v>
      </c>
      <c r="B36" s="12" t="s">
        <v>69</v>
      </c>
      <c r="C36" s="11" t="s">
        <v>70</v>
      </c>
      <c r="D36" s="11" t="s">
        <v>15</v>
      </c>
      <c r="E36" s="11" t="s">
        <v>20</v>
      </c>
      <c r="F36" s="22">
        <f t="shared" si="0"/>
        <v>6817</v>
      </c>
      <c r="G36" s="14">
        <v>6817</v>
      </c>
      <c r="H36" s="11" t="s">
        <v>71</v>
      </c>
    </row>
    <row r="37" spans="1:14" ht="131.25" x14ac:dyDescent="0.25">
      <c r="A37" s="11">
        <v>6</v>
      </c>
      <c r="B37" s="12" t="s">
        <v>72</v>
      </c>
      <c r="C37" s="11" t="s">
        <v>70</v>
      </c>
      <c r="D37" s="11" t="s">
        <v>15</v>
      </c>
      <c r="E37" s="11" t="s">
        <v>20</v>
      </c>
      <c r="F37" s="22">
        <f t="shared" si="0"/>
        <v>1100</v>
      </c>
      <c r="G37" s="14">
        <v>1100</v>
      </c>
      <c r="H37" s="11" t="s">
        <v>73</v>
      </c>
    </row>
    <row r="38" spans="1:14" ht="133.9" customHeight="1" x14ac:dyDescent="0.25">
      <c r="A38" s="11">
        <v>7</v>
      </c>
      <c r="B38" s="12" t="s">
        <v>74</v>
      </c>
      <c r="C38" s="11" t="s">
        <v>14</v>
      </c>
      <c r="D38" s="11" t="s">
        <v>15</v>
      </c>
      <c r="E38" s="11" t="s">
        <v>31</v>
      </c>
      <c r="F38" s="22">
        <f t="shared" si="0"/>
        <v>4600</v>
      </c>
      <c r="G38" s="14">
        <v>4600</v>
      </c>
      <c r="H38" s="11" t="s">
        <v>75</v>
      </c>
    </row>
    <row r="39" spans="1:14" ht="408.75" customHeight="1" x14ac:dyDescent="0.25">
      <c r="A39" s="11">
        <v>8</v>
      </c>
      <c r="B39" s="24" t="s">
        <v>76</v>
      </c>
      <c r="C39" s="11" t="s">
        <v>77</v>
      </c>
      <c r="D39" s="11" t="s">
        <v>15</v>
      </c>
      <c r="E39" s="25" t="s">
        <v>78</v>
      </c>
      <c r="F39" s="22">
        <f t="shared" si="0"/>
        <v>78700</v>
      </c>
      <c r="G39" s="14">
        <v>78700</v>
      </c>
      <c r="H39" s="25" t="s">
        <v>79</v>
      </c>
      <c r="I39" s="1">
        <f>6033.5+55398.5</f>
        <v>61432</v>
      </c>
    </row>
    <row r="40" spans="1:14" ht="91.15" customHeight="1" x14ac:dyDescent="0.25">
      <c r="A40" s="11">
        <v>9</v>
      </c>
      <c r="B40" s="12" t="s">
        <v>80</v>
      </c>
      <c r="C40" s="11" t="s">
        <v>81</v>
      </c>
      <c r="D40" s="11" t="s">
        <v>82</v>
      </c>
      <c r="E40" s="11" t="s">
        <v>31</v>
      </c>
      <c r="F40" s="67" t="s">
        <v>24</v>
      </c>
      <c r="G40" s="68"/>
      <c r="H40" s="11" t="s">
        <v>83</v>
      </c>
    </row>
    <row r="41" spans="1:14" ht="127.9" customHeight="1" x14ac:dyDescent="0.25">
      <c r="A41" s="11">
        <v>10</v>
      </c>
      <c r="B41" s="12" t="s">
        <v>84</v>
      </c>
      <c r="C41" s="11" t="s">
        <v>85</v>
      </c>
      <c r="D41" s="11" t="s">
        <v>15</v>
      </c>
      <c r="E41" s="11" t="s">
        <v>20</v>
      </c>
      <c r="F41" s="22">
        <f>G41</f>
        <v>15193</v>
      </c>
      <c r="G41" s="14">
        <v>15193</v>
      </c>
      <c r="H41" s="11" t="s">
        <v>86</v>
      </c>
    </row>
    <row r="42" spans="1:14" ht="94.5" thickBot="1" x14ac:dyDescent="0.3">
      <c r="A42" s="11">
        <v>11</v>
      </c>
      <c r="B42" s="26" t="s">
        <v>87</v>
      </c>
      <c r="C42" s="25" t="s">
        <v>88</v>
      </c>
      <c r="D42" s="11" t="s">
        <v>15</v>
      </c>
      <c r="E42" s="25" t="s">
        <v>31</v>
      </c>
      <c r="F42" s="22">
        <f>G42</f>
        <v>230</v>
      </c>
      <c r="G42" s="14">
        <v>230</v>
      </c>
      <c r="H42" s="25" t="s">
        <v>89</v>
      </c>
    </row>
    <row r="43" spans="1:14" ht="23.25" customHeight="1" thickBot="1" x14ac:dyDescent="0.3">
      <c r="A43" s="69" t="s">
        <v>90</v>
      </c>
      <c r="B43" s="70"/>
      <c r="C43" s="70"/>
      <c r="D43" s="70"/>
      <c r="E43" s="70"/>
      <c r="F43" s="27">
        <f>G43</f>
        <v>146050.20099911999</v>
      </c>
      <c r="G43" s="28">
        <f>G32+G33+G34+G35+G36+G37+G38+G39+G40+G41+G42</f>
        <v>146050.20099911999</v>
      </c>
      <c r="H43" s="29"/>
    </row>
    <row r="44" spans="1:14" ht="27.75" customHeight="1" thickBot="1" x14ac:dyDescent="0.3">
      <c r="A44" s="71" t="s">
        <v>91</v>
      </c>
      <c r="B44" s="72"/>
      <c r="C44" s="72"/>
      <c r="D44" s="72"/>
      <c r="E44" s="73"/>
      <c r="F44" s="52">
        <f>F28+F43</f>
        <v>449371.60099911992</v>
      </c>
      <c r="G44" s="53">
        <f t="shared" ref="G44" si="1">G28+G43</f>
        <v>449371.60099911992</v>
      </c>
      <c r="H44" s="30"/>
    </row>
    <row r="45" spans="1:14" x14ac:dyDescent="0.25">
      <c r="A45" s="31"/>
      <c r="B45" s="31"/>
      <c r="C45" s="31"/>
      <c r="D45" s="31"/>
      <c r="E45" s="31"/>
      <c r="F45" s="32"/>
      <c r="G45" s="31"/>
      <c r="H45" s="31"/>
    </row>
    <row r="46" spans="1:14" s="56" customFormat="1" ht="18.75" x14ac:dyDescent="0.3">
      <c r="B46" s="57" t="s">
        <v>94</v>
      </c>
      <c r="C46" s="58"/>
      <c r="D46" s="58"/>
      <c r="E46" s="58"/>
      <c r="F46" s="59"/>
      <c r="G46" s="58"/>
      <c r="H46" s="60"/>
      <c r="I46" s="57"/>
      <c r="J46" s="58"/>
    </row>
    <row r="47" spans="1:14" s="56" customFormat="1" ht="18.75" x14ac:dyDescent="0.3">
      <c r="B47" s="57" t="s">
        <v>95</v>
      </c>
      <c r="F47" s="55"/>
      <c r="G47" s="57" t="s">
        <v>96</v>
      </c>
      <c r="I47" s="57"/>
      <c r="K47"/>
      <c r="L47"/>
      <c r="M47"/>
      <c r="N47"/>
    </row>
    <row r="49" spans="2:11" ht="18.75" x14ac:dyDescent="0.3">
      <c r="B49" s="33"/>
      <c r="C49" s="34"/>
      <c r="D49" s="34"/>
      <c r="E49" s="34"/>
      <c r="F49" s="35"/>
      <c r="G49" s="36"/>
      <c r="H49" s="20"/>
    </row>
    <row r="50" spans="2:11" ht="18.75" x14ac:dyDescent="0.3">
      <c r="B50" s="37"/>
      <c r="F50" s="2"/>
      <c r="H50" s="38"/>
      <c r="I50" s="38"/>
      <c r="J50" s="38"/>
      <c r="K50" s="38"/>
    </row>
    <row r="51" spans="2:11" ht="18.75" x14ac:dyDescent="0.3">
      <c r="B51" s="37"/>
      <c r="F51" s="2"/>
    </row>
    <row r="52" spans="2:11" ht="18.75" x14ac:dyDescent="0.25">
      <c r="F52" s="3"/>
    </row>
    <row r="53" spans="2:11" ht="18.75" x14ac:dyDescent="0.25">
      <c r="F53" s="39"/>
    </row>
    <row r="54" spans="2:11" ht="18.75" x14ac:dyDescent="0.25">
      <c r="F54" s="39"/>
    </row>
    <row r="55" spans="2:11" x14ac:dyDescent="0.25">
      <c r="F55" s="40"/>
    </row>
    <row r="56" spans="2:11" ht="18.75" x14ac:dyDescent="0.25">
      <c r="F56" s="41"/>
    </row>
    <row r="57" spans="2:11" ht="18.75" x14ac:dyDescent="0.25">
      <c r="F57" s="41"/>
    </row>
    <row r="58" spans="2:11" ht="18.75" x14ac:dyDescent="0.25">
      <c r="F58" s="41"/>
    </row>
    <row r="59" spans="2:11" ht="18.75" x14ac:dyDescent="0.3">
      <c r="E59" s="42"/>
      <c r="F59" s="37"/>
    </row>
    <row r="60" spans="2:11" ht="18" customHeight="1" x14ac:dyDescent="0.25">
      <c r="E60" s="43"/>
    </row>
    <row r="61" spans="2:11" ht="18" customHeight="1" x14ac:dyDescent="0.25">
      <c r="D61" s="44"/>
      <c r="E61" s="43"/>
    </row>
    <row r="62" spans="2:11" ht="18" customHeight="1" x14ac:dyDescent="0.25">
      <c r="D62" s="44"/>
      <c r="E62" s="43"/>
    </row>
    <row r="63" spans="2:11" ht="18" customHeight="1" x14ac:dyDescent="0.25">
      <c r="D63" s="44"/>
      <c r="E63" s="43"/>
    </row>
    <row r="64" spans="2:11" ht="18.75" x14ac:dyDescent="0.25">
      <c r="D64" s="44"/>
      <c r="E64" s="43"/>
      <c r="F64" s="43"/>
    </row>
    <row r="65" spans="4:11" ht="18.75" x14ac:dyDescent="0.25">
      <c r="D65" s="44"/>
      <c r="E65" s="43"/>
      <c r="F65" s="43"/>
    </row>
    <row r="66" spans="4:11" ht="15.6" customHeight="1" x14ac:dyDescent="0.25">
      <c r="D66" s="45"/>
      <c r="E66" s="43"/>
      <c r="F66" s="43"/>
    </row>
    <row r="67" spans="4:11" ht="18" customHeight="1" x14ac:dyDescent="0.25">
      <c r="D67" s="44"/>
      <c r="E67" s="43"/>
      <c r="F67" s="43"/>
    </row>
    <row r="68" spans="4:11" ht="18" customHeight="1" x14ac:dyDescent="0.25">
      <c r="D68" s="44"/>
      <c r="E68" s="43"/>
      <c r="F68" s="46"/>
    </row>
    <row r="69" spans="4:11" ht="18" customHeight="1" x14ac:dyDescent="0.25">
      <c r="D69" s="44"/>
      <c r="E69" s="43"/>
      <c r="F69" s="46"/>
    </row>
    <row r="70" spans="4:11" ht="18.75" x14ac:dyDescent="0.25">
      <c r="D70" s="44"/>
      <c r="E70" s="43"/>
      <c r="F70" s="43"/>
    </row>
    <row r="71" spans="4:11" ht="18.75" x14ac:dyDescent="0.25">
      <c r="D71" s="47"/>
      <c r="E71" s="42"/>
      <c r="F71" s="48"/>
    </row>
    <row r="74" spans="4:11" ht="18.75" x14ac:dyDescent="0.25">
      <c r="H74" s="43"/>
      <c r="I74" s="43"/>
      <c r="J74" s="48"/>
      <c r="K74" s="44"/>
    </row>
    <row r="75" spans="4:11" ht="18.75" x14ac:dyDescent="0.25">
      <c r="H75" s="46"/>
      <c r="I75" s="46"/>
      <c r="J75" s="48"/>
    </row>
    <row r="76" spans="4:11" ht="18.75" x14ac:dyDescent="0.25">
      <c r="H76" s="49"/>
      <c r="I76" s="50"/>
      <c r="J76" s="50"/>
    </row>
    <row r="77" spans="4:11" ht="18.75" x14ac:dyDescent="0.25">
      <c r="H77" s="49"/>
      <c r="I77" s="50"/>
      <c r="J77" s="50"/>
    </row>
    <row r="78" spans="4:11" ht="18.75" x14ac:dyDescent="0.25">
      <c r="H78" s="49"/>
      <c r="I78" s="50"/>
      <c r="J78" s="50"/>
    </row>
    <row r="79" spans="4:11" x14ac:dyDescent="0.25">
      <c r="H79" s="44"/>
    </row>
  </sheetData>
  <mergeCells count="27">
    <mergeCell ref="F17:G17"/>
    <mergeCell ref="F20:G20"/>
    <mergeCell ref="F23:G23"/>
    <mergeCell ref="A43:E43"/>
    <mergeCell ref="A44:E44"/>
    <mergeCell ref="F25:G25"/>
    <mergeCell ref="F26:G26"/>
    <mergeCell ref="F27:G27"/>
    <mergeCell ref="B28:E28"/>
    <mergeCell ref="B29:H29"/>
    <mergeCell ref="A30:H30"/>
    <mergeCell ref="F2:H2"/>
    <mergeCell ref="F3:H3"/>
    <mergeCell ref="F1:H1"/>
    <mergeCell ref="A31:H31"/>
    <mergeCell ref="F40:G40"/>
    <mergeCell ref="F24:G24"/>
    <mergeCell ref="G5:H5"/>
    <mergeCell ref="G6:H6"/>
    <mergeCell ref="B7:H7"/>
    <mergeCell ref="B9:B11"/>
    <mergeCell ref="C9:C11"/>
    <mergeCell ref="D9:D11"/>
    <mergeCell ref="E9:E11"/>
    <mergeCell ref="F9:G10"/>
    <mergeCell ref="A13:H13"/>
    <mergeCell ref="F16:G16"/>
  </mergeCells>
  <pageMargins left="0.39370078740157483" right="0.39370078740157483" top="0.59055118110236227" bottom="0.19685039370078741" header="0.31496062992125984" footer="0.31496062992125984"/>
  <pageSetup paperSize="9" scale="7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ДРУКДодаток  на 2025з Банккрові</vt:lpstr>
      <vt:lpstr>'ДРУКДодаток  на 2025з Банккрові'!Заголовки_для_печати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Економист</dc:creator>
  <cp:lastModifiedBy>Администратор</cp:lastModifiedBy>
  <dcterms:created xsi:type="dcterms:W3CDTF">2025-07-03T12:20:43Z</dcterms:created>
  <dcterms:modified xsi:type="dcterms:W3CDTF">2025-07-31T09:36:55Z</dcterms:modified>
</cp:coreProperties>
</file>