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790" yWindow="75" windowWidth="6120" windowHeight="6450" tabRatio="258" activeTab="0"/>
  </bookViews>
  <sheets>
    <sheet name="4" sheetId="1" r:id="rId1"/>
  </sheets>
  <definedNames>
    <definedName name="_xlnm.Print_Area" localSheetId="0">'4'!$A$1:$AJ$20</definedName>
  </definedNames>
  <calcPr fullCalcOnLoad="1"/>
</workbook>
</file>

<file path=xl/sharedStrings.xml><?xml version="1.0" encoding="utf-8"?>
<sst xmlns="http://schemas.openxmlformats.org/spreadsheetml/2006/main" count="67" uniqueCount="54">
  <si>
    <t>КТКВ</t>
  </si>
  <si>
    <t>Назва адміністративно-територіальних одиниць</t>
  </si>
  <si>
    <t>(грн.)</t>
  </si>
  <si>
    <t>Всього</t>
  </si>
  <si>
    <t>Субвенції з загального фонду Державного бюджету України:</t>
  </si>
  <si>
    <t xml:space="preserve">у тому числі на: 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</si>
  <si>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</si>
  <si>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Інші субвенції зі спеціального фонду міського бюджету районним у місті бюджетам (на фінансування робіт, пов'язаних з ремонтом і утриманням доріг)</t>
  </si>
  <si>
    <t>Інші субвенції (з загального фонду обласного бюджету на пільгове медичне обслуговування громадян, які постраждали внаслідок Чорнобильської катастрофи)</t>
  </si>
  <si>
    <t>Бюджет Новозаводського району</t>
  </si>
  <si>
    <t>на розрахунки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</si>
  <si>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у тому числі:</t>
  </si>
  <si>
    <t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</si>
  <si>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Інші субвенції (з загального фонду обласного бюджету на виконання доручень виборців депутатами обласної ради)</t>
  </si>
  <si>
    <t>Додаткова дотація з державного бюджету на забезпечення видатків на оплату праці працівників бюджетних установ у зв'язку із підвищенням розмірів мінімальної заробітної плати, запровадженням ІІ етапу  Єдиної тарифної сітки, підвищенням розмірів посадових окладів та додаткової оплати за окремі види педагогічної діяльності у співвідношенні до тарифної сітки, на виплату стипендій і допомоги учням та студентам навчальних закладів</t>
  </si>
  <si>
    <t>виплату допомоги сім’ям з дітьми, малозабезпеченим сім'ям, інвалідам з дитинства, дітям-інвалідам та тимчасової державної допомоги дітям</t>
  </si>
  <si>
    <t>на виплату допомоги сім'ям з дітьми, малозабезпеченим сім'ям, інвалідам з дитинства, дітям-інвалідам та тимчасової державної допомоги дітям за рахунок додаткової субвенції</t>
  </si>
  <si>
    <t>Разом по бюджетах районів
у м. Чернігові</t>
  </si>
  <si>
    <t xml:space="preserve"> на ведення та адміністрування Державного реєстру виборців </t>
  </si>
  <si>
    <t>Благоустрій міст, сіл, селищ</t>
  </si>
  <si>
    <t>у рамках Програми створення і використання матеріальних резервів для запобігання, ліквідації надзвичайних ситуацій техногенного і природного характеру та їх наслідків у м. Чернігів на 2005-2010 роки</t>
  </si>
  <si>
    <t>Загальний фонд</t>
  </si>
  <si>
    <t>Разом</t>
  </si>
  <si>
    <t>Видатки на утримання об`єктiв соцiальної сфери підприємств, що передаються до комунальної власностi</t>
  </si>
  <si>
    <t>Інші субвенції (з загального фонду обласного бюджету на впровадження децентралізованої системи нарахування та виплати соціальних виплат)</t>
  </si>
  <si>
    <t>250380</t>
  </si>
  <si>
    <t>Інші субвенції (з загального фонду обласного бюджету на поховання учасників бойових дій)</t>
  </si>
  <si>
    <t>з них: на реалізацію Програми "Безпечне житло" на 2006-2010 роки</t>
  </si>
  <si>
    <t xml:space="preserve"> Інші пільги (на покриття витрат, пов"язаних з наданням пільг Почесним гроадянам міста Чернігова)</t>
  </si>
  <si>
    <t xml:space="preserve">Всього інші субвенції з загального фонду обласного бюджету </t>
  </si>
  <si>
    <t>250381</t>
  </si>
  <si>
    <t>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</si>
  <si>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з них:</t>
  </si>
  <si>
    <t>250382</t>
  </si>
  <si>
    <t>250383</t>
  </si>
  <si>
    <t>Обласний бюджет</t>
  </si>
  <si>
    <t>Соціальний захист та соціальне забезпечення</t>
  </si>
  <si>
    <t>Код бюджету</t>
  </si>
  <si>
    <t>Міжбюджетні трансферти</t>
  </si>
  <si>
    <t>250352</t>
  </si>
  <si>
    <t>Капітальний ремонт житлового фонду місцевих органів влади</t>
  </si>
  <si>
    <t>Інші субвенції (з загального фонду обласного бюджету на поховання учасників бойових дій та інвалідів війни)</t>
  </si>
  <si>
    <t>Субвенція на проведення видатків місцевих бюджетів, що враховуються при визначенні обсягу міжбюджетних трансфертів (з міського бюджету обласному бюджету на обслуговування осіб з обмеженими фізичними можливостями в центрах соціальної реабілітації дітей-інвалідів)</t>
  </si>
  <si>
    <t xml:space="preserve">з них: </t>
  </si>
  <si>
    <t xml:space="preserve">територіальні центри соціального обслуговування </t>
  </si>
  <si>
    <t>на виплату компенсацій фізичним особам по догляду за одинокими непрацездатними громадянами</t>
  </si>
  <si>
    <t xml:space="preserve">Бюджет 
Деснянського району </t>
  </si>
  <si>
    <t>Інші дотації бюджетам районів у м. Чернігові</t>
  </si>
  <si>
    <t>Додаток  4
до рішення міської ради "28" грудня 2011 року  
"Про міський бюджет на 2012 рік" (16 сесія 6 скликання) 
у редакції рішення міської ради 
"31" серпня 2012 року (24 сесія 6 скликання)</t>
  </si>
  <si>
    <t>Заступник міського голови - 
керуючий справами виконкому</t>
  </si>
  <si>
    <t>С. Г. Віхров</t>
  </si>
  <si>
    <t>Зміни до показників міжбюджетних трансфертів між міським бюджетом міста Чернігова та іншими бюджетами на 2013 рік</t>
  </si>
  <si>
    <t>…</t>
  </si>
  <si>
    <r>
      <t xml:space="preserve">ДОДАТОК 4                                             </t>
    </r>
    <r>
      <rPr>
        <sz val="18"/>
        <rFont val="Times New Roman"/>
        <family val="1"/>
      </rPr>
      <t xml:space="preserve">              до розпорядження міського голови 
" 06" листопада 2013 року №187-р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</si>
</sst>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[$€-2]\ ###,000_);[Red]\([$€-2]\ ###,000\)"/>
    <numFmt numFmtId="186" formatCode="#,##0.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22"/>
      <name val="Times New Roman Cyr"/>
      <family val="1"/>
    </font>
    <font>
      <sz val="14"/>
      <name val="Times New Roman Cyr"/>
      <family val="1"/>
    </font>
    <font>
      <i/>
      <sz val="16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i/>
      <sz val="16"/>
      <name val="Times New Roman"/>
      <family val="1"/>
    </font>
    <font>
      <b/>
      <sz val="15"/>
      <name val="Times New Roman"/>
      <family val="1"/>
    </font>
    <font>
      <b/>
      <i/>
      <sz val="14"/>
      <name val="Times New Roman"/>
      <family val="1"/>
    </font>
    <font>
      <b/>
      <sz val="2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3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83" fontId="5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textRotation="90"/>
    </xf>
    <xf numFmtId="3" fontId="6" fillId="0" borderId="10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Fill="1" applyAlignment="1">
      <alignment horizontal="left"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3" fontId="17" fillId="0" borderId="10" xfId="0" applyNumberFormat="1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right" vertical="center" wrapText="1"/>
      <protection/>
    </xf>
    <xf numFmtId="0" fontId="10" fillId="0" borderId="10" xfId="0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textRotation="90"/>
    </xf>
    <xf numFmtId="3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 wrapText="1"/>
    </xf>
    <xf numFmtId="3" fontId="6" fillId="0" borderId="10" xfId="0" applyNumberFormat="1" applyFont="1" applyFill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left" vertical="center" wrapText="1"/>
    </xf>
    <xf numFmtId="0" fontId="6" fillId="0" borderId="10" xfId="3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/>
    </xf>
    <xf numFmtId="4" fontId="18" fillId="0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 vertical="top" wrapText="1"/>
      <protection/>
    </xf>
    <xf numFmtId="0" fontId="21" fillId="0" borderId="10" xfId="0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 textRotation="90"/>
    </xf>
    <xf numFmtId="3" fontId="11" fillId="33" borderId="10" xfId="0" applyNumberFormat="1" applyFont="1" applyFill="1" applyBorder="1" applyAlignment="1">
      <alignment horizontal="center" vertical="center" textRotation="90"/>
    </xf>
    <xf numFmtId="3" fontId="7" fillId="0" borderId="10" xfId="0" applyNumberFormat="1" applyFont="1" applyFill="1" applyBorder="1" applyAlignment="1">
      <alignment horizontal="center" vertical="center" textRotation="90" wrapText="1"/>
    </xf>
    <xf numFmtId="3" fontId="11" fillId="0" borderId="10" xfId="0" applyNumberFormat="1" applyFont="1" applyFill="1" applyBorder="1" applyAlignment="1">
      <alignment horizontal="center" vertical="top" textRotation="90"/>
    </xf>
    <xf numFmtId="3" fontId="7" fillId="33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textRotation="90"/>
    </xf>
    <xf numFmtId="3" fontId="7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textRotation="90" wrapText="1"/>
    </xf>
    <xf numFmtId="4" fontId="14" fillId="0" borderId="10" xfId="0" applyNumberFormat="1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 textRotation="90" wrapText="1"/>
    </xf>
    <xf numFmtId="0" fontId="2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/>
    </xf>
    <xf numFmtId="0" fontId="14" fillId="0" borderId="0" xfId="0" applyNumberFormat="1" applyFont="1" applyFill="1" applyBorder="1" applyAlignment="1" applyProtection="1">
      <alignment horizontal="left" vertical="top" wrapText="1"/>
      <protection/>
    </xf>
    <xf numFmtId="0" fontId="21" fillId="0" borderId="11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wrapText="1"/>
    </xf>
    <xf numFmtId="4" fontId="23" fillId="0" borderId="10" xfId="0" applyNumberFormat="1" applyFont="1" applyFill="1" applyBorder="1" applyAlignment="1">
      <alignment horizontal="center" vertical="center" textRotation="90" wrapText="1"/>
    </xf>
    <xf numFmtId="0" fontId="22" fillId="0" borderId="11" xfId="0" applyNumberFormat="1" applyFont="1" applyFill="1" applyBorder="1" applyAlignment="1">
      <alignment horizontal="center" vertical="center" textRotation="90" wrapText="1"/>
    </xf>
    <xf numFmtId="0" fontId="22" fillId="0" borderId="13" xfId="0" applyNumberFormat="1" applyFont="1" applyFill="1" applyBorder="1" applyAlignment="1">
      <alignment horizontal="center" vertical="center" textRotation="90" wrapText="1"/>
    </xf>
    <xf numFmtId="0" fontId="22" fillId="0" borderId="12" xfId="0" applyNumberFormat="1" applyFont="1" applyFill="1" applyBorder="1" applyAlignment="1">
      <alignment horizontal="center" vertical="center" textRotation="90" wrapText="1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4" fontId="6" fillId="0" borderId="10" xfId="0" applyNumberFormat="1" applyFont="1" applyFill="1" applyBorder="1" applyAlignment="1">
      <alignment horizontal="center" vertical="center" textRotation="90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15" fillId="0" borderId="16" xfId="0" applyFont="1" applyFill="1" applyBorder="1" applyAlignment="1" applyProtection="1">
      <alignment wrapText="1"/>
      <protection locked="0"/>
    </xf>
    <xf numFmtId="0" fontId="15" fillId="0" borderId="16" xfId="0" applyFont="1" applyFill="1" applyBorder="1" applyAlignment="1" applyProtection="1">
      <alignment horizontal="right"/>
      <protection locked="0"/>
    </xf>
    <xf numFmtId="4" fontId="14" fillId="0" borderId="10" xfId="0" applyNumberFormat="1" applyFont="1" applyFill="1" applyBorder="1" applyAlignment="1">
      <alignment horizontal="center" vertical="center" textRotation="90" wrapText="1"/>
    </xf>
    <xf numFmtId="4" fontId="13" fillId="0" borderId="10" xfId="0" applyNumberFormat="1" applyFont="1" applyFill="1" applyBorder="1" applyAlignment="1">
      <alignment horizontal="center" vertical="center" textRotation="90" wrapText="1"/>
    </xf>
    <xf numFmtId="4" fontId="4" fillId="0" borderId="10" xfId="0" applyNumberFormat="1" applyFont="1" applyFill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0"/>
  <sheetViews>
    <sheetView tabSelected="1" view="pageBreakPreview" zoomScale="50" zoomScaleNormal="60" zoomScaleSheetLayoutView="50" zoomScalePageLayoutView="0" workbookViewId="0" topLeftCell="A1">
      <selection activeCell="AJ6" sqref="AJ6:AJ12"/>
    </sheetView>
  </sheetViews>
  <sheetFormatPr defaultColWidth="9.00390625" defaultRowHeight="12.75"/>
  <cols>
    <col min="1" max="1" width="3.75390625" style="1" customWidth="1"/>
    <col min="2" max="2" width="50.125" style="1" customWidth="1"/>
    <col min="3" max="3" width="14.75390625" style="1" hidden="1" customWidth="1"/>
    <col min="4" max="5" width="10.125" style="1" hidden="1" customWidth="1"/>
    <col min="6" max="6" width="13.625" style="1" hidden="1" customWidth="1"/>
    <col min="7" max="7" width="8.75390625" style="1" hidden="1" customWidth="1"/>
    <col min="8" max="8" width="9.00390625" style="1" hidden="1" customWidth="1"/>
    <col min="9" max="9" width="12.25390625" style="1" hidden="1" customWidth="1"/>
    <col min="10" max="10" width="12.00390625" style="1" hidden="1" customWidth="1"/>
    <col min="11" max="11" width="7.375" style="1" hidden="1" customWidth="1"/>
    <col min="12" max="12" width="13.75390625" style="1" hidden="1" customWidth="1"/>
    <col min="13" max="13" width="23.125" style="1" hidden="1" customWidth="1"/>
    <col min="14" max="14" width="17.125" style="1" customWidth="1"/>
    <col min="15" max="15" width="39.625" style="1" customWidth="1"/>
    <col min="16" max="16" width="16.25390625" style="1" hidden="1" customWidth="1"/>
    <col min="17" max="17" width="21.25390625" style="1" hidden="1" customWidth="1"/>
    <col min="18" max="18" width="15.625" style="1" customWidth="1"/>
    <col min="19" max="19" width="52.00390625" style="1" customWidth="1"/>
    <col min="20" max="20" width="11.125" style="1" hidden="1" customWidth="1"/>
    <col min="21" max="21" width="22.125" style="1" hidden="1" customWidth="1"/>
    <col min="22" max="22" width="11.625" style="1" hidden="1" customWidth="1"/>
    <col min="23" max="24" width="12.125" style="1" hidden="1" customWidth="1"/>
    <col min="25" max="25" width="7.25390625" style="1" hidden="1" customWidth="1"/>
    <col min="26" max="26" width="14.75390625" style="1" hidden="1" customWidth="1"/>
    <col min="27" max="27" width="11.75390625" style="1" hidden="1" customWidth="1"/>
    <col min="28" max="30" width="12.125" style="1" hidden="1" customWidth="1"/>
    <col min="31" max="31" width="20.625" style="1" hidden="1" customWidth="1"/>
    <col min="32" max="33" width="14.00390625" style="1" hidden="1" customWidth="1"/>
    <col min="34" max="34" width="16.625" style="1" hidden="1" customWidth="1"/>
    <col min="35" max="35" width="16.625" style="1" customWidth="1"/>
    <col min="36" max="36" width="41.375" style="1" customWidth="1"/>
    <col min="37" max="16384" width="9.125" style="1" customWidth="1"/>
  </cols>
  <sheetData>
    <row r="1" spans="2:36" s="7" customFormat="1" ht="76.5" customHeight="1">
      <c r="B1" s="8"/>
      <c r="C1" s="69"/>
      <c r="D1" s="69"/>
      <c r="E1" s="69"/>
      <c r="F1" s="69"/>
      <c r="G1" s="69"/>
      <c r="H1" s="69"/>
      <c r="I1" s="69"/>
      <c r="J1" s="69"/>
      <c r="K1" s="69"/>
      <c r="L1" s="69"/>
      <c r="S1" s="14"/>
      <c r="T1" s="14"/>
      <c r="U1" s="32"/>
      <c r="V1" s="32" t="s">
        <v>48</v>
      </c>
      <c r="W1" s="32" t="s">
        <v>48</v>
      </c>
      <c r="X1" s="32" t="s">
        <v>48</v>
      </c>
      <c r="Y1" s="58" t="s">
        <v>53</v>
      </c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</row>
    <row r="2" spans="3:31" s="7" customFormat="1" ht="11.25" customHeight="1" hidden="1">
      <c r="C2" s="70"/>
      <c r="D2" s="70"/>
      <c r="E2" s="70"/>
      <c r="F2" s="70"/>
      <c r="G2" s="70"/>
      <c r="H2" s="70"/>
      <c r="I2" s="70"/>
      <c r="J2" s="70"/>
      <c r="K2" s="70"/>
      <c r="L2" s="70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6" ht="105" customHeight="1">
      <c r="A3" s="71" t="s">
        <v>51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</row>
    <row r="4" spans="1:36" s="4" customFormat="1" ht="20.25">
      <c r="A4" s="6"/>
      <c r="P4" s="13"/>
      <c r="W4" s="6" t="s">
        <v>2</v>
      </c>
      <c r="X4" s="6"/>
      <c r="Y4" s="6"/>
      <c r="Z4" s="6"/>
      <c r="AA4" s="6"/>
      <c r="AB4" s="6" t="s">
        <v>2</v>
      </c>
      <c r="AC4" s="6"/>
      <c r="AD4" s="6" t="s">
        <v>2</v>
      </c>
      <c r="AE4" s="6"/>
      <c r="AJ4" s="20" t="s">
        <v>2</v>
      </c>
    </row>
    <row r="5" spans="1:36" s="4" customFormat="1" ht="21" customHeight="1">
      <c r="A5" s="75" t="s">
        <v>37</v>
      </c>
      <c r="B5" s="67" t="s">
        <v>1</v>
      </c>
      <c r="C5" s="56" t="s">
        <v>38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</row>
    <row r="6" spans="1:36" s="4" customFormat="1" ht="19.5" customHeight="1">
      <c r="A6" s="75"/>
      <c r="B6" s="67"/>
      <c r="C6" s="57" t="s">
        <v>21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21"/>
      <c r="AG6" s="21"/>
      <c r="AH6" s="21"/>
      <c r="AI6" s="78" t="s">
        <v>52</v>
      </c>
      <c r="AJ6" s="54" t="s">
        <v>22</v>
      </c>
    </row>
    <row r="7" spans="1:36" ht="20.25" customHeight="1">
      <c r="A7" s="75"/>
      <c r="B7" s="67"/>
      <c r="C7" s="76" t="s">
        <v>47</v>
      </c>
      <c r="D7" s="67" t="s">
        <v>32</v>
      </c>
      <c r="E7" s="67"/>
      <c r="F7" s="67"/>
      <c r="G7" s="67"/>
      <c r="H7" s="67"/>
      <c r="I7" s="67"/>
      <c r="J7" s="67"/>
      <c r="K7" s="67"/>
      <c r="L7" s="67"/>
      <c r="M7" s="68" t="s">
        <v>14</v>
      </c>
      <c r="N7" s="81" t="s">
        <v>52</v>
      </c>
      <c r="O7" s="55" t="s">
        <v>4</v>
      </c>
      <c r="P7" s="55"/>
      <c r="Q7" s="55"/>
      <c r="R7" s="55"/>
      <c r="S7" s="55"/>
      <c r="T7" s="55"/>
      <c r="U7" s="55"/>
      <c r="V7" s="55"/>
      <c r="W7" s="55"/>
      <c r="X7" s="72" t="s">
        <v>13</v>
      </c>
      <c r="Y7" s="73" t="s">
        <v>29</v>
      </c>
      <c r="Z7" s="74" t="s">
        <v>11</v>
      </c>
      <c r="AA7" s="74"/>
      <c r="AB7" s="74"/>
      <c r="AC7" s="74"/>
      <c r="AD7" s="72" t="s">
        <v>24</v>
      </c>
      <c r="AE7" s="61" t="s">
        <v>42</v>
      </c>
      <c r="AF7" s="31"/>
      <c r="AG7" s="88" t="s">
        <v>7</v>
      </c>
      <c r="AH7" s="86" t="s">
        <v>13</v>
      </c>
      <c r="AI7" s="79"/>
      <c r="AJ7" s="54"/>
    </row>
    <row r="8" spans="1:36" ht="18.75" customHeight="1">
      <c r="A8" s="75"/>
      <c r="B8" s="67"/>
      <c r="C8" s="77"/>
      <c r="D8" s="52" t="s">
        <v>36</v>
      </c>
      <c r="E8" s="65" t="s">
        <v>43</v>
      </c>
      <c r="F8" s="66"/>
      <c r="G8" s="52" t="s">
        <v>28</v>
      </c>
      <c r="H8" s="52" t="s">
        <v>40</v>
      </c>
      <c r="I8" s="62" t="s">
        <v>27</v>
      </c>
      <c r="J8" s="52" t="s">
        <v>23</v>
      </c>
      <c r="K8" s="52" t="s">
        <v>19</v>
      </c>
      <c r="L8" s="52" t="s">
        <v>20</v>
      </c>
      <c r="M8" s="68"/>
      <c r="N8" s="82"/>
      <c r="O8" s="54" t="s">
        <v>3</v>
      </c>
      <c r="P8" s="67" t="s">
        <v>5</v>
      </c>
      <c r="Q8" s="67"/>
      <c r="R8" s="67"/>
      <c r="S8" s="67"/>
      <c r="T8" s="67"/>
      <c r="U8" s="67"/>
      <c r="V8" s="67"/>
      <c r="W8" s="67"/>
      <c r="X8" s="72"/>
      <c r="Y8" s="73"/>
      <c r="Z8" s="72" t="s">
        <v>8</v>
      </c>
      <c r="AA8" s="72" t="s">
        <v>41</v>
      </c>
      <c r="AB8" s="26" t="s">
        <v>26</v>
      </c>
      <c r="AC8" s="72" t="s">
        <v>13</v>
      </c>
      <c r="AD8" s="72"/>
      <c r="AE8" s="61"/>
      <c r="AF8" s="87" t="s">
        <v>10</v>
      </c>
      <c r="AG8" s="88"/>
      <c r="AH8" s="86"/>
      <c r="AI8" s="79"/>
      <c r="AJ8" s="54"/>
    </row>
    <row r="9" spans="1:36" ht="18.75" customHeight="1">
      <c r="A9" s="75"/>
      <c r="B9" s="67"/>
      <c r="C9" s="77"/>
      <c r="D9" s="52"/>
      <c r="E9" s="62" t="s">
        <v>44</v>
      </c>
      <c r="F9" s="62" t="s">
        <v>45</v>
      </c>
      <c r="G9" s="52"/>
      <c r="H9" s="52"/>
      <c r="I9" s="63"/>
      <c r="J9" s="52"/>
      <c r="K9" s="52"/>
      <c r="L9" s="52"/>
      <c r="M9" s="68"/>
      <c r="N9" s="82"/>
      <c r="O9" s="54"/>
      <c r="P9" s="53" t="s">
        <v>15</v>
      </c>
      <c r="Q9" s="53" t="s">
        <v>31</v>
      </c>
      <c r="R9" s="78" t="s">
        <v>52</v>
      </c>
      <c r="S9" s="59" t="s">
        <v>15</v>
      </c>
      <c r="T9" s="53" t="s">
        <v>6</v>
      </c>
      <c r="U9" s="53" t="s">
        <v>12</v>
      </c>
      <c r="V9" s="68" t="s">
        <v>16</v>
      </c>
      <c r="W9" s="68" t="s">
        <v>18</v>
      </c>
      <c r="X9" s="72"/>
      <c r="Y9" s="73"/>
      <c r="Z9" s="72"/>
      <c r="AA9" s="72"/>
      <c r="AB9" s="26"/>
      <c r="AC9" s="72"/>
      <c r="AD9" s="72"/>
      <c r="AE9" s="61"/>
      <c r="AF9" s="87"/>
      <c r="AG9" s="88"/>
      <c r="AH9" s="86"/>
      <c r="AI9" s="79"/>
      <c r="AJ9" s="54"/>
    </row>
    <row r="10" spans="1:36" ht="106.5" customHeight="1">
      <c r="A10" s="75"/>
      <c r="B10" s="67"/>
      <c r="C10" s="77"/>
      <c r="D10" s="52"/>
      <c r="E10" s="63"/>
      <c r="F10" s="63"/>
      <c r="G10" s="52"/>
      <c r="H10" s="52"/>
      <c r="I10" s="63"/>
      <c r="J10" s="52"/>
      <c r="K10" s="52"/>
      <c r="L10" s="52"/>
      <c r="M10" s="68"/>
      <c r="N10" s="83"/>
      <c r="O10" s="54"/>
      <c r="P10" s="53"/>
      <c r="Q10" s="53"/>
      <c r="R10" s="80"/>
      <c r="S10" s="60"/>
      <c r="T10" s="53"/>
      <c r="U10" s="53"/>
      <c r="V10" s="68"/>
      <c r="W10" s="68"/>
      <c r="X10" s="72"/>
      <c r="Y10" s="73"/>
      <c r="Z10" s="72"/>
      <c r="AA10" s="72"/>
      <c r="AB10" s="26"/>
      <c r="AC10" s="72"/>
      <c r="AD10" s="72"/>
      <c r="AE10" s="61"/>
      <c r="AF10" s="87"/>
      <c r="AG10" s="88"/>
      <c r="AH10" s="86"/>
      <c r="AI10" s="80"/>
      <c r="AJ10" s="54"/>
    </row>
    <row r="11" spans="1:36" ht="61.5" customHeight="1" hidden="1">
      <c r="A11" s="75"/>
      <c r="B11" s="67"/>
      <c r="C11" s="77"/>
      <c r="D11" s="52"/>
      <c r="E11" s="63"/>
      <c r="F11" s="63"/>
      <c r="G11" s="52"/>
      <c r="H11" s="52"/>
      <c r="I11" s="63"/>
      <c r="J11" s="52"/>
      <c r="K11" s="52"/>
      <c r="L11" s="52"/>
      <c r="M11" s="68"/>
      <c r="N11" s="47"/>
      <c r="O11" s="54"/>
      <c r="P11" s="53"/>
      <c r="Q11" s="53"/>
      <c r="R11" s="49"/>
      <c r="S11" s="33"/>
      <c r="T11" s="53"/>
      <c r="U11" s="53"/>
      <c r="V11" s="68"/>
      <c r="W11" s="68"/>
      <c r="X11" s="72"/>
      <c r="Y11" s="73"/>
      <c r="Z11" s="72"/>
      <c r="AA11" s="72"/>
      <c r="AB11" s="26"/>
      <c r="AC11" s="72"/>
      <c r="AD11" s="72"/>
      <c r="AE11" s="61"/>
      <c r="AF11" s="87"/>
      <c r="AG11" s="88"/>
      <c r="AH11" s="86"/>
      <c r="AI11" s="48"/>
      <c r="AJ11" s="54"/>
    </row>
    <row r="12" spans="1:36" ht="41.25" customHeight="1" hidden="1">
      <c r="A12" s="75"/>
      <c r="B12" s="67"/>
      <c r="C12" s="77"/>
      <c r="D12" s="52"/>
      <c r="E12" s="64"/>
      <c r="F12" s="64"/>
      <c r="G12" s="52"/>
      <c r="H12" s="52"/>
      <c r="I12" s="64"/>
      <c r="J12" s="52"/>
      <c r="K12" s="52"/>
      <c r="L12" s="52"/>
      <c r="M12" s="68"/>
      <c r="N12" s="47"/>
      <c r="O12" s="54"/>
      <c r="P12" s="53"/>
      <c r="Q12" s="53"/>
      <c r="R12" s="49"/>
      <c r="S12" s="33"/>
      <c r="T12" s="53"/>
      <c r="U12" s="53"/>
      <c r="V12" s="68"/>
      <c r="W12" s="68"/>
      <c r="X12" s="72"/>
      <c r="Y12" s="73"/>
      <c r="Z12" s="72"/>
      <c r="AA12" s="72"/>
      <c r="AB12" s="26"/>
      <c r="AC12" s="72"/>
      <c r="AD12" s="72"/>
      <c r="AE12" s="61"/>
      <c r="AF12" s="87"/>
      <c r="AG12" s="88"/>
      <c r="AH12" s="86"/>
      <c r="AI12" s="48"/>
      <c r="AJ12" s="54"/>
    </row>
    <row r="13" spans="1:36" s="4" customFormat="1" ht="24" customHeight="1">
      <c r="A13" s="2"/>
      <c r="B13" s="3" t="s">
        <v>0</v>
      </c>
      <c r="C13" s="51">
        <v>250315</v>
      </c>
      <c r="D13" s="51"/>
      <c r="E13" s="51"/>
      <c r="F13" s="51"/>
      <c r="G13" s="51"/>
      <c r="H13" s="51"/>
      <c r="I13" s="51"/>
      <c r="J13" s="51"/>
      <c r="K13" s="51"/>
      <c r="L13" s="51"/>
      <c r="M13" s="9">
        <v>250321</v>
      </c>
      <c r="N13" s="9"/>
      <c r="O13" s="9"/>
      <c r="P13" s="9">
        <v>250326</v>
      </c>
      <c r="Q13" s="9">
        <v>250328</v>
      </c>
      <c r="R13" s="9"/>
      <c r="S13" s="9">
        <v>250326</v>
      </c>
      <c r="T13" s="22">
        <v>250330</v>
      </c>
      <c r="U13" s="9">
        <v>250376</v>
      </c>
      <c r="V13" s="9">
        <v>250400</v>
      </c>
      <c r="W13" s="9">
        <v>250356</v>
      </c>
      <c r="X13" s="9" t="s">
        <v>25</v>
      </c>
      <c r="Y13" s="9"/>
      <c r="Z13" s="9">
        <v>250380</v>
      </c>
      <c r="AA13" s="9" t="s">
        <v>25</v>
      </c>
      <c r="AB13" s="9" t="s">
        <v>30</v>
      </c>
      <c r="AC13" s="9" t="s">
        <v>33</v>
      </c>
      <c r="AD13" s="9" t="s">
        <v>34</v>
      </c>
      <c r="AE13" s="9" t="s">
        <v>39</v>
      </c>
      <c r="AF13" s="9">
        <v>250335</v>
      </c>
      <c r="AG13" s="9">
        <v>250335</v>
      </c>
      <c r="AH13" s="9">
        <v>250335</v>
      </c>
      <c r="AI13" s="9"/>
      <c r="AJ13" s="9"/>
    </row>
    <row r="14" spans="1:55" ht="64.5" customHeight="1">
      <c r="A14" s="18">
        <v>28</v>
      </c>
      <c r="B14" s="28" t="s">
        <v>46</v>
      </c>
      <c r="C14" s="12">
        <f>15470377+10500+48555+320250</f>
        <v>15849682</v>
      </c>
      <c r="D14" s="11">
        <f>5219312+320250</f>
        <v>5539562</v>
      </c>
      <c r="E14" s="11">
        <v>4338567</v>
      </c>
      <c r="F14" s="11">
        <f>790745+250000</f>
        <v>1040745</v>
      </c>
      <c r="G14" s="11"/>
      <c r="H14" s="11">
        <v>1100000</v>
      </c>
      <c r="I14" s="17"/>
      <c r="J14" s="11"/>
      <c r="K14" s="11">
        <v>100000</v>
      </c>
      <c r="L14" s="11"/>
      <c r="M14" s="12"/>
      <c r="N14" s="12"/>
      <c r="O14" s="45">
        <v>-2832100</v>
      </c>
      <c r="P14" s="35">
        <f>100635100+2884900+6681900</f>
        <v>110201900</v>
      </c>
      <c r="Q14" s="36">
        <f>46624500-1750000-725600</f>
        <v>44148900</v>
      </c>
      <c r="R14" s="35"/>
      <c r="S14" s="45">
        <v>-2832100</v>
      </c>
      <c r="T14" s="35">
        <v>24200</v>
      </c>
      <c r="U14" s="35">
        <v>360600</v>
      </c>
      <c r="V14" s="35"/>
      <c r="W14" s="35"/>
      <c r="X14" s="35"/>
      <c r="Y14" s="46">
        <f>SUM(Z14:AC14)</f>
        <v>451900</v>
      </c>
      <c r="Z14" s="35">
        <v>260100</v>
      </c>
      <c r="AA14" s="35">
        <v>191800</v>
      </c>
      <c r="AB14" s="35"/>
      <c r="AC14" s="35"/>
      <c r="AD14" s="35"/>
      <c r="AE14" s="35"/>
      <c r="AF14" s="38"/>
      <c r="AG14" s="35"/>
      <c r="AH14" s="38"/>
      <c r="AI14" s="38"/>
      <c r="AJ14" s="45">
        <v>-2832100</v>
      </c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</row>
    <row r="15" spans="1:36" ht="63.75" customHeight="1">
      <c r="A15" s="18">
        <v>27</v>
      </c>
      <c r="B15" s="28" t="s">
        <v>9</v>
      </c>
      <c r="C15" s="12">
        <f>13508884+10500+15000+182000+99162</f>
        <v>13815546</v>
      </c>
      <c r="D15" s="11">
        <f>4661933+12000+182000</f>
        <v>4855933</v>
      </c>
      <c r="E15" s="11">
        <v>3911133</v>
      </c>
      <c r="F15" s="11">
        <f>660800+141000</f>
        <v>801800</v>
      </c>
      <c r="G15" s="11"/>
      <c r="H15" s="11">
        <v>900000</v>
      </c>
      <c r="I15" s="11"/>
      <c r="J15" s="11"/>
      <c r="K15" s="11">
        <v>100000</v>
      </c>
      <c r="L15" s="11"/>
      <c r="M15" s="12"/>
      <c r="N15" s="12"/>
      <c r="O15" s="45">
        <v>-451800</v>
      </c>
      <c r="P15" s="35">
        <f>67823600+1509000+2565700</f>
        <v>71898300</v>
      </c>
      <c r="Q15" s="36">
        <f>28387400-1150000-633300</f>
        <v>26604100</v>
      </c>
      <c r="R15" s="35"/>
      <c r="S15" s="45">
        <v>-451800</v>
      </c>
      <c r="T15" s="35">
        <v>19600</v>
      </c>
      <c r="U15" s="35">
        <v>432100</v>
      </c>
      <c r="V15" s="35"/>
      <c r="W15" s="35"/>
      <c r="X15" s="35"/>
      <c r="Y15" s="46">
        <f>SUM(Z15:AC15)</f>
        <v>368400</v>
      </c>
      <c r="Z15" s="35">
        <v>199600</v>
      </c>
      <c r="AA15" s="35">
        <v>168800</v>
      </c>
      <c r="AB15" s="35"/>
      <c r="AC15" s="35"/>
      <c r="AD15" s="35"/>
      <c r="AE15" s="35"/>
      <c r="AF15" s="38"/>
      <c r="AG15" s="35"/>
      <c r="AH15" s="38"/>
      <c r="AI15" s="38"/>
      <c r="AJ15" s="45">
        <v>-451800</v>
      </c>
    </row>
    <row r="16" spans="1:36" ht="57" customHeight="1">
      <c r="A16" s="19">
        <v>25</v>
      </c>
      <c r="B16" s="29" t="s">
        <v>17</v>
      </c>
      <c r="C16" s="27">
        <f aca="true" t="shared" si="0" ref="C16:AD16">SUM(C14:C15)</f>
        <v>29665228</v>
      </c>
      <c r="D16" s="27">
        <f>SUM(D14:D15)</f>
        <v>10395495</v>
      </c>
      <c r="E16" s="27">
        <f>SUM(E14:E15)</f>
        <v>8249700</v>
      </c>
      <c r="F16" s="27">
        <f>SUM(F14:F15)</f>
        <v>1842545</v>
      </c>
      <c r="G16" s="27">
        <f t="shared" si="0"/>
        <v>0</v>
      </c>
      <c r="H16" s="27">
        <f t="shared" si="0"/>
        <v>2000000</v>
      </c>
      <c r="I16" s="24">
        <f t="shared" si="0"/>
        <v>0</v>
      </c>
      <c r="J16" s="24">
        <f t="shared" si="0"/>
        <v>0</v>
      </c>
      <c r="K16" s="27">
        <f t="shared" si="0"/>
        <v>200000</v>
      </c>
      <c r="L16" s="27">
        <f t="shared" si="0"/>
        <v>0</v>
      </c>
      <c r="M16" s="25">
        <f t="shared" si="0"/>
        <v>0</v>
      </c>
      <c r="N16" s="25"/>
      <c r="O16" s="34">
        <f t="shared" si="0"/>
        <v>-3283900</v>
      </c>
      <c r="P16" s="37">
        <f t="shared" si="0"/>
        <v>182100200</v>
      </c>
      <c r="Q16" s="39">
        <f t="shared" si="0"/>
        <v>70753000</v>
      </c>
      <c r="R16" s="34"/>
      <c r="S16" s="34">
        <f t="shared" si="0"/>
        <v>-3283900</v>
      </c>
      <c r="T16" s="37">
        <f t="shared" si="0"/>
        <v>43800</v>
      </c>
      <c r="U16" s="40">
        <f aca="true" t="shared" si="1" ref="U16:AB16">SUM(U14:U15)</f>
        <v>792700</v>
      </c>
      <c r="V16" s="34">
        <f t="shared" si="1"/>
        <v>0</v>
      </c>
      <c r="W16" s="34">
        <f t="shared" si="1"/>
        <v>0</v>
      </c>
      <c r="X16" s="34">
        <f t="shared" si="1"/>
        <v>0</v>
      </c>
      <c r="Y16" s="37">
        <f t="shared" si="1"/>
        <v>820300</v>
      </c>
      <c r="Z16" s="34">
        <f t="shared" si="1"/>
        <v>459700</v>
      </c>
      <c r="AA16" s="37">
        <f t="shared" si="1"/>
        <v>360600</v>
      </c>
      <c r="AB16" s="34">
        <f t="shared" si="1"/>
        <v>0</v>
      </c>
      <c r="AC16" s="34">
        <f>SUM(AC14:AC15)</f>
        <v>0</v>
      </c>
      <c r="AD16" s="34">
        <f t="shared" si="0"/>
        <v>0</v>
      </c>
      <c r="AE16" s="34"/>
      <c r="AF16" s="34">
        <f>SUM(AF14:AF15)</f>
        <v>0</v>
      </c>
      <c r="AG16" s="34">
        <f>SUM(AG14:AG15)</f>
        <v>0</v>
      </c>
      <c r="AH16" s="34">
        <f>SUM(AH14:AH15)</f>
        <v>0</v>
      </c>
      <c r="AI16" s="34"/>
      <c r="AJ16" s="34">
        <f>SUM(AJ14:AJ15)</f>
        <v>-3283900</v>
      </c>
    </row>
    <row r="17" spans="1:55" ht="35.25" customHeight="1" hidden="1">
      <c r="A17" s="18"/>
      <c r="B17" s="28" t="s">
        <v>35</v>
      </c>
      <c r="C17" s="10">
        <v>0</v>
      </c>
      <c r="D17" s="30"/>
      <c r="E17" s="11"/>
      <c r="F17" s="10"/>
      <c r="G17" s="11"/>
      <c r="H17" s="11"/>
      <c r="I17" s="17"/>
      <c r="J17" s="11"/>
      <c r="K17" s="11"/>
      <c r="L17" s="11"/>
      <c r="M17" s="12"/>
      <c r="N17" s="12"/>
      <c r="O17" s="34"/>
      <c r="P17" s="35"/>
      <c r="Q17" s="36"/>
      <c r="R17" s="35"/>
      <c r="S17" s="34"/>
      <c r="T17" s="41"/>
      <c r="U17" s="41"/>
      <c r="V17" s="35"/>
      <c r="W17" s="35"/>
      <c r="X17" s="35"/>
      <c r="Y17" s="37"/>
      <c r="Z17" s="35"/>
      <c r="AA17" s="35"/>
      <c r="AB17" s="35"/>
      <c r="AC17" s="35"/>
      <c r="AD17" s="35"/>
      <c r="AE17" s="34">
        <v>906900</v>
      </c>
      <c r="AF17" s="38"/>
      <c r="AG17" s="35"/>
      <c r="AH17" s="38"/>
      <c r="AI17" s="38"/>
      <c r="AJ17" s="34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</row>
    <row r="18" spans="1:55" ht="35.25" customHeight="1">
      <c r="A18" s="18"/>
      <c r="B18" s="50" t="s">
        <v>52</v>
      </c>
      <c r="C18" s="10"/>
      <c r="D18" s="30"/>
      <c r="E18" s="11"/>
      <c r="F18" s="10"/>
      <c r="G18" s="11"/>
      <c r="H18" s="11"/>
      <c r="I18" s="17"/>
      <c r="J18" s="11"/>
      <c r="K18" s="11"/>
      <c r="L18" s="11"/>
      <c r="M18" s="12"/>
      <c r="N18" s="12"/>
      <c r="O18" s="34"/>
      <c r="P18" s="35"/>
      <c r="Q18" s="36"/>
      <c r="R18" s="35"/>
      <c r="S18" s="34"/>
      <c r="T18" s="41"/>
      <c r="U18" s="41"/>
      <c r="V18" s="35"/>
      <c r="W18" s="35"/>
      <c r="X18" s="35"/>
      <c r="Y18" s="37"/>
      <c r="Z18" s="35"/>
      <c r="AA18" s="35"/>
      <c r="AB18" s="35"/>
      <c r="AC18" s="35"/>
      <c r="AD18" s="35"/>
      <c r="AE18" s="34"/>
      <c r="AF18" s="38"/>
      <c r="AG18" s="35"/>
      <c r="AH18" s="38"/>
      <c r="AI18" s="38"/>
      <c r="AJ18" s="34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</row>
    <row r="19" spans="1:55" ht="61.5" customHeight="1">
      <c r="A19" s="18"/>
      <c r="B19" s="23" t="s">
        <v>3</v>
      </c>
      <c r="C19" s="12">
        <f aca="true" t="shared" si="2" ref="C19:M19">C16+C17</f>
        <v>29665228</v>
      </c>
      <c r="D19" s="12">
        <f t="shared" si="2"/>
        <v>10395495</v>
      </c>
      <c r="E19" s="12">
        <f t="shared" si="2"/>
        <v>8249700</v>
      </c>
      <c r="F19" s="12">
        <f t="shared" si="2"/>
        <v>1842545</v>
      </c>
      <c r="G19" s="12">
        <f t="shared" si="2"/>
        <v>0</v>
      </c>
      <c r="H19" s="12">
        <f t="shared" si="2"/>
        <v>2000000</v>
      </c>
      <c r="I19" s="12">
        <f t="shared" si="2"/>
        <v>0</v>
      </c>
      <c r="J19" s="12">
        <f t="shared" si="2"/>
        <v>0</v>
      </c>
      <c r="K19" s="12">
        <f t="shared" si="2"/>
        <v>200000</v>
      </c>
      <c r="L19" s="12">
        <f t="shared" si="2"/>
        <v>0</v>
      </c>
      <c r="M19" s="12">
        <f t="shared" si="2"/>
        <v>0</v>
      </c>
      <c r="N19" s="12"/>
      <c r="O19" s="34">
        <f>O16+O17</f>
        <v>-3283900</v>
      </c>
      <c r="P19" s="37">
        <f>P16+P17</f>
        <v>182100200</v>
      </c>
      <c r="Q19" s="42">
        <f>Q16+Q17</f>
        <v>70753000</v>
      </c>
      <c r="R19" s="44"/>
      <c r="S19" s="34">
        <f aca="true" t="shared" si="3" ref="S19:AH19">S16+S17</f>
        <v>-3283900</v>
      </c>
      <c r="T19" s="37">
        <f t="shared" si="3"/>
        <v>43800</v>
      </c>
      <c r="U19" s="43">
        <f t="shared" si="3"/>
        <v>792700</v>
      </c>
      <c r="V19" s="44">
        <f t="shared" si="3"/>
        <v>0</v>
      </c>
      <c r="W19" s="44">
        <f t="shared" si="3"/>
        <v>0</v>
      </c>
      <c r="X19" s="44">
        <f t="shared" si="3"/>
        <v>0</v>
      </c>
      <c r="Y19" s="37">
        <f t="shared" si="3"/>
        <v>820300</v>
      </c>
      <c r="Z19" s="44">
        <f t="shared" si="3"/>
        <v>459700</v>
      </c>
      <c r="AA19" s="37">
        <f t="shared" si="3"/>
        <v>360600</v>
      </c>
      <c r="AB19" s="44">
        <f t="shared" si="3"/>
        <v>0</v>
      </c>
      <c r="AC19" s="44">
        <f t="shared" si="3"/>
        <v>0</v>
      </c>
      <c r="AD19" s="44">
        <f t="shared" si="3"/>
        <v>0</v>
      </c>
      <c r="AE19" s="44">
        <f t="shared" si="3"/>
        <v>906900</v>
      </c>
      <c r="AF19" s="44">
        <f t="shared" si="3"/>
        <v>0</v>
      </c>
      <c r="AG19" s="44">
        <f t="shared" si="3"/>
        <v>0</v>
      </c>
      <c r="AH19" s="44">
        <f t="shared" si="3"/>
        <v>0</v>
      </c>
      <c r="AI19" s="44"/>
      <c r="AJ19" s="34">
        <f>AJ16+AJ17</f>
        <v>-3283900</v>
      </c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36" s="15" customFormat="1" ht="81.75" customHeight="1">
      <c r="A20" s="84" t="s">
        <v>49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16"/>
      <c r="S20" s="85" t="s">
        <v>50</v>
      </c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</row>
  </sheetData>
  <sheetProtection/>
  <mergeCells count="49">
    <mergeCell ref="A20:N20"/>
    <mergeCell ref="S20:AJ20"/>
    <mergeCell ref="AJ6:AJ12"/>
    <mergeCell ref="V9:V12"/>
    <mergeCell ref="AH7:AH12"/>
    <mergeCell ref="AF8:AF12"/>
    <mergeCell ref="AG7:AG12"/>
    <mergeCell ref="A5:A12"/>
    <mergeCell ref="H8:H12"/>
    <mergeCell ref="K8:K12"/>
    <mergeCell ref="C7:C12"/>
    <mergeCell ref="I8:I12"/>
    <mergeCell ref="AI6:AI10"/>
    <mergeCell ref="R9:R10"/>
    <mergeCell ref="N7:N10"/>
    <mergeCell ref="AC8:AC12"/>
    <mergeCell ref="P8:W8"/>
    <mergeCell ref="W9:W12"/>
    <mergeCell ref="X7:X12"/>
    <mergeCell ref="Q9:Q12"/>
    <mergeCell ref="B5:B12"/>
    <mergeCell ref="C1:L1"/>
    <mergeCell ref="C2:L2"/>
    <mergeCell ref="A3:AJ3"/>
    <mergeCell ref="U9:U12"/>
    <mergeCell ref="P9:P12"/>
    <mergeCell ref="AD7:AD12"/>
    <mergeCell ref="Y7:Y12"/>
    <mergeCell ref="Z7:AC7"/>
    <mergeCell ref="Z8:Z12"/>
    <mergeCell ref="AA8:AA12"/>
    <mergeCell ref="C5:AJ5"/>
    <mergeCell ref="C6:AE6"/>
    <mergeCell ref="Y1:AJ1"/>
    <mergeCell ref="J8:J12"/>
    <mergeCell ref="S9:S10"/>
    <mergeCell ref="AE7:AE12"/>
    <mergeCell ref="D8:D12"/>
    <mergeCell ref="E9:E12"/>
    <mergeCell ref="F9:F12"/>
    <mergeCell ref="E8:F8"/>
    <mergeCell ref="C13:L13"/>
    <mergeCell ref="L8:L12"/>
    <mergeCell ref="T9:T12"/>
    <mergeCell ref="O8:O12"/>
    <mergeCell ref="G8:G12"/>
    <mergeCell ref="O7:W7"/>
    <mergeCell ref="D7:L7"/>
    <mergeCell ref="M7:M12"/>
  </mergeCells>
  <printOptions horizontalCentered="1"/>
  <pageMargins left="0.15748031496062992" right="0.15748031496062992" top="1.299212598425197" bottom="0.1968503937007874" header="0.6692913385826772" footer="0.1574803149606299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Sasha</cp:lastModifiedBy>
  <cp:lastPrinted>2013-11-07T14:42:09Z</cp:lastPrinted>
  <dcterms:created xsi:type="dcterms:W3CDTF">2002-01-05T08:05:46Z</dcterms:created>
  <dcterms:modified xsi:type="dcterms:W3CDTF">2013-11-14T12:40:31Z</dcterms:modified>
  <cp:category/>
  <cp:version/>
  <cp:contentType/>
  <cp:contentStatus/>
</cp:coreProperties>
</file>