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ЕГАПОЛІС\Виконком ЧМР\Тариф 2024-2025\Подання Тариф 2024-2025\"/>
    </mc:Choice>
  </mc:AlternateContent>
  <bookViews>
    <workbookView xWindow="675" yWindow="60" windowWidth="9810" windowHeight="11295"/>
  </bookViews>
  <sheets>
    <sheet name="П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П!$A$8:$E$36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FilterData" localSheetId="0" hidden="1">П!$A$8:$E$36</definedName>
    <definedName name="Z_005F0A68_3DF8_411D_A701_7B7BFF3B06C9_.wvu.PrintArea" localSheetId="0" hidden="1">П!$A$1:$E$36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FilterData" localSheetId="0" hidden="1">П!$A$8:$E$36</definedName>
    <definedName name="Z_3AD15E1A_0AE5_4E8B_864E_124EBF2E7094_.wvu.PrintArea" localSheetId="0" hidden="1">П!$A$1:$E$36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П!$A$8:$E$36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FilterData" localSheetId="0" hidden="1">П!$A$8:$E$36</definedName>
    <definedName name="Z_B673C576_BAB8_46AB_AA5F_B5B3840DE01F_.wvu.PrintArea" localSheetId="0" hidden="1">П!$A$1:$E$36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CFB4806B_A7A7_4B1F_828A_D1E89DE4381E_.wvu.FilterData" localSheetId="0" hidden="1">П!$A$8:$E$36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П!$A$1:$F$38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52511"/>
</workbook>
</file>

<file path=xl/calcChain.xml><?xml version="1.0" encoding="utf-8"?>
<calcChain xmlns="http://schemas.openxmlformats.org/spreadsheetml/2006/main">
  <c r="E32" i="1" l="1"/>
  <c r="D32" i="1"/>
  <c r="F23" i="1"/>
  <c r="F18" i="1"/>
  <c r="F13" i="1"/>
  <c r="F10" i="1" s="1"/>
  <c r="E18" i="1"/>
  <c r="D23" i="1"/>
  <c r="D18" i="1"/>
  <c r="D13" i="1"/>
  <c r="D10" i="1" l="1"/>
  <c r="D9" i="1" s="1"/>
  <c r="E13" i="1"/>
  <c r="E10" i="1" s="1"/>
  <c r="E23" i="1"/>
  <c r="F32" i="1"/>
  <c r="F9" i="1"/>
  <c r="C23" i="1"/>
  <c r="C18" i="1"/>
  <c r="E9" i="1" l="1"/>
  <c r="C13" i="1"/>
  <c r="C10" i="1" l="1"/>
  <c r="C32" i="1" l="1"/>
  <c r="C9" i="1" s="1"/>
</calcChain>
</file>

<file path=xl/sharedStrings.xml><?xml version="1.0" encoding="utf-8"?>
<sst xmlns="http://schemas.openxmlformats.org/spreadsheetml/2006/main" count="67" uniqueCount="62">
  <si>
    <t>Структура тарифів на постачання теплової енергії</t>
  </si>
  <si>
    <t xml:space="preserve">Без ПДВ </t>
  </si>
  <si>
    <t>№ з/п</t>
  </si>
  <si>
    <t>Найменування показників</t>
  </si>
  <si>
    <t>Тарифи, грн/Гкал:</t>
  </si>
  <si>
    <t>для потреб бюджетних установ</t>
  </si>
  <si>
    <t>для потреб релігійних організацій</t>
  </si>
  <si>
    <t>І</t>
  </si>
  <si>
    <t>Виробнича собівартість, у тому числі:</t>
  </si>
  <si>
    <t>1.1</t>
  </si>
  <si>
    <t>прямі матеріальні витрати</t>
  </si>
  <si>
    <t>1.2</t>
  </si>
  <si>
    <t>прямі витрати на оплату праці</t>
  </si>
  <si>
    <t>1.3</t>
  </si>
  <si>
    <t>інші прямі витрати, у тому числі: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</si>
  <si>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</si>
  <si>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</si>
  <si>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</si>
  <si>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</si>
  <si>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</si>
  <si>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</si>
  <si>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</si>
  <si>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</si>
  <si>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</si>
  <si>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</si>
  <si>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</si>
  <si>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</si>
  <si>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</si>
  <si>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1.4.3</t>
  </si>
  <si>
    <t>1.4.4</t>
  </si>
  <si>
    <t>інші витрати</t>
  </si>
  <si>
    <t>Адміністративні витрати, у тому числі:</t>
  </si>
  <si>
    <t>2.1</t>
  </si>
  <si>
    <t>2.2</t>
  </si>
  <si>
    <t>відрахування на соціальні заходи</t>
  </si>
  <si>
    <t>2.3</t>
  </si>
  <si>
    <t>2.4</t>
  </si>
  <si>
    <t>3</t>
  </si>
  <si>
    <t>Інші операційні витрати</t>
  </si>
  <si>
    <t>4</t>
  </si>
  <si>
    <t>Фінансові витрати</t>
  </si>
  <si>
    <t>5</t>
  </si>
  <si>
    <t>Витрати на покриття втрат</t>
  </si>
  <si>
    <t>6</t>
  </si>
  <si>
    <t>Коригування витрат</t>
  </si>
  <si>
    <t>7</t>
  </si>
  <si>
    <t>Розрахунковий прибуток,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</si>
  <si>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</si>
  <si>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</si>
  <si>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</si>
  <si>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</si>
  <si>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</si>
  <si>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</si>
  <si>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</si>
  <si>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Річний обсяг реалізації теплової енергії власним споживачам, Гкал</t>
  </si>
  <si>
    <t xml:space="preserve">Тарифи на постачання теплової енергії </t>
  </si>
  <si>
    <t>для потреб населення</t>
  </si>
  <si>
    <t>для потреб інших споживачів</t>
  </si>
  <si>
    <t>КП «Теплокомуненерго» ЧМР</t>
  </si>
  <si>
    <t>Заступник міського голови – керуючий справами виконкому</t>
  </si>
  <si>
    <t>Сергій ФЕСЕНКО</t>
  </si>
  <si>
    <r>
      <t xml:space="preserve">Додаток 3 
до рішення виконавчого комітету 
Чернігівської міської ради 
</t>
    </r>
    <r>
      <rPr>
        <u/>
        <sz val="10"/>
        <rFont val="Times New Roman"/>
        <family val="1"/>
        <charset val="204"/>
      </rPr>
      <t xml:space="preserve"> 30 вересня </t>
    </r>
    <r>
      <rPr>
        <sz val="10"/>
        <rFont val="Times New Roman"/>
        <family val="1"/>
        <charset val="204"/>
      </rPr>
      <t>2024 р. № 651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</si>
</sst>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&quot; &quot;##0.00&quot; &quot;"/>
    <numFmt numFmtId="165" formatCode="#&quot; &quot;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16" fillId="0" borderId="0"/>
  </cellStyleXfs>
  <cellXfs count="39">
    <xf numFmtId="0" fontId="0" fillId="0" borderId="0" xfId="0"/>
    <xf numFmtId="49" fontId="3" fillId="0" borderId="0" xfId="1" applyNumberFormat="1" applyFont="1" applyProtection="1"/>
    <xf numFmtId="0" fontId="3" fillId="0" borderId="0" xfId="1" applyFont="1" applyProtection="1"/>
    <xf numFmtId="0" fontId="4" fillId="0" borderId="0" xfId="1" applyFont="1"/>
    <xf numFmtId="0" fontId="9" fillId="0" borderId="0" xfId="1" applyFont="1" applyAlignment="1">
      <alignment horizontal="right"/>
    </xf>
    <xf numFmtId="0" fontId="10" fillId="0" borderId="1" xfId="3" applyFont="1" applyFill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49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3" applyFont="1" applyFill="1" applyBorder="1" applyAlignment="1" applyProtection="1">
      <alignment vertical="center" wrapText="1"/>
    </xf>
    <xf numFmtId="4" fontId="4" fillId="0" borderId="0" xfId="1" applyNumberFormat="1" applyFont="1"/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vertical="center" wrapText="1"/>
    </xf>
    <xf numFmtId="0" fontId="10" fillId="0" borderId="1" xfId="1" applyFont="1" applyFill="1" applyBorder="1" applyAlignment="1" applyProtection="1">
      <alignment vertical="center" wrapText="1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10" fillId="0" borderId="1" xfId="3" applyFont="1" applyFill="1" applyBorder="1" applyAlignment="1" applyProtection="1">
      <alignment vertical="center" wrapText="1"/>
    </xf>
    <xf numFmtId="0" fontId="13" fillId="0" borderId="0" xfId="1" applyFont="1"/>
    <xf numFmtId="49" fontId="10" fillId="0" borderId="0" xfId="1" applyNumberFormat="1" applyFont="1" applyBorder="1" applyAlignment="1" applyProtection="1">
      <alignment horizontal="center" vertical="center" wrapText="1"/>
    </xf>
    <xf numFmtId="0" fontId="10" fillId="0" borderId="0" xfId="1" applyFont="1" applyBorder="1" applyAlignment="1" applyProtection="1">
      <alignment vertical="center" wrapText="1"/>
    </xf>
    <xf numFmtId="4" fontId="10" fillId="0" borderId="0" xfId="1" applyNumberFormat="1" applyFont="1" applyBorder="1" applyAlignment="1" applyProtection="1">
      <alignment horizontal="center" vertical="center" wrapText="1"/>
    </xf>
    <xf numFmtId="0" fontId="14" fillId="0" borderId="0" xfId="4" applyFont="1" applyProtection="1">
      <protection locked="0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4" fontId="11" fillId="0" borderId="1" xfId="1" applyNumberFormat="1" applyFont="1" applyBorder="1" applyAlignment="1" applyProtection="1">
      <alignment horizontal="center" vertical="center" wrapText="1"/>
    </xf>
    <xf numFmtId="14" fontId="6" fillId="0" borderId="0" xfId="2" applyNumberFormat="1" applyFont="1" applyFill="1" applyBorder="1" applyAlignment="1" applyProtection="1">
      <alignment vertical="center" wrapText="1"/>
      <protection locked="0"/>
    </xf>
    <xf numFmtId="165" fontId="12" fillId="0" borderId="1" xfId="1" applyNumberFormat="1" applyFont="1" applyBorder="1" applyAlignment="1" applyProtection="1">
      <alignment horizontal="center" vertical="center" wrapText="1"/>
    </xf>
    <xf numFmtId="165" fontId="10" fillId="0" borderId="1" xfId="1" applyNumberFormat="1" applyFont="1" applyBorder="1" applyAlignment="1" applyProtection="1">
      <alignment horizontal="center" vertical="center" wrapText="1"/>
    </xf>
    <xf numFmtId="165" fontId="10" fillId="0" borderId="1" xfId="1" applyNumberFormat="1" applyFont="1" applyBorder="1" applyAlignment="1" applyProtection="1">
      <alignment horizontal="center" vertical="center" wrapText="1"/>
      <protection locked="0"/>
    </xf>
    <xf numFmtId="165" fontId="12" fillId="0" borderId="1" xfId="1" applyNumberFormat="1" applyFont="1" applyBorder="1" applyAlignment="1" applyProtection="1">
      <alignment horizontal="center" vertical="center" wrapText="1"/>
      <protection locked="0"/>
    </xf>
    <xf numFmtId="4" fontId="10" fillId="0" borderId="1" xfId="10" applyNumberFormat="1" applyFont="1" applyFill="1" applyBorder="1" applyAlignment="1" applyProtection="1">
      <alignment horizontal="center" vertical="center" wrapText="1"/>
    </xf>
    <xf numFmtId="14" fontId="6" fillId="0" borderId="0" xfId="2" applyNumberFormat="1" applyFont="1" applyFill="1" applyBorder="1" applyAlignment="1" applyProtection="1">
      <alignment horizontal="left" vertical="center" wrapText="1"/>
      <protection locked="0"/>
    </xf>
    <xf numFmtId="0" fontId="17" fillId="0" borderId="0" xfId="5" applyFont="1" applyFill="1" applyAlignment="1">
      <alignment horizontal="left" wrapText="1"/>
    </xf>
    <xf numFmtId="0" fontId="18" fillId="0" borderId="0" xfId="3" applyFont="1" applyFill="1" applyAlignment="1" applyProtection="1">
      <alignment horizontal="right"/>
    </xf>
    <xf numFmtId="0" fontId="8" fillId="0" borderId="0" xfId="1" applyFont="1" applyAlignment="1" applyProtection="1">
      <alignment horizont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4" xfId="1" applyFont="1" applyBorder="1" applyAlignment="1" applyProtection="1">
      <alignment horizontal="center" vertical="center" wrapText="1"/>
    </xf>
    <xf numFmtId="0" fontId="10" fillId="0" borderId="2" xfId="1" applyFont="1" applyBorder="1" applyAlignment="1" applyProtection="1">
      <alignment horizontal="center" vertical="center" wrapText="1"/>
    </xf>
    <xf numFmtId="0" fontId="10" fillId="0" borderId="3" xfId="1" applyFont="1" applyBorder="1" applyAlignment="1" applyProtection="1">
      <alignment horizontal="center" vertical="center" wrapText="1"/>
    </xf>
  </cellXfs>
  <cellStyles count="13">
    <cellStyle name="Iau?iue 2" xfId="6"/>
    <cellStyle name="Звичайний 2" xfId="7"/>
    <cellStyle name="Звичайний 2 2" xfId="8"/>
    <cellStyle name="Обычный" xfId="0" builtinId="0"/>
    <cellStyle name="Обычный 2 15" xfId="2"/>
    <cellStyle name="Обычный 2 2" xfId="9"/>
    <cellStyle name="Обычный 3 11 2 2 2 2" xfId="1"/>
    <cellStyle name="Обычный 3 11 3 2 2 2" xfId="3"/>
    <cellStyle name="Обычный 3 11 3 2 3" xfId="10"/>
    <cellStyle name="Обычный 3 11 3 3 2 2" xfId="4"/>
    <cellStyle name="Обычный 4 6 2 2 2 2" xfId="5"/>
    <cellStyle name="Обычный 5 10" xfId="11"/>
    <cellStyle name="Обычный 5 11" xfId="12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38"/>
  <sheetViews>
    <sheetView tabSelected="1" view="pageBreakPreview" zoomScaleSheetLayoutView="100" workbookViewId="0">
      <selection activeCell="D1" sqref="D1:F1"/>
    </sheetView>
  </sheetViews>
  <sheetFormatPr defaultColWidth="9.140625" defaultRowHeight="15" x14ac:dyDescent="0.25"/>
  <cols>
    <col min="1" max="1" width="4.85546875" style="3" customWidth="1"/>
    <col min="2" max="2" width="32.7109375" style="3" customWidth="1"/>
    <col min="3" max="6" width="13.28515625" style="3" customWidth="1"/>
    <col min="7" max="16384" width="9.140625" style="3"/>
  </cols>
  <sheetData>
    <row r="1" spans="1:11" ht="60" customHeight="1" x14ac:dyDescent="0.25">
      <c r="A1" s="1"/>
      <c r="B1" s="2"/>
      <c r="C1" s="23"/>
      <c r="D1" s="29" t="s">
        <v>61</v>
      </c>
      <c r="E1" s="29"/>
      <c r="F1" s="29"/>
    </row>
    <row r="2" spans="1:11" x14ac:dyDescent="0.25">
      <c r="A2" s="1"/>
      <c r="B2" s="2"/>
      <c r="E2" s="2"/>
    </row>
    <row r="3" spans="1:11" ht="18.75" x14ac:dyDescent="0.3">
      <c r="A3" s="32" t="s">
        <v>0</v>
      </c>
      <c r="B3" s="32"/>
      <c r="C3" s="32"/>
      <c r="D3" s="32"/>
      <c r="E3" s="32"/>
      <c r="F3" s="32"/>
    </row>
    <row r="4" spans="1:11" ht="33.75" customHeight="1" x14ac:dyDescent="0.25">
      <c r="A4" s="33" t="s">
        <v>58</v>
      </c>
      <c r="B4" s="33"/>
      <c r="C4" s="33"/>
      <c r="D4" s="33"/>
      <c r="E4" s="33"/>
      <c r="F4" s="33"/>
    </row>
    <row r="5" spans="1:11" x14ac:dyDescent="0.25">
      <c r="A5" s="1"/>
      <c r="B5" s="2"/>
      <c r="C5" s="2"/>
      <c r="D5" s="2"/>
      <c r="E5" s="2"/>
      <c r="F5" s="4" t="s">
        <v>1</v>
      </c>
    </row>
    <row r="6" spans="1:11" ht="15" customHeight="1" x14ac:dyDescent="0.25">
      <c r="A6" s="34" t="s">
        <v>2</v>
      </c>
      <c r="B6" s="35" t="s">
        <v>3</v>
      </c>
      <c r="C6" s="36" t="s">
        <v>4</v>
      </c>
      <c r="D6" s="37"/>
      <c r="E6" s="37"/>
      <c r="F6" s="38"/>
    </row>
    <row r="7" spans="1:11" ht="33.75" x14ac:dyDescent="0.25">
      <c r="A7" s="34"/>
      <c r="B7" s="35"/>
      <c r="C7" s="5" t="s">
        <v>56</v>
      </c>
      <c r="D7" s="5" t="s">
        <v>5</v>
      </c>
      <c r="E7" s="5" t="s">
        <v>57</v>
      </c>
      <c r="F7" s="6" t="s">
        <v>6</v>
      </c>
    </row>
    <row r="8" spans="1:11" ht="11.25" customHeight="1" x14ac:dyDescent="0.25">
      <c r="A8" s="6">
        <v>1</v>
      </c>
      <c r="B8" s="6">
        <v>2</v>
      </c>
      <c r="C8" s="20">
        <v>3</v>
      </c>
      <c r="D8" s="21">
        <v>3</v>
      </c>
      <c r="E8" s="20">
        <v>4</v>
      </c>
      <c r="F8" s="20">
        <v>5</v>
      </c>
    </row>
    <row r="9" spans="1:11" x14ac:dyDescent="0.25">
      <c r="A9" s="7" t="s">
        <v>7</v>
      </c>
      <c r="B9" s="8" t="s">
        <v>55</v>
      </c>
      <c r="C9" s="22">
        <f>C10+C23+C28+C29+C30+C31+C32</f>
        <v>13.509525373178537</v>
      </c>
      <c r="D9" s="22">
        <f>D10+D23+D28+D29+D30+D31+D32</f>
        <v>13.509525373178537</v>
      </c>
      <c r="E9" s="22">
        <f>E10+E23+E28+E29+E30+E31+E32</f>
        <v>13.509525373178537</v>
      </c>
      <c r="F9" s="22">
        <f>F10+F23+F28+F29+F30+F31+F32</f>
        <v>13.509525373178537</v>
      </c>
      <c r="G9" s="9"/>
      <c r="H9" s="9"/>
      <c r="I9" s="9"/>
      <c r="J9" s="9"/>
      <c r="K9" s="9"/>
    </row>
    <row r="10" spans="1:11" ht="13.5" customHeight="1" x14ac:dyDescent="0.25">
      <c r="A10" s="10">
        <v>1</v>
      </c>
      <c r="B10" s="11" t="s">
        <v>8</v>
      </c>
      <c r="C10" s="24">
        <f>SUM(C11:C13)+C18</f>
        <v>12.810261269605824</v>
      </c>
      <c r="D10" s="24">
        <f>SUM(D11:D13)+D18</f>
        <v>12.810261269605824</v>
      </c>
      <c r="E10" s="24">
        <f>SUM(E11:E13)+E18</f>
        <v>12.810261269605824</v>
      </c>
      <c r="F10" s="24">
        <f>SUM(F11:F13)+F18</f>
        <v>12.810261269605824</v>
      </c>
      <c r="G10" s="9"/>
      <c r="H10" s="9"/>
      <c r="I10" s="9"/>
      <c r="J10" s="9"/>
      <c r="K10" s="9"/>
    </row>
    <row r="11" spans="1:11" ht="13.5" customHeight="1" x14ac:dyDescent="0.25">
      <c r="A11" s="10" t="s">
        <v>9</v>
      </c>
      <c r="B11" s="11" t="s">
        <v>10</v>
      </c>
      <c r="C11" s="25">
        <v>0</v>
      </c>
      <c r="D11" s="25">
        <v>0</v>
      </c>
      <c r="E11" s="25">
        <v>0</v>
      </c>
      <c r="F11" s="25">
        <v>0</v>
      </c>
      <c r="G11" s="9"/>
      <c r="H11" s="9"/>
      <c r="I11" s="9"/>
      <c r="J11" s="9"/>
      <c r="K11" s="9"/>
    </row>
    <row r="12" spans="1:11" ht="13.5" customHeight="1" x14ac:dyDescent="0.25">
      <c r="A12" s="10" t="s">
        <v>11</v>
      </c>
      <c r="B12" s="11" t="s">
        <v>12</v>
      </c>
      <c r="C12" s="25">
        <v>9.2100584143525666</v>
      </c>
      <c r="D12" s="25">
        <v>9.2100584143525666</v>
      </c>
      <c r="E12" s="25">
        <v>9.2100584143525666</v>
      </c>
      <c r="F12" s="25">
        <v>9.2100584143525666</v>
      </c>
      <c r="G12" s="9"/>
      <c r="H12" s="9"/>
      <c r="I12" s="9"/>
      <c r="J12" s="9"/>
      <c r="K12" s="9"/>
    </row>
    <row r="13" spans="1:11" ht="13.5" customHeight="1" x14ac:dyDescent="0.25">
      <c r="A13" s="10" t="s">
        <v>13</v>
      </c>
      <c r="B13" s="11" t="s">
        <v>14</v>
      </c>
      <c r="C13" s="24">
        <f>SUM(C14:C17)</f>
        <v>3.4656408747792584</v>
      </c>
      <c r="D13" s="24">
        <f>SUM(D14:D17)</f>
        <v>3.4656408747792584</v>
      </c>
      <c r="E13" s="24">
        <f>SUM(E14:E17)</f>
        <v>3.4656408747792584</v>
      </c>
      <c r="F13" s="24">
        <f>SUM(F14:F17)</f>
        <v>3.4656408747792584</v>
      </c>
      <c r="G13" s="9"/>
      <c r="H13" s="9"/>
      <c r="I13" s="9"/>
      <c r="J13" s="9"/>
      <c r="K13" s="9"/>
    </row>
    <row r="14" spans="1:11" ht="13.5" customHeight="1" x14ac:dyDescent="0.25">
      <c r="A14" s="10" t="s">
        <v>15</v>
      </c>
      <c r="B14" s="11" t="s">
        <v>16</v>
      </c>
      <c r="C14" s="25">
        <v>2.0262128497555607</v>
      </c>
      <c r="D14" s="25">
        <v>2.0262128497555607</v>
      </c>
      <c r="E14" s="25">
        <v>2.0262128497555607</v>
      </c>
      <c r="F14" s="25">
        <v>2.0262128497555607</v>
      </c>
      <c r="G14" s="9"/>
      <c r="H14" s="9"/>
      <c r="I14" s="9"/>
      <c r="J14" s="9"/>
      <c r="K14" s="9"/>
    </row>
    <row r="15" spans="1:11" ht="13.5" customHeight="1" x14ac:dyDescent="0.25">
      <c r="A15" s="10" t="s">
        <v>17</v>
      </c>
      <c r="B15" s="11" t="s">
        <v>18</v>
      </c>
      <c r="C15" s="25">
        <v>0.38105223343338673</v>
      </c>
      <c r="D15" s="25">
        <v>0.38105223343338673</v>
      </c>
      <c r="E15" s="25">
        <v>0.38105223343338668</v>
      </c>
      <c r="F15" s="25">
        <v>0.38105223343338673</v>
      </c>
      <c r="G15" s="9"/>
      <c r="H15" s="9"/>
      <c r="I15" s="9"/>
      <c r="J15" s="9"/>
      <c r="K15" s="9"/>
    </row>
    <row r="16" spans="1:11" ht="13.5" customHeight="1" x14ac:dyDescent="0.25">
      <c r="A16" s="10" t="s">
        <v>19</v>
      </c>
      <c r="B16" s="11" t="s">
        <v>20</v>
      </c>
      <c r="C16" s="25">
        <v>0</v>
      </c>
      <c r="D16" s="25">
        <v>0</v>
      </c>
      <c r="E16" s="25">
        <v>0</v>
      </c>
      <c r="F16" s="25">
        <v>0</v>
      </c>
      <c r="G16" s="9"/>
      <c r="H16" s="9"/>
      <c r="I16" s="9"/>
      <c r="J16" s="9"/>
      <c r="K16" s="9"/>
    </row>
    <row r="17" spans="1:11" ht="13.5" customHeight="1" x14ac:dyDescent="0.25">
      <c r="A17" s="10" t="s">
        <v>21</v>
      </c>
      <c r="B17" s="11" t="s">
        <v>22</v>
      </c>
      <c r="C17" s="25">
        <v>1.0583757915903107</v>
      </c>
      <c r="D17" s="25">
        <v>1.0583757915903107</v>
      </c>
      <c r="E17" s="25">
        <v>1.0583757915903107</v>
      </c>
      <c r="F17" s="25">
        <v>1.0583757915903107</v>
      </c>
      <c r="G17" s="9"/>
      <c r="H17" s="9"/>
      <c r="I17" s="9"/>
      <c r="J17" s="9"/>
      <c r="K17" s="9"/>
    </row>
    <row r="18" spans="1:11" ht="13.5" customHeight="1" x14ac:dyDescent="0.25">
      <c r="A18" s="10" t="s">
        <v>23</v>
      </c>
      <c r="B18" s="11" t="s">
        <v>24</v>
      </c>
      <c r="C18" s="25">
        <f>SUM(C19:C22)</f>
        <v>0.13456198047400098</v>
      </c>
      <c r="D18" s="25">
        <f>SUM(D19:D22)</f>
        <v>0.13456198047400098</v>
      </c>
      <c r="E18" s="25">
        <f>SUM(E19:E22)</f>
        <v>0.13456198047400098</v>
      </c>
      <c r="F18" s="25">
        <f>SUM(F19:F22)</f>
        <v>0.13456198047400098</v>
      </c>
      <c r="G18" s="9"/>
      <c r="H18" s="9"/>
      <c r="I18" s="9"/>
      <c r="J18" s="9"/>
      <c r="K18" s="9"/>
    </row>
    <row r="19" spans="1:11" ht="13.5" customHeight="1" x14ac:dyDescent="0.25">
      <c r="A19" s="10" t="s">
        <v>25</v>
      </c>
      <c r="B19" s="11" t="s">
        <v>26</v>
      </c>
      <c r="C19" s="25">
        <v>0.11183425136884512</v>
      </c>
      <c r="D19" s="25">
        <v>0.11183425136884512</v>
      </c>
      <c r="E19" s="25">
        <v>0.11183425136884512</v>
      </c>
      <c r="F19" s="25">
        <v>0.11183425136884512</v>
      </c>
      <c r="G19" s="9"/>
      <c r="H19" s="9"/>
      <c r="I19" s="9"/>
      <c r="J19" s="9"/>
      <c r="K19" s="9"/>
    </row>
    <row r="20" spans="1:11" ht="13.5" customHeight="1" x14ac:dyDescent="0.25">
      <c r="A20" s="10" t="s">
        <v>27</v>
      </c>
      <c r="B20" s="11" t="s">
        <v>16</v>
      </c>
      <c r="C20" s="25">
        <v>2.4603535314480288E-2</v>
      </c>
      <c r="D20" s="25">
        <v>2.4603535314480288E-2</v>
      </c>
      <c r="E20" s="25">
        <v>2.4603535314480288E-2</v>
      </c>
      <c r="F20" s="25">
        <v>2.4603535314480288E-2</v>
      </c>
      <c r="G20" s="9"/>
      <c r="H20" s="9"/>
      <c r="I20" s="9"/>
      <c r="J20" s="9"/>
      <c r="K20" s="9"/>
    </row>
    <row r="21" spans="1:11" ht="13.5" customHeight="1" x14ac:dyDescent="0.25">
      <c r="A21" s="10" t="s">
        <v>28</v>
      </c>
      <c r="B21" s="12" t="s">
        <v>18</v>
      </c>
      <c r="C21" s="25"/>
      <c r="D21" s="25"/>
      <c r="E21" s="25"/>
      <c r="F21" s="25"/>
      <c r="G21" s="9"/>
      <c r="H21" s="9"/>
      <c r="I21" s="9"/>
      <c r="J21" s="9"/>
      <c r="K21" s="9"/>
    </row>
    <row r="22" spans="1:11" ht="13.5" customHeight="1" x14ac:dyDescent="0.25">
      <c r="A22" s="10" t="s">
        <v>29</v>
      </c>
      <c r="B22" s="12" t="s">
        <v>30</v>
      </c>
      <c r="C22" s="25">
        <v>-1.8758062093244378E-3</v>
      </c>
      <c r="D22" s="25">
        <v>-1.8758062093244374E-3</v>
      </c>
      <c r="E22" s="25">
        <v>-1.875806209324437E-3</v>
      </c>
      <c r="F22" s="25">
        <v>-1.8758062093244374E-3</v>
      </c>
      <c r="G22" s="9"/>
      <c r="H22" s="9"/>
      <c r="I22" s="9"/>
      <c r="J22" s="9"/>
      <c r="K22" s="9"/>
    </row>
    <row r="23" spans="1:11" ht="13.5" customHeight="1" x14ac:dyDescent="0.25">
      <c r="A23" s="10">
        <v>2</v>
      </c>
      <c r="B23" s="12" t="s">
        <v>31</v>
      </c>
      <c r="C23" s="25">
        <f>SUM(C24:C27)</f>
        <v>0.17966697383507524</v>
      </c>
      <c r="D23" s="25">
        <f>SUM(D24:D27)</f>
        <v>0.17966697383507524</v>
      </c>
      <c r="E23" s="25">
        <f>SUM(E24:E27)</f>
        <v>0.17966697383507527</v>
      </c>
      <c r="F23" s="25">
        <f>SUM(F24:F27)</f>
        <v>0.17966697383507527</v>
      </c>
      <c r="G23" s="9"/>
      <c r="H23" s="9"/>
      <c r="I23" s="9"/>
      <c r="J23" s="9"/>
      <c r="K23" s="9"/>
    </row>
    <row r="24" spans="1:11" ht="13.5" customHeight="1" x14ac:dyDescent="0.25">
      <c r="A24" s="10" t="s">
        <v>32</v>
      </c>
      <c r="B24" s="12" t="s">
        <v>26</v>
      </c>
      <c r="C24" s="25">
        <v>0.13738164512618645</v>
      </c>
      <c r="D24" s="25">
        <v>0.13738164512618645</v>
      </c>
      <c r="E24" s="25">
        <v>0.13738164512618645</v>
      </c>
      <c r="F24" s="25">
        <v>0.13738164512618645</v>
      </c>
      <c r="G24" s="9"/>
      <c r="H24" s="9"/>
      <c r="I24" s="9"/>
      <c r="J24" s="9"/>
      <c r="K24" s="9"/>
    </row>
    <row r="25" spans="1:11" ht="13.5" customHeight="1" x14ac:dyDescent="0.25">
      <c r="A25" s="10" t="s">
        <v>33</v>
      </c>
      <c r="B25" s="12" t="s">
        <v>34</v>
      </c>
      <c r="C25" s="25">
        <v>3.0223961927761014E-2</v>
      </c>
      <c r="D25" s="25">
        <v>3.0223961927761014E-2</v>
      </c>
      <c r="E25" s="25">
        <v>3.0223961927761018E-2</v>
      </c>
      <c r="F25" s="25">
        <v>3.0223961927761018E-2</v>
      </c>
      <c r="G25" s="9"/>
      <c r="H25" s="9"/>
      <c r="I25" s="9"/>
      <c r="J25" s="9"/>
      <c r="K25" s="9"/>
    </row>
    <row r="26" spans="1:11" ht="13.5" customHeight="1" x14ac:dyDescent="0.25">
      <c r="A26" s="10" t="s">
        <v>35</v>
      </c>
      <c r="B26" s="12" t="s">
        <v>18</v>
      </c>
      <c r="C26" s="25">
        <v>0</v>
      </c>
      <c r="D26" s="25">
        <v>0</v>
      </c>
      <c r="E26" s="25">
        <v>0</v>
      </c>
      <c r="F26" s="25">
        <v>0</v>
      </c>
      <c r="G26" s="9"/>
      <c r="H26" s="9"/>
      <c r="I26" s="9"/>
      <c r="J26" s="9"/>
      <c r="K26" s="9"/>
    </row>
    <row r="27" spans="1:11" ht="13.5" customHeight="1" x14ac:dyDescent="0.25">
      <c r="A27" s="10" t="s">
        <v>36</v>
      </c>
      <c r="B27" s="11" t="s">
        <v>30</v>
      </c>
      <c r="C27" s="25">
        <v>1.2061366781127781E-2</v>
      </c>
      <c r="D27" s="25">
        <v>1.2061366781127781E-2</v>
      </c>
      <c r="E27" s="25">
        <v>1.2061366781127781E-2</v>
      </c>
      <c r="F27" s="25">
        <v>1.2061366781127781E-2</v>
      </c>
      <c r="G27" s="9"/>
      <c r="H27" s="9"/>
      <c r="I27" s="9"/>
      <c r="J27" s="9"/>
      <c r="K27" s="9"/>
    </row>
    <row r="28" spans="1:11" ht="13.5" customHeight="1" x14ac:dyDescent="0.25">
      <c r="A28" s="13" t="s">
        <v>37</v>
      </c>
      <c r="B28" s="14" t="s">
        <v>38</v>
      </c>
      <c r="C28" s="25">
        <v>0</v>
      </c>
      <c r="D28" s="25">
        <v>0</v>
      </c>
      <c r="E28" s="25">
        <v>0</v>
      </c>
      <c r="F28" s="25">
        <v>0</v>
      </c>
      <c r="G28" s="9"/>
      <c r="H28" s="9"/>
      <c r="I28" s="9"/>
      <c r="J28" s="9"/>
      <c r="K28" s="9"/>
    </row>
    <row r="29" spans="1:11" ht="13.5" customHeight="1" x14ac:dyDescent="0.25">
      <c r="A29" s="10" t="s">
        <v>39</v>
      </c>
      <c r="B29" s="11" t="s">
        <v>40</v>
      </c>
      <c r="C29" s="25">
        <v>0</v>
      </c>
      <c r="D29" s="25">
        <v>0</v>
      </c>
      <c r="E29" s="25">
        <v>0</v>
      </c>
      <c r="F29" s="25">
        <v>0</v>
      </c>
      <c r="G29" s="9"/>
      <c r="H29" s="9"/>
      <c r="I29" s="9"/>
      <c r="J29" s="9"/>
      <c r="K29" s="9"/>
    </row>
    <row r="30" spans="1:11" s="15" customFormat="1" ht="13.5" customHeight="1" x14ac:dyDescent="0.25">
      <c r="A30" s="10" t="s">
        <v>41</v>
      </c>
      <c r="B30" s="11" t="s">
        <v>42</v>
      </c>
      <c r="C30" s="25">
        <v>0</v>
      </c>
      <c r="D30" s="25">
        <v>0</v>
      </c>
      <c r="E30" s="25">
        <v>0</v>
      </c>
      <c r="F30" s="25">
        <v>0</v>
      </c>
      <c r="G30" s="9"/>
      <c r="H30" s="9"/>
      <c r="I30" s="9"/>
      <c r="J30" s="9"/>
      <c r="K30" s="9"/>
    </row>
    <row r="31" spans="1:11" ht="13.5" customHeight="1" x14ac:dyDescent="0.25">
      <c r="A31" s="10" t="s">
        <v>43</v>
      </c>
      <c r="B31" s="12" t="s">
        <v>44</v>
      </c>
      <c r="C31" s="26">
        <v>0</v>
      </c>
      <c r="D31" s="26">
        <v>0</v>
      </c>
      <c r="E31" s="26">
        <v>0</v>
      </c>
      <c r="F31" s="26">
        <v>0</v>
      </c>
      <c r="G31" s="9"/>
      <c r="H31" s="9"/>
      <c r="I31" s="9"/>
      <c r="J31" s="9"/>
      <c r="K31" s="9"/>
    </row>
    <row r="32" spans="1:11" s="15" customFormat="1" ht="29.25" customHeight="1" x14ac:dyDescent="0.25">
      <c r="A32" s="10" t="s">
        <v>45</v>
      </c>
      <c r="B32" s="11" t="s">
        <v>46</v>
      </c>
      <c r="C32" s="24">
        <f>SUM(C33:C35)</f>
        <v>0.51959712973763605</v>
      </c>
      <c r="D32" s="24">
        <f>SUM(D33:D35)</f>
        <v>0.51959712973763605</v>
      </c>
      <c r="E32" s="24">
        <f>SUM(E33:E35)</f>
        <v>0.51959712973763605</v>
      </c>
      <c r="F32" s="24">
        <f>SUM(F33:F35)</f>
        <v>0.51959712973763605</v>
      </c>
      <c r="G32" s="9"/>
      <c r="H32" s="9"/>
      <c r="I32" s="9"/>
      <c r="J32" s="9"/>
      <c r="K32" s="9"/>
    </row>
    <row r="33" spans="1:11" ht="13.5" customHeight="1" x14ac:dyDescent="0.25">
      <c r="A33" s="10" t="s">
        <v>47</v>
      </c>
      <c r="B33" s="11" t="s">
        <v>48</v>
      </c>
      <c r="C33" s="24">
        <v>7.9260579112520713E-2</v>
      </c>
      <c r="D33" s="24">
        <v>7.9260579112520713E-2</v>
      </c>
      <c r="E33" s="24">
        <v>7.9260579112520713E-2</v>
      </c>
      <c r="F33" s="24">
        <v>7.9260579112520713E-2</v>
      </c>
      <c r="G33" s="9"/>
      <c r="H33" s="9"/>
      <c r="I33" s="9"/>
      <c r="J33" s="9"/>
      <c r="K33" s="9"/>
    </row>
    <row r="34" spans="1:11" ht="24.75" customHeight="1" x14ac:dyDescent="0.25">
      <c r="A34" s="10" t="s">
        <v>49</v>
      </c>
      <c r="B34" s="11" t="s">
        <v>50</v>
      </c>
      <c r="C34" s="24">
        <v>0</v>
      </c>
      <c r="D34" s="24">
        <v>0</v>
      </c>
      <c r="E34" s="24">
        <v>0</v>
      </c>
      <c r="F34" s="24">
        <v>0</v>
      </c>
      <c r="G34" s="9"/>
      <c r="H34" s="9"/>
      <c r="I34" s="9"/>
      <c r="J34" s="9"/>
      <c r="K34" s="9"/>
    </row>
    <row r="35" spans="1:11" ht="13.5" customHeight="1" x14ac:dyDescent="0.25">
      <c r="A35" s="10" t="s">
        <v>51</v>
      </c>
      <c r="B35" s="11" t="s">
        <v>52</v>
      </c>
      <c r="C35" s="27">
        <v>0.44033655062511534</v>
      </c>
      <c r="D35" s="27">
        <v>0.44033655062511534</v>
      </c>
      <c r="E35" s="27">
        <v>0.44033655062511534</v>
      </c>
      <c r="F35" s="27">
        <v>0.44033655062511534</v>
      </c>
      <c r="G35" s="9"/>
      <c r="H35" s="9"/>
      <c r="I35" s="9"/>
      <c r="J35" s="9"/>
      <c r="K35" s="9"/>
    </row>
    <row r="36" spans="1:11" ht="22.5" x14ac:dyDescent="0.25">
      <c r="A36" s="10" t="s">
        <v>53</v>
      </c>
      <c r="B36" s="11" t="s">
        <v>54</v>
      </c>
      <c r="C36" s="28">
        <v>218600.85504920591</v>
      </c>
      <c r="D36" s="28">
        <v>42364.360357927595</v>
      </c>
      <c r="E36" s="28">
        <v>24066.441449871258</v>
      </c>
      <c r="F36" s="28">
        <v>274.16877219305707</v>
      </c>
      <c r="G36" s="9"/>
      <c r="H36" s="9"/>
      <c r="I36" s="9"/>
      <c r="J36" s="9"/>
      <c r="K36" s="9"/>
    </row>
    <row r="37" spans="1:11" ht="12.75" customHeight="1" x14ac:dyDescent="0.25">
      <c r="A37" s="16"/>
      <c r="B37" s="17"/>
      <c r="C37" s="18"/>
      <c r="D37" s="18"/>
      <c r="E37" s="18"/>
      <c r="F37" s="18"/>
      <c r="H37" s="19"/>
    </row>
    <row r="38" spans="1:11" ht="59.25" customHeight="1" x14ac:dyDescent="0.3">
      <c r="A38" s="30" t="s">
        <v>59</v>
      </c>
      <c r="B38" s="30"/>
      <c r="C38" s="31" t="s">
        <v>60</v>
      </c>
      <c r="D38" s="31"/>
      <c r="E38" s="31"/>
      <c r="F38" s="31"/>
    </row>
  </sheetData>
  <mergeCells count="8">
    <mergeCell ref="D1:F1"/>
    <mergeCell ref="A38:B38"/>
    <mergeCell ref="C38:F38"/>
    <mergeCell ref="A3:F3"/>
    <mergeCell ref="A4:F4"/>
    <mergeCell ref="A6:A7"/>
    <mergeCell ref="B6:B7"/>
    <mergeCell ref="C6:F6"/>
  </mergeCells>
  <conditionalFormatting sqref="C1">
    <cfRule type="expression" dxfId="1" priority="3">
      <formula>AND(C1&lt;&gt;#REF!)</formula>
    </cfRule>
  </conditionalFormatting>
  <conditionalFormatting sqref="D1">
    <cfRule type="expression" dxfId="0" priority="1">
      <formula>AND(D1&lt;&gt;#REF!)</formula>
    </cfRule>
  </conditionalFormatting>
  <pageMargins left="1.1811023622047245" right="0.39370078740157483" top="0.78740157480314965" bottom="0.78740157480314965" header="0.23622047244094491" footer="0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</vt:lpstr>
      <vt:lpstr>П!Область_печати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2021-10-27T09:17:19Z</cp:lastPrinted>
  <dcterms:created xsi:type="dcterms:W3CDTF">2021-10-27T09:13:00Z</dcterms:created>
  <dcterms:modified xsi:type="dcterms:W3CDTF">2024-10-01T08:57:14Z</dcterms:modified>
</cp:coreProperties>
</file>