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Бюджет на 2021\ПАСПОРТА\ЗВІТИ 2020\ДРУК\"/>
    </mc:Choice>
  </mc:AlternateContent>
  <bookViews>
    <workbookView xWindow="0" yWindow="0" windowWidth="20616" windowHeight="9192"/>
  </bookViews>
  <sheets>
    <sheet name="Звіт Паспорт 2145 за 2020" sheetId="1" r:id="rId1"/>
  </sheet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2" i="1" l="1"/>
  <c r="H52" i="1"/>
  <c r="M48" i="1"/>
  <c r="G53" i="1" l="1"/>
  <c r="G52" i="1"/>
  <c r="H36" i="1"/>
  <c r="E36" i="1"/>
  <c r="I53" i="1" l="1"/>
  <c r="L53" i="1" s="1"/>
  <c r="L52" i="1"/>
  <c r="M52" i="1"/>
  <c r="K52" i="1"/>
  <c r="M49" i="1"/>
  <c r="L49" i="1"/>
  <c r="L48" i="1"/>
  <c r="K48" i="1"/>
  <c r="L47" i="1" l="1"/>
  <c r="M47" i="1"/>
  <c r="K47" i="1"/>
  <c r="K43" i="1" l="1"/>
  <c r="J44" i="1"/>
  <c r="J43" i="1"/>
  <c r="G44" i="1"/>
  <c r="L44" i="1" s="1"/>
  <c r="G43" i="1"/>
  <c r="J36" i="1"/>
  <c r="I36" i="1"/>
  <c r="J29" i="1"/>
  <c r="I29" i="1"/>
  <c r="J28" i="1"/>
  <c r="I28" i="1"/>
  <c r="H29" i="1"/>
  <c r="H28" i="1"/>
  <c r="E29" i="1"/>
  <c r="E28" i="1"/>
  <c r="K28" i="1" l="1"/>
  <c r="M43" i="1"/>
  <c r="M44" i="1"/>
  <c r="J53" i="1"/>
  <c r="M53" i="1" s="1"/>
  <c r="K36" i="1"/>
  <c r="K29" i="1"/>
</calcChain>
</file>

<file path=xl/sharedStrings.xml><?xml version="1.0" encoding="utf-8"?>
<sst xmlns="http://schemas.openxmlformats.org/spreadsheetml/2006/main" count="138" uniqueCount="90">
  <si>
    <t>ЗАТВЕРДЖЕНО</t>
  </si>
  <si>
    <t>Наказ Міністерства фінансів України</t>
  </si>
  <si>
    <t>26 серпня 2014 року № 836</t>
  </si>
  <si>
    <t>(у редакції наказу Міністерства фінансів України</t>
  </si>
  <si>
    <t>від 29 грудня 2018 року № 1209)</t>
  </si>
  <si>
    <t>ЗВІТ</t>
  </si>
  <si>
    <t>1.</t>
  </si>
  <si>
    <t>2.</t>
  </si>
  <si>
    <t>(найменування відповідального виконавця)</t>
  </si>
  <si>
    <t>3.</t>
  </si>
  <si>
    <t>4. Цілі державної політики, на досягнення яких спрямовано реалізацію бюджетної програми</t>
  </si>
  <si>
    <t>№ з/п</t>
  </si>
  <si>
    <t>Ціль державної політики</t>
  </si>
  <si>
    <t>6. Завдання бюджетної програми</t>
  </si>
  <si>
    <t>Завдання</t>
  </si>
  <si>
    <t>7. Видатки (надані кредити з бюджету) та напрями використання бюджетних коштів за бюджетною програмою</t>
  </si>
  <si>
    <t>гривень</t>
  </si>
  <si>
    <t>№</t>
  </si>
  <si>
    <t>Напрями використання бюджетних коштів*</t>
  </si>
  <si>
    <t>Затверджено у паспорті бюджетної програми</t>
  </si>
  <si>
    <t>Касові видатки (надані кредити з бюджету)</t>
  </si>
  <si>
    <t>Відхилення</t>
  </si>
  <si>
    <t>з/п</t>
  </si>
  <si>
    <t>загальний фонд</t>
  </si>
  <si>
    <t>спеціальний фонд</t>
  </si>
  <si>
    <t>усього</t>
  </si>
  <si>
    <t>Усього</t>
  </si>
  <si>
    <t>8. Видатки (надані кредити з бюджету) на реалізацію місцевих/регіональних програм, які виконуються в межах бюджетної програми</t>
  </si>
  <si>
    <t>Найменування місцевої/ регіональної програми</t>
  </si>
  <si>
    <t>9. Результативні показники бюджетної програми та аналіз їх виконання</t>
  </si>
  <si>
    <t>Показники</t>
  </si>
  <si>
    <t>Одиниця виміру</t>
  </si>
  <si>
    <t>Джерело інформації</t>
  </si>
  <si>
    <t>Фактичні результативні показники, досягнуті за рахунок касових видатків (наданих кредитів з бюджету)</t>
  </si>
  <si>
    <t>затрат</t>
  </si>
  <si>
    <t>продукту</t>
  </si>
  <si>
    <t>ефективності</t>
  </si>
  <si>
    <t>якості</t>
  </si>
  <si>
    <r>
      <t xml:space="preserve">* </t>
    </r>
    <r>
      <rPr>
        <sz val="10"/>
        <color theme="1"/>
        <rFont val="Times New Roman"/>
        <family val="1"/>
        <charset val="204"/>
      </rPr>
      <t>Зазначаються всі напрями використання бюджетних коштів, затверджені у паспорті бюджетної програми.</t>
    </r>
  </si>
  <si>
    <t>0700000</t>
  </si>
  <si>
    <t>0710000</t>
  </si>
  <si>
    <t>Управління охорони здоров'я Чернігівської міської ради</t>
  </si>
  <si>
    <t>0712145</t>
  </si>
  <si>
    <t>0763</t>
  </si>
  <si>
    <t>Централізовані заходи з лікування онкологічних хворих</t>
  </si>
  <si>
    <r>
      <t xml:space="preserve">5. Мета бюджетної програми  </t>
    </r>
    <r>
      <rPr>
        <sz val="14"/>
        <color theme="1"/>
        <rFont val="Times New Roman"/>
        <family val="1"/>
        <charset val="204"/>
      </rPr>
      <t>Забезпечення епідемічного благополуччя населення, зниження рівня захворюваності та смертності населення, надання медичної допомоги окремим категоріям хворих</t>
    </r>
  </si>
  <si>
    <t>Підвищення ефективності заходів з профілактики, раннього виявлення онкопатології, покращення рівня надання медичної допомоги хворим на злоякісні новоутворення, зниження інвалідизації онкологічних хворих, рівня смертності від раку, підтримка у реабілітаційний період, створення умов для продовження та поліпшення якості життя онкологічних хворих</t>
  </si>
  <si>
    <t>Програма боротьби з онкологічними захворюваннями у м. Чернігові на 2018-2021 роки, затверджена рішенням Чернігівської міської ради від 31.05.2018 № 31/УІІ-1 (зі змінами)</t>
  </si>
  <si>
    <t>грн</t>
  </si>
  <si>
    <t>кошторис</t>
  </si>
  <si>
    <t>обсяг видатків на придбання обладнання</t>
  </si>
  <si>
    <t>статформа № 003/о "Медична карта стаціонарного хворого" Звіт "Структура захворюваності по нозологіях"</t>
  </si>
  <si>
    <t>осіб</t>
  </si>
  <si>
    <t>од</t>
  </si>
  <si>
    <t>форма № 025/о</t>
  </si>
  <si>
    <t>кількість онкохворих, які забезпечуються лікарськими засобами для знеболення через мережу аптечниз закладів на пільгових умовах</t>
  </si>
  <si>
    <t>кількість одиниць придбання обладнання</t>
  </si>
  <si>
    <t>розрахунок (передбачена сума коштів/к-сть хворих)</t>
  </si>
  <si>
    <t>вартість лікарських засобів для знеболення на одного онкохворого при амбулаторному лікуванні</t>
  </si>
  <si>
    <t xml:space="preserve">середні видатки на придбання одиниці обладнання </t>
  </si>
  <si>
    <t xml:space="preserve">розрахунок </t>
  </si>
  <si>
    <t>забезпеченість онкохворих знеболювальними препаратами</t>
  </si>
  <si>
    <t>%</t>
  </si>
  <si>
    <t xml:space="preserve">статформа № 003/о "Медична карта стаціонарного хворого" </t>
  </si>
  <si>
    <t>кількість онкохворих пацієнтів у відділенні "Хоспіс" КНП Чернігівська міська лікарня № 4 ЧМР, що отримують лікарські засоби для знеболення</t>
  </si>
  <si>
    <t>Показники виконані повністю</t>
  </si>
  <si>
    <t>про виконання паспорта бюджетної програми місцевого бюджету на _2020_ рік</t>
  </si>
  <si>
    <t>(код Програмної класифікації видатків та кредитування місцевого бюджету)</t>
  </si>
  <si>
    <t>(найменування головного розпорядника коштів місцевого бюджету)</t>
  </si>
  <si>
    <t>(Код за ЄДРПОУ)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</si>
  <si>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</si>
  <si>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</si>
  <si>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</si>
  <si>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</si>
  <si>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2145</t>
  </si>
  <si>
    <t xml:space="preserve">Підвищення ефективності заходів  з профілактики, раннього виявлення онкологічних захворювань населення, створення умов для продовження та поліпшення якості життя онкологічних хворих </t>
  </si>
  <si>
    <t>Заступник начальника управління охорони здоров'я Чернігівської міської ради</t>
  </si>
  <si>
    <t>(підпис)</t>
  </si>
  <si>
    <t>(ініціали/ініціал, прізвище)</t>
  </si>
  <si>
    <t>Головний спеціаліст- бухгалтер</t>
  </si>
  <si>
    <t>О. О. Малець</t>
  </si>
  <si>
    <t>О. В. Гавриленко</t>
  </si>
  <si>
    <t>Відхилення касових видатків загального фонду  від обсягу, затвердженого в паспорті  становить  381 295,0 грн .  З них 50 000,0грн передбачені для КНП "Чернігівська міська лікарня № 4" відділенняі «Хоспіс»  для онкохворих пацієнтів , так як протягом року таких хворих не було. Також залишилось невикористані 331 295,0 грн, призначені для забезпечення лікарськими засобами для знеболення через мережу аптечних закладів на пільгових умовах, При цьому всі виписані  лікарями у 2020 році  рецепти хворим були отоварені і відшкодовані. Відхилення бюджетних призначень коштів спеціального фондув сумі 47 428,4 грн - це економія коштів в результаті проведення торгів.</t>
  </si>
  <si>
    <t xml:space="preserve">відсоток придбаного обладнання у співвідношенні до запланованого </t>
  </si>
  <si>
    <r>
      <t xml:space="preserve">Всі необхідні виплати були проведені в повному обсязі . Залишок невикористаних коштів склав 381 295,0 грн.  Також отримано економію в сумі  47 428,4 грн  коштів спеціального фонду, в результаті проведених торгів на </t>
    </r>
    <r>
      <rPr>
        <sz val="11"/>
        <rFont val="Times New Roman"/>
        <family val="1"/>
        <charset val="204"/>
      </rPr>
      <t>закупівлю 6 одиниць обладнання.</t>
    </r>
  </si>
  <si>
    <r>
      <t xml:space="preserve">10. Узагальнений висновок про виконання бюджетної програми. </t>
    </r>
    <r>
      <rPr>
        <sz val="12"/>
        <color theme="1"/>
        <rFont val="Times New Roman"/>
        <family val="1"/>
        <charset val="204"/>
      </rPr>
      <t>Передбачені  для КНП "Чернігівська міська лікарня № 4" - для обезболення онкохворих пацієнтів у відділенні "Хоспіс" в сумі 50 000,0грн, протягом року залишились невикористаними, так як у даному відділення протягом року не знаходились на лікуванні пацієнти із відповідним захворюванням. Для                                                                          відшкодування через аптечну мережу виписаних рецептів   на пільгових умовах для обезболення онкохворих, які знаходились на амбулаторному лікуванні використано 1 116 800,0грн. Передбачалось планом 1 498 100,0 грн.  При цьому рецепти виписуються хворим в повному обсязі потреби ліків при кожному зверненні пацієнтів.  У 2020 році згідно із бюджетними призначеннями придбано діагностичного медичного обладнання на 18 315,0 тис.грн, в т.ч. Міська лікарня № 1 - 12 015,0 тис.грн :мамограф - 8 615,0 тис.грн,Система рентгенологічна цифрова - 3 400,0 тис.грн; Міська лікарня № 2 - 3 800,0 тис.грн: Уретероцистонефроскоп - 741,0 тис.грн, Гістероскоп - 854,0 тис.грн, Гастродуоденоколоноскоп - 2 205,0 тис.грн; Пологовий будинок - 2 500,0 тис.грн  Апарат УЗД з доплер/вагінальним датчиком</t>
    </r>
  </si>
  <si>
    <t>видатки на забезпечення  заходів з профілактики, раннього виявлення онкопатології, зниження рівня смертності від раку, створення умов для родовження та поліпшення якості життя онкологічних хворих</t>
  </si>
  <si>
    <t xml:space="preserve">Протягом року змвнювалась кількість хворих у порівнянні з прогнозованою кількістю на 93. По спеціальному фонду результативний показник виконано повністю. </t>
  </si>
  <si>
    <t>Так як кількість хворих було менше прогнозованої кількості, була можливість виділення коштів на одного пацієнта у сумі, що перевищує планові обсяги на 619,9грн.  Середня вартість одиниці придбаного обладнання зменшилась за результатами проведення торгів</t>
  </si>
  <si>
    <t>Результативні показники затрат  виконані з мінусовим результатом, але при цьому всі хворі, які звертались по допомогу при потребі були забезпечені необхідною допомогою, всі виписані рецепти отоварені в аптечній мережі і відшкодовані.  Отримано економію в результаті проведених торгів із закупівлі обладнання в сумі 47 428,4грн. Показники продукту мають мінусові  відхилення. що пов'язано зі зміною кількості хворих протягом року на 93 особи,  Показники ефективності перевищують планові у зв'язку зі зменшенням кількості хворих. що дозволило збільшити видатки на одного хворого на 619,9грн. Середня вартість обладнання  за результатами  проведення торгів менше прогнозної на 7 904,7 грн. Показники якості виконані повністю.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</si>
</sst>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1"/>
      <color theme="1"/>
      <name val="Calibri"/>
      <family val="2"/>
      <charset val="204"/>
      <scheme val="minor"/>
    </font>
    <font>
      <sz val="12"/>
      <color theme="1"/>
      <name val="Times New Roman"/>
      <family val="1"/>
      <charset val="204"/>
    </font>
    <font>
      <b/>
      <sz val="13.5"/>
      <color theme="1"/>
      <name val="Times New Roman"/>
      <family val="1"/>
      <charset val="204"/>
    </font>
    <font>
      <sz val="10"/>
      <color theme="1"/>
      <name val="Times New Roman"/>
      <family val="1"/>
      <charset val="204"/>
    </font>
    <font>
      <b/>
      <sz val="12"/>
      <color theme="1"/>
      <name val="Times New Roman"/>
      <family val="1"/>
      <charset val="204"/>
    </font>
    <font>
      <sz val="11"/>
      <color theme="1"/>
      <name val="Times New Roman"/>
      <family val="1"/>
      <charset val="204"/>
    </font>
    <font>
      <b/>
      <sz val="11"/>
      <color theme="1"/>
      <name val="Times New Roman"/>
      <family val="1"/>
      <charset val="204"/>
    </font>
    <font>
      <u/>
      <sz val="14"/>
      <color theme="1"/>
      <name val="Times New Roman"/>
      <family val="1"/>
      <charset val="204"/>
    </font>
    <font>
      <sz val="14"/>
      <color theme="1"/>
      <name val="Times New Roman"/>
      <family val="1"/>
      <charset val="204"/>
    </font>
    <font>
      <sz val="8"/>
      <color theme="1"/>
      <name val="Times New Roman"/>
      <family val="1"/>
      <charset val="204"/>
    </font>
    <font>
      <sz val="9"/>
      <color theme="1"/>
      <name val="Times New Roman"/>
      <family val="1"/>
      <charset val="204"/>
    </font>
    <font>
      <sz val="11"/>
      <name val="Times New Roman"/>
      <family val="1"/>
      <charset val="204"/>
    </font>
  </fonts>
  <fills count="2">
    <fill>
      <patternFill patternType="none"/>
    </fill>
    <fill>
      <patternFill patternType="gray125"/>
    </fill>
  </fills>
  <borders count="15">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68">
    <xf numFmtId="0" fontId="0" fillId="0" borderId="0" xfId="0"/>
    <xf numFmtId="0" fontId="1" fillId="0" borderId="0" xfId="0" applyFont="1" applyAlignment="1">
      <alignment vertical="center" wrapText="1"/>
    </xf>
    <xf numFmtId="0" fontId="0" fillId="0" borderId="0" xfId="0" applyAlignment="1"/>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horizontal="right"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0" xfId="0" applyAlignment="1">
      <alignment vertical="top" wrapText="1"/>
    </xf>
    <xf numFmtId="0" fontId="6" fillId="0" borderId="0" xfId="0" applyFont="1"/>
    <xf numFmtId="0" fontId="5" fillId="0" borderId="10" xfId="0" applyFont="1" applyBorder="1" applyAlignment="1">
      <alignment horizontal="center" vertical="center" wrapText="1"/>
    </xf>
    <xf numFmtId="164" fontId="1" fillId="0" borderId="11" xfId="0" applyNumberFormat="1" applyFont="1" applyBorder="1" applyAlignment="1">
      <alignment horizontal="center" vertical="center" wrapText="1"/>
    </xf>
    <xf numFmtId="0" fontId="6" fillId="0" borderId="11" xfId="0" applyFont="1" applyBorder="1" applyAlignment="1">
      <alignment horizontal="center" vertical="center" wrapText="1"/>
    </xf>
    <xf numFmtId="164" fontId="5" fillId="0" borderId="11"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0" fillId="0" borderId="12" xfId="0" applyBorder="1" applyAlignment="1">
      <alignment vertical="center"/>
    </xf>
    <xf numFmtId="0" fontId="5" fillId="0" borderId="11" xfId="0" applyFont="1" applyFill="1" applyBorder="1" applyAlignment="1">
      <alignment horizontal="center" vertical="center" wrapText="1"/>
    </xf>
    <xf numFmtId="165" fontId="5" fillId="0" borderId="11" xfId="0" applyNumberFormat="1" applyFont="1" applyFill="1" applyBorder="1" applyAlignment="1">
      <alignment horizontal="center" vertical="center" wrapText="1"/>
    </xf>
    <xf numFmtId="0" fontId="2" fillId="0" borderId="0" xfId="0" applyFont="1" applyAlignment="1">
      <alignment horizontal="center" vertical="center"/>
    </xf>
    <xf numFmtId="0" fontId="9" fillId="0" borderId="1" xfId="0" applyFont="1" applyBorder="1" applyAlignment="1">
      <alignment horizontal="center" vertical="center" wrapText="1"/>
    </xf>
    <xf numFmtId="49" fontId="7" fillId="0" borderId="0" xfId="0" applyNumberFormat="1" applyFont="1" applyAlignment="1">
      <alignment horizontal="center"/>
    </xf>
    <xf numFmtId="0" fontId="10" fillId="0" borderId="0" xfId="0" applyFont="1" applyAlignment="1">
      <alignment horizontal="center" vertical="top" wrapText="1"/>
    </xf>
    <xf numFmtId="0" fontId="3" fillId="0" borderId="0" xfId="0" applyFont="1" applyAlignment="1">
      <alignment vertical="top" wrapText="1"/>
    </xf>
    <xf numFmtId="0" fontId="7" fillId="0" borderId="0" xfId="0" applyFont="1"/>
    <xf numFmtId="0" fontId="10" fillId="0" borderId="0" xfId="0" applyFont="1" applyAlignment="1">
      <alignment vertical="top" wrapText="1"/>
    </xf>
    <xf numFmtId="49" fontId="7" fillId="0" borderId="0" xfId="0" applyNumberFormat="1" applyFont="1" applyAlignment="1">
      <alignment horizontal="center" wrapText="1"/>
    </xf>
    <xf numFmtId="0" fontId="0" fillId="0" borderId="13" xfId="0" applyBorder="1"/>
    <xf numFmtId="0" fontId="9" fillId="0" borderId="0" xfId="0" applyFont="1" applyAlignment="1">
      <alignment horizontal="center" vertical="top"/>
    </xf>
    <xf numFmtId="164" fontId="1" fillId="0" borderId="11" xfId="0" applyNumberFormat="1" applyFont="1" applyFill="1" applyBorder="1" applyAlignment="1">
      <alignment horizontal="center" vertical="center" wrapText="1"/>
    </xf>
    <xf numFmtId="164" fontId="5" fillId="0" borderId="11" xfId="0" applyNumberFormat="1" applyFont="1" applyFill="1" applyBorder="1" applyAlignment="1">
      <alignment horizontal="center" vertical="center" wrapText="1"/>
    </xf>
    <xf numFmtId="0" fontId="6" fillId="0" borderId="0" xfId="0" applyFont="1" applyAlignment="1">
      <alignment horizontal="center" wrapText="1"/>
    </xf>
    <xf numFmtId="0" fontId="6" fillId="0" borderId="13" xfId="0" applyFont="1" applyBorder="1" applyAlignment="1">
      <alignment horizontal="center"/>
    </xf>
    <xf numFmtId="0" fontId="9" fillId="0" borderId="14" xfId="0" applyFont="1" applyBorder="1" applyAlignment="1">
      <alignment horizontal="center" vertical="top"/>
    </xf>
    <xf numFmtId="0" fontId="6" fillId="0" borderId="0" xfId="0" applyFont="1" applyAlignment="1">
      <alignment horizontal="center"/>
    </xf>
    <xf numFmtId="0" fontId="1" fillId="0" borderId="0" xfId="0" applyFont="1" applyAlignment="1">
      <alignment horizontal="center" vertical="center" wrapText="1"/>
    </xf>
    <xf numFmtId="0" fontId="8" fillId="0" borderId="0" xfId="0" applyFont="1" applyAlignment="1">
      <alignment horizontal="center" wrapText="1"/>
    </xf>
    <xf numFmtId="0" fontId="7" fillId="0" borderId="0" xfId="0" applyFont="1" applyAlignment="1">
      <alignment horizontal="center" wrapText="1"/>
    </xf>
    <xf numFmtId="0" fontId="10" fillId="0" borderId="0" xfId="0" applyFont="1" applyAlignment="1">
      <alignment horizontal="center" vertical="top" wrapText="1"/>
    </xf>
    <xf numFmtId="0" fontId="8"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left" vertical="center" wrapText="1"/>
    </xf>
    <xf numFmtId="0" fontId="5" fillId="0"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 fillId="0" borderId="0" xfId="0" applyFont="1" applyAlignment="1">
      <alignment horizontal="righ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M68"/>
  <sheetViews>
    <sheetView tabSelected="1" workbookViewId="0">
      <selection activeCell="A59" sqref="A59:M59"/>
    </sheetView>
  </sheetViews>
  <sheetFormatPr defaultRowHeight="14.4" x14ac:dyDescent="0.3"/>
  <cols>
    <col min="1" max="1" width="3.88671875" customWidth="1"/>
    <col min="2" max="2" width="34.33203125" customWidth="1"/>
    <col min="3" max="3" width="13.6640625" customWidth="1"/>
    <col min="4" max="4" width="19.88671875" customWidth="1"/>
    <col min="5" max="5" width="13.109375" customWidth="1"/>
    <col min="6" max="8" width="12.6640625" customWidth="1"/>
    <col min="9" max="9" width="14.33203125" customWidth="1"/>
    <col min="10" max="10" width="13.6640625" customWidth="1"/>
    <col min="11" max="11" width="13" customWidth="1"/>
    <col min="12" max="12" width="10.6640625" customWidth="1"/>
    <col min="13" max="13" width="11.33203125" customWidth="1"/>
  </cols>
  <sheetData>
    <row r="1" spans="1:13" ht="24.6" customHeight="1" x14ac:dyDescent="0.3">
      <c r="I1" s="67" t="s">
        <v>0</v>
      </c>
      <c r="J1" s="67"/>
      <c r="K1" s="67"/>
      <c r="L1" s="67"/>
    </row>
    <row r="2" spans="1:13" ht="15.6" x14ac:dyDescent="0.3">
      <c r="A2" s="1"/>
      <c r="I2" s="38" t="s">
        <v>1</v>
      </c>
      <c r="J2" s="38"/>
      <c r="K2" s="38"/>
      <c r="L2" s="38"/>
      <c r="M2" s="2"/>
    </row>
    <row r="3" spans="1:13" ht="12.6" customHeight="1" x14ac:dyDescent="0.3">
      <c r="A3" s="1"/>
      <c r="I3" s="38" t="s">
        <v>2</v>
      </c>
      <c r="J3" s="38"/>
      <c r="K3" s="38"/>
      <c r="L3" s="38"/>
    </row>
    <row r="4" spans="1:13" ht="15.6" customHeight="1" x14ac:dyDescent="0.3">
      <c r="I4" s="38" t="s">
        <v>3</v>
      </c>
      <c r="J4" s="38"/>
      <c r="K4" s="38"/>
      <c r="L4" s="38"/>
    </row>
    <row r="5" spans="1:13" ht="21" customHeight="1" x14ac:dyDescent="0.3">
      <c r="I5" s="38" t="s">
        <v>4</v>
      </c>
      <c r="J5" s="38"/>
      <c r="K5" s="38"/>
      <c r="L5" s="38"/>
    </row>
    <row r="6" spans="1:13" ht="17.399999999999999" x14ac:dyDescent="0.3">
      <c r="F6" s="22"/>
      <c r="G6" s="22" t="s">
        <v>5</v>
      </c>
    </row>
    <row r="7" spans="1:13" ht="30" customHeight="1" x14ac:dyDescent="0.3">
      <c r="C7" s="43" t="s">
        <v>66</v>
      </c>
      <c r="D7" s="43"/>
      <c r="E7" s="43"/>
      <c r="F7" s="43"/>
      <c r="G7" s="43"/>
      <c r="H7" s="43"/>
      <c r="I7" s="43"/>
      <c r="J7" s="43"/>
      <c r="K7" s="43"/>
      <c r="L7" s="43"/>
    </row>
    <row r="8" spans="1:13" ht="26.4" customHeight="1" x14ac:dyDescent="0.35">
      <c r="A8" s="38" t="s">
        <v>6</v>
      </c>
      <c r="B8" s="24" t="s">
        <v>39</v>
      </c>
      <c r="C8" s="42" t="s">
        <v>41</v>
      </c>
      <c r="D8" s="42"/>
      <c r="E8" s="42"/>
      <c r="F8" s="42"/>
      <c r="G8" s="42"/>
      <c r="H8" s="42"/>
      <c r="I8" s="42"/>
      <c r="J8" s="42"/>
      <c r="K8" s="42"/>
      <c r="L8" s="42">
        <v>2013308</v>
      </c>
      <c r="M8" s="42"/>
    </row>
    <row r="9" spans="1:13" ht="43.95" customHeight="1" x14ac:dyDescent="0.35">
      <c r="A9" s="38"/>
      <c r="B9" s="25" t="s">
        <v>67</v>
      </c>
      <c r="C9" s="26"/>
      <c r="D9" s="27"/>
      <c r="E9" s="41" t="s">
        <v>68</v>
      </c>
      <c r="F9" s="41"/>
      <c r="G9" s="41"/>
      <c r="H9" s="41"/>
      <c r="I9" s="41"/>
      <c r="J9" s="28"/>
      <c r="K9" s="28"/>
      <c r="L9" s="41" t="s">
        <v>69</v>
      </c>
      <c r="M9" s="41"/>
    </row>
    <row r="10" spans="1:13" ht="21.6" customHeight="1" x14ac:dyDescent="0.35">
      <c r="A10" s="38" t="s">
        <v>7</v>
      </c>
      <c r="B10" s="24" t="s">
        <v>40</v>
      </c>
      <c r="C10" s="42" t="s">
        <v>41</v>
      </c>
      <c r="D10" s="42"/>
      <c r="E10" s="42"/>
      <c r="F10" s="42"/>
      <c r="G10" s="42"/>
      <c r="H10" s="42"/>
      <c r="I10" s="42"/>
      <c r="J10" s="42"/>
      <c r="K10" s="42"/>
      <c r="L10" s="42">
        <v>2013308</v>
      </c>
      <c r="M10" s="42"/>
    </row>
    <row r="11" spans="1:13" ht="26.4" customHeight="1" x14ac:dyDescent="0.3">
      <c r="A11" s="38"/>
      <c r="B11" s="25" t="s">
        <v>67</v>
      </c>
      <c r="C11" s="41" t="s">
        <v>8</v>
      </c>
      <c r="D11" s="41"/>
      <c r="E11" s="41"/>
      <c r="F11" s="41"/>
      <c r="G11" s="41"/>
      <c r="H11" s="41"/>
      <c r="I11" s="41"/>
      <c r="J11" s="41"/>
      <c r="K11" s="41"/>
      <c r="L11" s="41" t="s">
        <v>69</v>
      </c>
      <c r="M11" s="41"/>
    </row>
    <row r="12" spans="1:13" ht="39.75" customHeight="1" x14ac:dyDescent="0.35">
      <c r="A12" s="38" t="s">
        <v>9</v>
      </c>
      <c r="B12" s="24" t="s">
        <v>42</v>
      </c>
      <c r="C12" s="24" t="s">
        <v>74</v>
      </c>
      <c r="D12" s="29" t="s">
        <v>43</v>
      </c>
      <c r="E12" s="39" t="s">
        <v>44</v>
      </c>
      <c r="F12" s="39"/>
      <c r="G12" s="39"/>
      <c r="H12" s="39"/>
      <c r="I12" s="39"/>
      <c r="J12" s="39"/>
      <c r="K12" s="39"/>
      <c r="L12" s="40">
        <v>7410100000</v>
      </c>
      <c r="M12" s="40"/>
    </row>
    <row r="13" spans="1:13" ht="87" customHeight="1" x14ac:dyDescent="0.3">
      <c r="A13" s="38"/>
      <c r="B13" s="25" t="s">
        <v>67</v>
      </c>
      <c r="C13" s="25" t="s">
        <v>70</v>
      </c>
      <c r="D13" s="25" t="s">
        <v>71</v>
      </c>
      <c r="E13" s="41" t="s">
        <v>72</v>
      </c>
      <c r="F13" s="41"/>
      <c r="G13" s="41"/>
      <c r="H13" s="41"/>
      <c r="I13" s="41"/>
      <c r="J13" s="41"/>
      <c r="K13" s="41"/>
      <c r="L13" s="41" t="s">
        <v>73</v>
      </c>
      <c r="M13" s="41"/>
    </row>
    <row r="14" spans="1:13" ht="17.399999999999999" customHeight="1" thickBot="1" x14ac:dyDescent="0.35">
      <c r="A14" s="49" t="s">
        <v>10</v>
      </c>
      <c r="B14" s="49"/>
      <c r="C14" s="49"/>
      <c r="D14" s="49"/>
      <c r="E14" s="49"/>
      <c r="F14" s="49"/>
      <c r="G14" s="49"/>
      <c r="H14" s="49"/>
      <c r="I14" s="49"/>
      <c r="J14" s="49"/>
      <c r="K14" s="49"/>
      <c r="L14" s="49"/>
      <c r="M14" s="49"/>
    </row>
    <row r="15" spans="1:13" ht="14.4" customHeight="1" thickBot="1" x14ac:dyDescent="0.35">
      <c r="A15" s="3" t="s">
        <v>11</v>
      </c>
      <c r="B15" s="63" t="s">
        <v>12</v>
      </c>
      <c r="C15" s="63"/>
      <c r="D15" s="63"/>
      <c r="E15" s="63"/>
      <c r="F15" s="63"/>
      <c r="G15" s="63"/>
      <c r="H15" s="63"/>
      <c r="I15" s="63"/>
      <c r="J15" s="63"/>
      <c r="K15" s="63"/>
      <c r="L15" s="63"/>
      <c r="M15" s="64"/>
    </row>
    <row r="16" spans="1:13" ht="33" customHeight="1" thickBot="1" x14ac:dyDescent="0.35">
      <c r="A16" s="4"/>
      <c r="B16" s="65" t="s">
        <v>75</v>
      </c>
      <c r="C16" s="65"/>
      <c r="D16" s="65"/>
      <c r="E16" s="65"/>
      <c r="F16" s="65"/>
      <c r="G16" s="65"/>
      <c r="H16" s="65"/>
      <c r="I16" s="65"/>
      <c r="J16" s="65"/>
      <c r="K16" s="65"/>
      <c r="L16" s="65"/>
      <c r="M16" s="66"/>
    </row>
    <row r="17" spans="1:13" ht="34.5" customHeight="1" x14ac:dyDescent="0.3">
      <c r="A17" s="49" t="s">
        <v>45</v>
      </c>
      <c r="B17" s="49"/>
      <c r="C17" s="49"/>
      <c r="D17" s="49"/>
      <c r="E17" s="49"/>
      <c r="F17" s="49"/>
      <c r="G17" s="49"/>
      <c r="H17" s="49"/>
      <c r="I17" s="49"/>
      <c r="J17" s="49"/>
      <c r="K17" s="49"/>
    </row>
    <row r="18" spans="1:13" ht="12" customHeight="1" x14ac:dyDescent="0.3">
      <c r="A18" s="38"/>
      <c r="B18" s="38"/>
      <c r="C18" s="38"/>
      <c r="D18" s="38"/>
      <c r="E18" s="38"/>
      <c r="F18" s="38"/>
      <c r="G18" s="38"/>
      <c r="H18" s="38"/>
      <c r="I18" s="38"/>
      <c r="J18" s="38"/>
      <c r="K18" s="38"/>
      <c r="L18" s="38"/>
      <c r="M18" s="38"/>
    </row>
    <row r="19" spans="1:13" ht="19.2" customHeight="1" thickBot="1" x14ac:dyDescent="0.35">
      <c r="A19" s="49" t="s">
        <v>13</v>
      </c>
      <c r="B19" s="49"/>
      <c r="C19" s="49"/>
      <c r="D19" s="49"/>
      <c r="E19" s="49"/>
      <c r="F19" s="49"/>
      <c r="G19" s="49"/>
      <c r="H19" s="49"/>
      <c r="I19" s="49"/>
      <c r="J19" s="49"/>
      <c r="K19" s="49"/>
    </row>
    <row r="20" spans="1:13" ht="24.6" customHeight="1" thickBot="1" x14ac:dyDescent="0.35">
      <c r="A20" s="23" t="s">
        <v>11</v>
      </c>
      <c r="B20" s="63" t="s">
        <v>14</v>
      </c>
      <c r="C20" s="63"/>
      <c r="D20" s="63"/>
      <c r="E20" s="63"/>
      <c r="F20" s="63"/>
      <c r="G20" s="63"/>
      <c r="H20" s="63"/>
      <c r="I20" s="63"/>
      <c r="J20" s="63"/>
      <c r="K20" s="63"/>
      <c r="L20" s="63"/>
      <c r="M20" s="64"/>
    </row>
    <row r="21" spans="1:13" ht="57" customHeight="1" thickBot="1" x14ac:dyDescent="0.35">
      <c r="A21" s="4">
        <v>1</v>
      </c>
      <c r="B21" s="65" t="s">
        <v>46</v>
      </c>
      <c r="C21" s="65"/>
      <c r="D21" s="65"/>
      <c r="E21" s="65"/>
      <c r="F21" s="65"/>
      <c r="G21" s="65"/>
      <c r="H21" s="65"/>
      <c r="I21" s="65"/>
      <c r="J21" s="65"/>
      <c r="K21" s="65"/>
      <c r="L21" s="65"/>
      <c r="M21" s="66"/>
    </row>
    <row r="22" spans="1:13" ht="15.6" x14ac:dyDescent="0.3">
      <c r="A22" s="5"/>
    </row>
    <row r="23" spans="1:13" ht="15.6" customHeight="1" x14ac:dyDescent="0.3">
      <c r="A23" s="49" t="s">
        <v>15</v>
      </c>
      <c r="B23" s="49"/>
      <c r="C23" s="49"/>
      <c r="D23" s="49"/>
      <c r="E23" s="49"/>
      <c r="F23" s="49"/>
      <c r="G23" s="49"/>
      <c r="H23" s="49"/>
      <c r="I23" s="49"/>
      <c r="J23" s="49"/>
      <c r="K23" s="49"/>
      <c r="L23" s="49"/>
    </row>
    <row r="24" spans="1:13" ht="16.5" customHeight="1" thickBot="1" x14ac:dyDescent="0.35">
      <c r="A24" s="5"/>
      <c r="K24" s="6" t="s">
        <v>16</v>
      </c>
    </row>
    <row r="25" spans="1:13" ht="40.200000000000003" customHeight="1" thickBot="1" x14ac:dyDescent="0.35">
      <c r="A25" s="7" t="s">
        <v>17</v>
      </c>
      <c r="B25" s="58" t="s">
        <v>18</v>
      </c>
      <c r="C25" s="60" t="s">
        <v>19</v>
      </c>
      <c r="D25" s="61"/>
      <c r="E25" s="62"/>
      <c r="F25" s="60" t="s">
        <v>20</v>
      </c>
      <c r="G25" s="61"/>
      <c r="H25" s="62"/>
      <c r="I25" s="60" t="s">
        <v>21</v>
      </c>
      <c r="J25" s="61"/>
      <c r="K25" s="62"/>
    </row>
    <row r="26" spans="1:13" ht="31.8" thickBot="1" x14ac:dyDescent="0.35">
      <c r="A26" s="8" t="s">
        <v>22</v>
      </c>
      <c r="B26" s="59"/>
      <c r="C26" s="9" t="s">
        <v>23</v>
      </c>
      <c r="D26" s="9" t="s">
        <v>24</v>
      </c>
      <c r="E26" s="9" t="s">
        <v>25</v>
      </c>
      <c r="F26" s="9" t="s">
        <v>23</v>
      </c>
      <c r="G26" s="9" t="s">
        <v>24</v>
      </c>
      <c r="H26" s="9" t="s">
        <v>25</v>
      </c>
      <c r="I26" s="9" t="s">
        <v>23</v>
      </c>
      <c r="J26" s="9" t="s">
        <v>24</v>
      </c>
      <c r="K26" s="9" t="s">
        <v>25</v>
      </c>
    </row>
    <row r="27" spans="1:13" ht="12.6" customHeight="1" thickBot="1" x14ac:dyDescent="0.35">
      <c r="A27" s="8">
        <v>1</v>
      </c>
      <c r="B27" s="9">
        <v>2</v>
      </c>
      <c r="C27" s="9">
        <v>3</v>
      </c>
      <c r="D27" s="9">
        <v>4</v>
      </c>
      <c r="E27" s="9">
        <v>5</v>
      </c>
      <c r="F27" s="9">
        <v>6</v>
      </c>
      <c r="G27" s="9">
        <v>7</v>
      </c>
      <c r="H27" s="9">
        <v>8</v>
      </c>
      <c r="I27" s="9">
        <v>9</v>
      </c>
      <c r="J27" s="9">
        <v>10</v>
      </c>
      <c r="K27" s="9">
        <v>11</v>
      </c>
    </row>
    <row r="28" spans="1:13" ht="31.8" thickBot="1" x14ac:dyDescent="0.35">
      <c r="A28" s="8"/>
      <c r="B28" s="9" t="s">
        <v>44</v>
      </c>
      <c r="C28" s="15">
        <v>1498100</v>
      </c>
      <c r="D28" s="15">
        <v>18315000</v>
      </c>
      <c r="E28" s="15">
        <f>SUM(C28:D28)</f>
        <v>19813100</v>
      </c>
      <c r="F28" s="15">
        <v>1116805.02</v>
      </c>
      <c r="G28" s="15">
        <v>18267571.550000001</v>
      </c>
      <c r="H28" s="15">
        <f>SUM(F28:G28)</f>
        <v>19384376.57</v>
      </c>
      <c r="I28" s="15">
        <f>F28-C28</f>
        <v>-381294.98</v>
      </c>
      <c r="J28" s="15">
        <f>G28-D28</f>
        <v>-47428.449999999255</v>
      </c>
      <c r="K28" s="15">
        <f>SUM(I28:J28)</f>
        <v>-428723.42999999924</v>
      </c>
    </row>
    <row r="29" spans="1:13" ht="16.2" thickBot="1" x14ac:dyDescent="0.35">
      <c r="A29" s="8"/>
      <c r="B29" s="9" t="s">
        <v>26</v>
      </c>
      <c r="C29" s="15">
        <v>1498100</v>
      </c>
      <c r="D29" s="15">
        <v>18315000</v>
      </c>
      <c r="E29" s="15">
        <f>SUM(C29:D29)</f>
        <v>19813100</v>
      </c>
      <c r="F29" s="15">
        <v>1116805.02</v>
      </c>
      <c r="G29" s="15">
        <v>18267571.550000001</v>
      </c>
      <c r="H29" s="15">
        <f>SUM(F29:G29)</f>
        <v>19384376.57</v>
      </c>
      <c r="I29" s="15">
        <f>F29-C29</f>
        <v>-381294.98</v>
      </c>
      <c r="J29" s="15">
        <f>G29-D29</f>
        <v>-47428.449999999255</v>
      </c>
      <c r="K29" s="15">
        <f>SUM(I29:J29)</f>
        <v>-428723.42999999924</v>
      </c>
    </row>
    <row r="30" spans="1:13" ht="78" customHeight="1" thickBot="1" x14ac:dyDescent="0.35">
      <c r="A30" s="55" t="s">
        <v>82</v>
      </c>
      <c r="B30" s="56"/>
      <c r="C30" s="56"/>
      <c r="D30" s="56"/>
      <c r="E30" s="56"/>
      <c r="F30" s="56"/>
      <c r="G30" s="56"/>
      <c r="H30" s="56"/>
      <c r="I30" s="56"/>
      <c r="J30" s="56"/>
      <c r="K30" s="57"/>
    </row>
    <row r="31" spans="1:13" ht="28.2" customHeight="1" x14ac:dyDescent="0.3">
      <c r="A31" s="49" t="s">
        <v>27</v>
      </c>
      <c r="B31" s="49"/>
      <c r="C31" s="49"/>
      <c r="D31" s="49"/>
      <c r="E31" s="49"/>
      <c r="F31" s="49"/>
      <c r="G31" s="49"/>
      <c r="H31" s="49"/>
      <c r="I31" s="49"/>
      <c r="J31" s="49"/>
      <c r="K31" s="49"/>
    </row>
    <row r="32" spans="1:13" ht="16.2" thickBot="1" x14ac:dyDescent="0.35">
      <c r="A32" s="5"/>
      <c r="K32" s="6" t="s">
        <v>16</v>
      </c>
    </row>
    <row r="33" spans="1:13" ht="28.2" customHeight="1" thickBot="1" x14ac:dyDescent="0.35">
      <c r="A33" s="58" t="s">
        <v>11</v>
      </c>
      <c r="B33" s="58" t="s">
        <v>28</v>
      </c>
      <c r="C33" s="60" t="s">
        <v>19</v>
      </c>
      <c r="D33" s="61"/>
      <c r="E33" s="62"/>
      <c r="F33" s="60" t="s">
        <v>20</v>
      </c>
      <c r="G33" s="61"/>
      <c r="H33" s="62"/>
      <c r="I33" s="60" t="s">
        <v>21</v>
      </c>
      <c r="J33" s="61"/>
      <c r="K33" s="62"/>
    </row>
    <row r="34" spans="1:13" ht="31.8" thickBot="1" x14ac:dyDescent="0.35">
      <c r="A34" s="59"/>
      <c r="B34" s="59"/>
      <c r="C34" s="9" t="s">
        <v>23</v>
      </c>
      <c r="D34" s="9" t="s">
        <v>24</v>
      </c>
      <c r="E34" s="9" t="s">
        <v>25</v>
      </c>
      <c r="F34" s="9" t="s">
        <v>23</v>
      </c>
      <c r="G34" s="9" t="s">
        <v>24</v>
      </c>
      <c r="H34" s="9" t="s">
        <v>25</v>
      </c>
      <c r="I34" s="9" t="s">
        <v>23</v>
      </c>
      <c r="J34" s="9" t="s">
        <v>24</v>
      </c>
      <c r="K34" s="9" t="s">
        <v>25</v>
      </c>
    </row>
    <row r="35" spans="1:13" ht="16.2" thickBot="1" x14ac:dyDescent="0.35">
      <c r="A35" s="8">
        <v>1</v>
      </c>
      <c r="B35" s="9">
        <v>2</v>
      </c>
      <c r="C35" s="9">
        <v>3</v>
      </c>
      <c r="D35" s="9">
        <v>4</v>
      </c>
      <c r="E35" s="9">
        <v>5</v>
      </c>
      <c r="F35" s="9">
        <v>6</v>
      </c>
      <c r="G35" s="9">
        <v>7</v>
      </c>
      <c r="H35" s="9">
        <v>8</v>
      </c>
      <c r="I35" s="9">
        <v>9</v>
      </c>
      <c r="J35" s="9">
        <v>10</v>
      </c>
      <c r="K35" s="9">
        <v>11</v>
      </c>
    </row>
    <row r="36" spans="1:13" ht="69.599999999999994" thickBot="1" x14ac:dyDescent="0.35">
      <c r="A36" s="8"/>
      <c r="B36" s="10" t="s">
        <v>47</v>
      </c>
      <c r="C36" s="15">
        <v>1498100</v>
      </c>
      <c r="D36" s="15">
        <v>18315000</v>
      </c>
      <c r="E36" s="15">
        <f>C36+D36</f>
        <v>19813100</v>
      </c>
      <c r="F36" s="15">
        <v>1116805.02</v>
      </c>
      <c r="G36" s="15">
        <v>18267571.550000001</v>
      </c>
      <c r="H36" s="15">
        <f>F36+G36</f>
        <v>19384376.57</v>
      </c>
      <c r="I36" s="15">
        <f>F36-C36</f>
        <v>-381294.98</v>
      </c>
      <c r="J36" s="15">
        <f t="shared" ref="J36:K36" si="0">G36-D36</f>
        <v>-47428.449999999255</v>
      </c>
      <c r="K36" s="15">
        <f t="shared" si="0"/>
        <v>-428723.4299999997</v>
      </c>
    </row>
    <row r="37" spans="1:13" ht="9" customHeight="1" x14ac:dyDescent="0.3">
      <c r="A37" s="5"/>
    </row>
    <row r="38" spans="1:13" ht="21" customHeight="1" thickBot="1" x14ac:dyDescent="0.35">
      <c r="A38" s="49" t="s">
        <v>29</v>
      </c>
      <c r="B38" s="49"/>
      <c r="C38" s="49"/>
      <c r="D38" s="49"/>
      <c r="E38" s="49"/>
      <c r="F38" s="49"/>
      <c r="G38" s="49"/>
      <c r="H38" s="49"/>
      <c r="I38" s="49"/>
      <c r="J38" s="49"/>
      <c r="K38" s="49"/>
      <c r="L38" s="49"/>
    </row>
    <row r="39" spans="1:13" ht="51" customHeight="1" thickBot="1" x14ac:dyDescent="0.35">
      <c r="A39" s="50" t="s">
        <v>11</v>
      </c>
      <c r="B39" s="50" t="s">
        <v>30</v>
      </c>
      <c r="C39" s="50" t="s">
        <v>31</v>
      </c>
      <c r="D39" s="50" t="s">
        <v>32</v>
      </c>
      <c r="E39" s="52" t="s">
        <v>19</v>
      </c>
      <c r="F39" s="53"/>
      <c r="G39" s="54"/>
      <c r="H39" s="52" t="s">
        <v>33</v>
      </c>
      <c r="I39" s="53"/>
      <c r="J39" s="54"/>
      <c r="K39" s="52" t="s">
        <v>21</v>
      </c>
      <c r="L39" s="53"/>
      <c r="M39" s="54"/>
    </row>
    <row r="40" spans="1:13" ht="28.2" thickBot="1" x14ac:dyDescent="0.35">
      <c r="A40" s="51"/>
      <c r="B40" s="51"/>
      <c r="C40" s="51"/>
      <c r="D40" s="51"/>
      <c r="E40" s="10" t="s">
        <v>23</v>
      </c>
      <c r="F40" s="10" t="s">
        <v>24</v>
      </c>
      <c r="G40" s="10" t="s">
        <v>25</v>
      </c>
      <c r="H40" s="10" t="s">
        <v>23</v>
      </c>
      <c r="I40" s="10" t="s">
        <v>24</v>
      </c>
      <c r="J40" s="10" t="s">
        <v>25</v>
      </c>
      <c r="K40" s="10" t="s">
        <v>23</v>
      </c>
      <c r="L40" s="10" t="s">
        <v>24</v>
      </c>
      <c r="M40" s="10" t="s">
        <v>25</v>
      </c>
    </row>
    <row r="41" spans="1:13" ht="15" thickBot="1" x14ac:dyDescent="0.35">
      <c r="A41" s="11">
        <v>1</v>
      </c>
      <c r="B41" s="10">
        <v>2</v>
      </c>
      <c r="C41" s="10">
        <v>3</v>
      </c>
      <c r="D41" s="10">
        <v>4</v>
      </c>
      <c r="E41" s="10">
        <v>5</v>
      </c>
      <c r="F41" s="10">
        <v>6</v>
      </c>
      <c r="G41" s="10">
        <v>7</v>
      </c>
      <c r="H41" s="10">
        <v>8</v>
      </c>
      <c r="I41" s="10">
        <v>9</v>
      </c>
      <c r="J41" s="10">
        <v>10</v>
      </c>
      <c r="K41" s="10">
        <v>11</v>
      </c>
      <c r="L41" s="10">
        <v>12</v>
      </c>
      <c r="M41" s="10">
        <v>13</v>
      </c>
    </row>
    <row r="42" spans="1:13" ht="15" thickBot="1" x14ac:dyDescent="0.35">
      <c r="A42" s="11">
        <v>1</v>
      </c>
      <c r="B42" s="16" t="s">
        <v>34</v>
      </c>
      <c r="C42" s="10"/>
      <c r="D42" s="10"/>
      <c r="E42" s="10"/>
      <c r="F42" s="10"/>
      <c r="G42" s="10"/>
      <c r="H42" s="10"/>
      <c r="I42" s="10"/>
      <c r="J42" s="10"/>
      <c r="K42" s="10"/>
      <c r="L42" s="10"/>
      <c r="M42" s="10"/>
    </row>
    <row r="43" spans="1:13" ht="83.4" thickBot="1" x14ac:dyDescent="0.35">
      <c r="A43" s="11"/>
      <c r="B43" s="10" t="s">
        <v>86</v>
      </c>
      <c r="C43" s="10" t="s">
        <v>48</v>
      </c>
      <c r="D43" s="10" t="s">
        <v>49</v>
      </c>
      <c r="E43" s="15">
        <v>1498100</v>
      </c>
      <c r="F43" s="10">
        <v>0</v>
      </c>
      <c r="G43" s="17">
        <f>E43+F43</f>
        <v>1498100</v>
      </c>
      <c r="H43" s="15">
        <v>1116805.02</v>
      </c>
      <c r="I43" s="10">
        <v>0</v>
      </c>
      <c r="J43" s="17">
        <f>H43+I43</f>
        <v>1116805.02</v>
      </c>
      <c r="K43" s="17">
        <f>H43-E43</f>
        <v>-381294.98</v>
      </c>
      <c r="L43" s="10"/>
      <c r="M43" s="17">
        <f>J43-G43</f>
        <v>-381294.98</v>
      </c>
    </row>
    <row r="44" spans="1:13" ht="28.2" thickBot="1" x14ac:dyDescent="0.35">
      <c r="A44" s="11"/>
      <c r="B44" s="10" t="s">
        <v>50</v>
      </c>
      <c r="C44" s="10" t="s">
        <v>48</v>
      </c>
      <c r="D44" s="10" t="s">
        <v>49</v>
      </c>
      <c r="E44" s="10">
        <v>0</v>
      </c>
      <c r="F44" s="15">
        <v>18315000</v>
      </c>
      <c r="G44" s="17">
        <f>E44+F44</f>
        <v>18315000</v>
      </c>
      <c r="H44" s="10">
        <v>0</v>
      </c>
      <c r="I44" s="15">
        <v>18267571.550000001</v>
      </c>
      <c r="J44" s="15">
        <f>SUM(H44:I44)</f>
        <v>18267571.550000001</v>
      </c>
      <c r="K44" s="10"/>
      <c r="L44" s="17">
        <f>I44-G44</f>
        <v>-47428.449999999255</v>
      </c>
      <c r="M44" s="17">
        <f>J44-G44</f>
        <v>-47428.449999999255</v>
      </c>
    </row>
    <row r="45" spans="1:13" ht="29.4" customHeight="1" thickBot="1" x14ac:dyDescent="0.35">
      <c r="A45" s="45" t="s">
        <v>84</v>
      </c>
      <c r="B45" s="46"/>
      <c r="C45" s="46"/>
      <c r="D45" s="46"/>
      <c r="E45" s="46"/>
      <c r="F45" s="46"/>
      <c r="G45" s="46"/>
      <c r="H45" s="46"/>
      <c r="I45" s="46"/>
      <c r="J45" s="46"/>
      <c r="K45" s="46"/>
      <c r="L45" s="46"/>
      <c r="M45" s="47"/>
    </row>
    <row r="46" spans="1:13" ht="15" thickBot="1" x14ac:dyDescent="0.35">
      <c r="A46" s="11">
        <v>2</v>
      </c>
      <c r="B46" s="16" t="s">
        <v>35</v>
      </c>
      <c r="C46" s="10"/>
      <c r="D46" s="10"/>
      <c r="E46" s="10"/>
      <c r="F46" s="10"/>
      <c r="G46" s="10"/>
      <c r="H46" s="10"/>
      <c r="I46" s="10"/>
      <c r="J46" s="10"/>
      <c r="K46" s="10"/>
      <c r="L46" s="10"/>
      <c r="M46" s="10"/>
    </row>
    <row r="47" spans="1:13" ht="103.2" customHeight="1" thickBot="1" x14ac:dyDescent="0.35">
      <c r="A47" s="11"/>
      <c r="B47" s="10" t="s">
        <v>64</v>
      </c>
      <c r="C47" s="19" t="s">
        <v>52</v>
      </c>
      <c r="D47" s="18" t="s">
        <v>51</v>
      </c>
      <c r="E47" s="10">
        <v>37</v>
      </c>
      <c r="F47" s="10"/>
      <c r="G47" s="10">
        <v>37</v>
      </c>
      <c r="H47" s="20">
        <v>0</v>
      </c>
      <c r="I47" s="20">
        <v>0</v>
      </c>
      <c r="J47" s="20">
        <v>0</v>
      </c>
      <c r="K47" s="10">
        <f>H47-E47</f>
        <v>-37</v>
      </c>
      <c r="L47" s="10">
        <f t="shared" ref="L47:M47" si="1">I47-F47</f>
        <v>0</v>
      </c>
      <c r="M47" s="10">
        <f t="shared" si="1"/>
        <v>-37</v>
      </c>
    </row>
    <row r="48" spans="1:13" ht="60.6" customHeight="1" thickBot="1" x14ac:dyDescent="0.35">
      <c r="A48" s="14"/>
      <c r="B48" s="10" t="s">
        <v>55</v>
      </c>
      <c r="C48" s="10" t="s">
        <v>53</v>
      </c>
      <c r="D48" s="10" t="s">
        <v>54</v>
      </c>
      <c r="E48" s="10">
        <v>295</v>
      </c>
      <c r="F48" s="10"/>
      <c r="G48" s="10">
        <v>295</v>
      </c>
      <c r="H48" s="20">
        <v>202</v>
      </c>
      <c r="I48" s="20">
        <v>0</v>
      </c>
      <c r="J48" s="20">
        <v>105</v>
      </c>
      <c r="K48" s="10">
        <f>H48-E48</f>
        <v>-93</v>
      </c>
      <c r="L48" s="10">
        <f t="shared" ref="L48" si="2">I48-F48</f>
        <v>0</v>
      </c>
      <c r="M48" s="10">
        <f>K48+L48</f>
        <v>-93</v>
      </c>
    </row>
    <row r="49" spans="1:13" ht="28.2" thickBot="1" x14ac:dyDescent="0.35">
      <c r="A49" s="11"/>
      <c r="B49" s="10" t="s">
        <v>56</v>
      </c>
      <c r="C49" s="10" t="s">
        <v>53</v>
      </c>
      <c r="D49" s="10" t="s">
        <v>49</v>
      </c>
      <c r="E49" s="10"/>
      <c r="F49" s="10">
        <v>6</v>
      </c>
      <c r="G49" s="10">
        <v>6</v>
      </c>
      <c r="H49" s="10"/>
      <c r="I49" s="20">
        <v>6</v>
      </c>
      <c r="J49" s="10">
        <v>6</v>
      </c>
      <c r="K49" s="10"/>
      <c r="L49" s="10">
        <f>I49-F49</f>
        <v>0</v>
      </c>
      <c r="M49" s="10">
        <f>J49-G49</f>
        <v>0</v>
      </c>
    </row>
    <row r="50" spans="1:13" ht="24" customHeight="1" thickBot="1" x14ac:dyDescent="0.35">
      <c r="A50" s="45" t="s">
        <v>87</v>
      </c>
      <c r="B50" s="46"/>
      <c r="C50" s="46"/>
      <c r="D50" s="46"/>
      <c r="E50" s="46"/>
      <c r="F50" s="46"/>
      <c r="G50" s="46"/>
      <c r="H50" s="46"/>
      <c r="I50" s="46"/>
      <c r="J50" s="46"/>
      <c r="K50" s="46"/>
      <c r="L50" s="46"/>
      <c r="M50" s="47"/>
    </row>
    <row r="51" spans="1:13" ht="15" thickBot="1" x14ac:dyDescent="0.35">
      <c r="A51" s="11">
        <v>3</v>
      </c>
      <c r="B51" s="16" t="s">
        <v>36</v>
      </c>
      <c r="C51" s="10"/>
      <c r="D51" s="10"/>
      <c r="E51" s="10"/>
      <c r="F51" s="10"/>
      <c r="G51" s="10"/>
      <c r="H51" s="10"/>
      <c r="I51" s="10"/>
      <c r="J51" s="10"/>
      <c r="K51" s="10"/>
      <c r="L51" s="10"/>
      <c r="M51" s="10"/>
    </row>
    <row r="52" spans="1:13" ht="42" thickBot="1" x14ac:dyDescent="0.35">
      <c r="A52" s="14"/>
      <c r="B52" s="10" t="s">
        <v>58</v>
      </c>
      <c r="C52" s="10" t="s">
        <v>48</v>
      </c>
      <c r="D52" s="10" t="s">
        <v>57</v>
      </c>
      <c r="E52" s="15">
        <v>4908.8</v>
      </c>
      <c r="F52" s="10"/>
      <c r="G52" s="15">
        <f>E52+F52</f>
        <v>4908.8</v>
      </c>
      <c r="H52" s="15">
        <f>H43/H48</f>
        <v>5528.7377227722773</v>
      </c>
      <c r="I52" s="20">
        <v>0</v>
      </c>
      <c r="J52" s="33">
        <f>H52+I52</f>
        <v>5528.7377227722773</v>
      </c>
      <c r="K52" s="21">
        <f>H52-E52</f>
        <v>619.93772277227708</v>
      </c>
      <c r="L52" s="21">
        <f t="shared" ref="L52:M52" si="3">I52-F52</f>
        <v>0</v>
      </c>
      <c r="M52" s="21">
        <f t="shared" si="3"/>
        <v>619.93772277227708</v>
      </c>
    </row>
    <row r="53" spans="1:13" ht="28.2" thickBot="1" x14ac:dyDescent="0.35">
      <c r="A53" s="11"/>
      <c r="B53" s="10" t="s">
        <v>59</v>
      </c>
      <c r="C53" s="10" t="s">
        <v>48</v>
      </c>
      <c r="D53" s="10" t="s">
        <v>60</v>
      </c>
      <c r="E53" s="10"/>
      <c r="F53" s="15">
        <v>3052500</v>
      </c>
      <c r="G53" s="15">
        <f>E53+F53</f>
        <v>3052500</v>
      </c>
      <c r="H53" s="10"/>
      <c r="I53" s="32">
        <f>I44/I49</f>
        <v>3044595.2583333333</v>
      </c>
      <c r="J53" s="15">
        <f>J44/J49</f>
        <v>3044595.2583333333</v>
      </c>
      <c r="K53" s="17"/>
      <c r="L53" s="17">
        <f>I53-F53</f>
        <v>-7904.7416666666977</v>
      </c>
      <c r="M53" s="17">
        <f>J53-G53</f>
        <v>-7904.7416666666977</v>
      </c>
    </row>
    <row r="54" spans="1:13" ht="28.95" customHeight="1" thickBot="1" x14ac:dyDescent="0.35">
      <c r="A54" s="45" t="s">
        <v>88</v>
      </c>
      <c r="B54" s="46"/>
      <c r="C54" s="46"/>
      <c r="D54" s="46"/>
      <c r="E54" s="46"/>
      <c r="F54" s="46"/>
      <c r="G54" s="46"/>
      <c r="H54" s="46"/>
      <c r="I54" s="46"/>
      <c r="J54" s="46"/>
      <c r="K54" s="46"/>
      <c r="L54" s="46"/>
      <c r="M54" s="47"/>
    </row>
    <row r="55" spans="1:13" ht="15" thickBot="1" x14ac:dyDescent="0.35">
      <c r="A55" s="11">
        <v>4</v>
      </c>
      <c r="B55" s="16" t="s">
        <v>37</v>
      </c>
      <c r="C55" s="10"/>
      <c r="D55" s="10"/>
      <c r="E55" s="10"/>
      <c r="F55" s="10"/>
      <c r="G55" s="10"/>
      <c r="H55" s="10"/>
      <c r="I55" s="10"/>
      <c r="J55" s="10"/>
      <c r="K55" s="10"/>
      <c r="L55" s="10"/>
      <c r="M55" s="10"/>
    </row>
    <row r="56" spans="1:13" ht="54.75" customHeight="1" thickBot="1" x14ac:dyDescent="0.35">
      <c r="A56" s="11"/>
      <c r="B56" s="10" t="s">
        <v>61</v>
      </c>
      <c r="C56" s="10" t="s">
        <v>62</v>
      </c>
      <c r="D56" s="10" t="s">
        <v>63</v>
      </c>
      <c r="E56" s="10">
        <v>100</v>
      </c>
      <c r="F56" s="10"/>
      <c r="G56" s="10">
        <v>100</v>
      </c>
      <c r="H56" s="10">
        <v>100</v>
      </c>
      <c r="I56" s="10"/>
      <c r="J56" s="10">
        <v>100</v>
      </c>
      <c r="K56" s="10">
        <v>0</v>
      </c>
      <c r="L56" s="10"/>
      <c r="M56" s="10">
        <v>0</v>
      </c>
    </row>
    <row r="57" spans="1:13" ht="25.2" customHeight="1" thickBot="1" x14ac:dyDescent="0.35">
      <c r="A57" s="11"/>
      <c r="B57" s="10" t="s">
        <v>83</v>
      </c>
      <c r="C57" s="10" t="s">
        <v>62</v>
      </c>
      <c r="D57" s="10" t="s">
        <v>60</v>
      </c>
      <c r="E57" s="10"/>
      <c r="F57" s="10">
        <v>100</v>
      </c>
      <c r="G57" s="10">
        <v>100</v>
      </c>
      <c r="H57" s="10"/>
      <c r="I57" s="10">
        <v>100</v>
      </c>
      <c r="J57" s="10">
        <v>100</v>
      </c>
      <c r="K57" s="10">
        <v>0</v>
      </c>
      <c r="L57" s="10"/>
      <c r="M57" s="10">
        <v>0</v>
      </c>
    </row>
    <row r="58" spans="1:13" ht="15" thickBot="1" x14ac:dyDescent="0.35">
      <c r="A58" s="45" t="s">
        <v>65</v>
      </c>
      <c r="B58" s="46"/>
      <c r="C58" s="46"/>
      <c r="D58" s="46"/>
      <c r="E58" s="46"/>
      <c r="F58" s="46"/>
      <c r="G58" s="46"/>
      <c r="H58" s="46"/>
      <c r="I58" s="46"/>
      <c r="J58" s="46"/>
      <c r="K58" s="46"/>
      <c r="L58" s="46"/>
      <c r="M58" s="47"/>
    </row>
    <row r="59" spans="1:13" ht="67.2" customHeight="1" thickBot="1" x14ac:dyDescent="0.35">
      <c r="A59" s="45" t="s">
        <v>89</v>
      </c>
      <c r="B59" s="46"/>
      <c r="C59" s="46"/>
      <c r="D59" s="46"/>
      <c r="E59" s="46"/>
      <c r="F59" s="46"/>
      <c r="G59" s="46"/>
      <c r="H59" s="46"/>
      <c r="I59" s="46"/>
      <c r="J59" s="46"/>
      <c r="K59" s="46"/>
      <c r="L59" s="46"/>
      <c r="M59" s="47"/>
    </row>
    <row r="60" spans="1:13" ht="127.2" customHeight="1" x14ac:dyDescent="0.3">
      <c r="A60" s="48" t="s">
        <v>85</v>
      </c>
      <c r="B60" s="48"/>
      <c r="C60" s="48"/>
      <c r="D60" s="48"/>
      <c r="E60" s="48"/>
      <c r="F60" s="48"/>
      <c r="G60" s="48"/>
      <c r="H60" s="48"/>
      <c r="I60" s="48"/>
      <c r="J60" s="48"/>
      <c r="K60" s="48"/>
      <c r="L60" s="48"/>
      <c r="M60" s="48"/>
    </row>
    <row r="61" spans="1:13" x14ac:dyDescent="0.3">
      <c r="A61" s="12"/>
    </row>
    <row r="62" spans="1:13" ht="15.6" x14ac:dyDescent="0.3">
      <c r="A62" s="1"/>
    </row>
    <row r="63" spans="1:13" ht="22.95" customHeight="1" x14ac:dyDescent="0.3">
      <c r="A63" s="44" t="s">
        <v>38</v>
      </c>
      <c r="B63" s="44"/>
      <c r="C63" s="44"/>
      <c r="D63" s="44"/>
      <c r="E63" s="44"/>
      <c r="F63" s="44"/>
      <c r="G63" s="44"/>
      <c r="H63" s="44"/>
      <c r="I63" s="44"/>
      <c r="J63" s="44"/>
      <c r="K63" s="44"/>
      <c r="L63" s="44"/>
      <c r="M63" s="44"/>
    </row>
    <row r="65" spans="2:11" ht="30" customHeight="1" x14ac:dyDescent="0.3">
      <c r="B65" s="34" t="s">
        <v>76</v>
      </c>
      <c r="C65" s="34"/>
      <c r="D65" s="34"/>
      <c r="G65" s="30"/>
      <c r="J65" s="35" t="s">
        <v>80</v>
      </c>
      <c r="K65" s="35"/>
    </row>
    <row r="66" spans="2:11" x14ac:dyDescent="0.3">
      <c r="B66" s="13"/>
      <c r="G66" s="31" t="s">
        <v>77</v>
      </c>
      <c r="J66" s="36" t="s">
        <v>78</v>
      </c>
      <c r="K66" s="36"/>
    </row>
    <row r="67" spans="2:11" x14ac:dyDescent="0.3">
      <c r="B67" s="37" t="s">
        <v>79</v>
      </c>
      <c r="C67" s="37"/>
      <c r="G67" s="30"/>
      <c r="J67" s="35" t="s">
        <v>81</v>
      </c>
      <c r="K67" s="35"/>
    </row>
    <row r="68" spans="2:11" x14ac:dyDescent="0.3">
      <c r="G68" s="31" t="s">
        <v>77</v>
      </c>
      <c r="J68" s="36" t="s">
        <v>78</v>
      </c>
      <c r="K68" s="36"/>
    </row>
  </sheetData>
  <mergeCells count="62">
    <mergeCell ref="I1:L1"/>
    <mergeCell ref="I2:L2"/>
    <mergeCell ref="I3:L3"/>
    <mergeCell ref="I4:L4"/>
    <mergeCell ref="I5:L5"/>
    <mergeCell ref="A14:M14"/>
    <mergeCell ref="B15:M15"/>
    <mergeCell ref="A23:L23"/>
    <mergeCell ref="B25:B26"/>
    <mergeCell ref="C25:E25"/>
    <mergeCell ref="F25:H25"/>
    <mergeCell ref="I25:K25"/>
    <mergeCell ref="B21:M21"/>
    <mergeCell ref="B16:M16"/>
    <mergeCell ref="A17:K17"/>
    <mergeCell ref="A18:M18"/>
    <mergeCell ref="A19:K19"/>
    <mergeCell ref="B20:M20"/>
    <mergeCell ref="A30:K30"/>
    <mergeCell ref="A31:K31"/>
    <mergeCell ref="A33:A34"/>
    <mergeCell ref="B33:B34"/>
    <mergeCell ref="C33:E33"/>
    <mergeCell ref="F33:H33"/>
    <mergeCell ref="I33:K33"/>
    <mergeCell ref="A38:L38"/>
    <mergeCell ref="A39:A40"/>
    <mergeCell ref="B39:B40"/>
    <mergeCell ref="C39:C40"/>
    <mergeCell ref="D39:D40"/>
    <mergeCell ref="E39:G39"/>
    <mergeCell ref="H39:J39"/>
    <mergeCell ref="K39:M39"/>
    <mergeCell ref="A63:M63"/>
    <mergeCell ref="A45:M45"/>
    <mergeCell ref="A50:M50"/>
    <mergeCell ref="A54:M54"/>
    <mergeCell ref="A58:M58"/>
    <mergeCell ref="A59:M59"/>
    <mergeCell ref="A60:M60"/>
    <mergeCell ref="C7:L7"/>
    <mergeCell ref="A8:A9"/>
    <mergeCell ref="C8:K8"/>
    <mergeCell ref="L8:M8"/>
    <mergeCell ref="E9:I9"/>
    <mergeCell ref="L9:M9"/>
    <mergeCell ref="A10:A11"/>
    <mergeCell ref="C10:K10"/>
    <mergeCell ref="L10:M10"/>
    <mergeCell ref="C11:K11"/>
    <mergeCell ref="L11:M11"/>
    <mergeCell ref="A12:A13"/>
    <mergeCell ref="E12:K12"/>
    <mergeCell ref="L12:M12"/>
    <mergeCell ref="E13:K13"/>
    <mergeCell ref="L13:M13"/>
    <mergeCell ref="B65:D65"/>
    <mergeCell ref="J65:K65"/>
    <mergeCell ref="J66:K66"/>
    <mergeCell ref="J67:K67"/>
    <mergeCell ref="J68:K68"/>
    <mergeCell ref="B67:C67"/>
  </mergeCells>
  <pageMargins left="0.51181102362204722" right="0.31496062992125984" top="0.35433070866141736" bottom="0.15748031496062992" header="0.31496062992125984" footer="0.31496062992125984"/>
  <pageSetup paperSize="9" scale="74" fitToHeight="0" orientation="landscape" horizont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Звіт Паспорт 2145 за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Економист</dc:creator>
  <cp:lastModifiedBy>Економист</cp:lastModifiedBy>
  <cp:lastPrinted>2021-01-27T10:42:03Z</cp:lastPrinted>
  <dcterms:created xsi:type="dcterms:W3CDTF">2020-01-30T08:58:47Z</dcterms:created>
  <dcterms:modified xsi:type="dcterms:W3CDTF">2021-01-27T10:43:17Z</dcterms:modified>
</cp:coreProperties>
</file>