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25" windowHeight="6720" tabRatio="369" activeTab="0"/>
  </bookViews>
  <sheets>
    <sheet name="Лист1 (Програма)" sheetId="1" r:id="rId1"/>
    <sheet name="орієнт. обсяги фін." sheetId="2" r:id="rId2"/>
    <sheet name="динаміка" sheetId="3" r:id="rId3"/>
  </sheets>
  <definedNames>
    <definedName name="_xlnm.Print_Area" localSheetId="2">'динаміка'!$A$1:$L$61</definedName>
    <definedName name="_xlnm.Print_Area" localSheetId="0">'Лист1 (Програма)'!$A$1:$S$59</definedName>
    <definedName name="_xlnm.Print_Area" localSheetId="1">'орієнт. обсяги фін.'!$A$1:$G$93</definedName>
  </definedNames>
  <calcPr fullCalcOnLoad="1"/>
</workbook>
</file>

<file path=xl/sharedStrings.xml><?xml version="1.0" encoding="utf-8"?>
<sst xmlns="http://schemas.openxmlformats.org/spreadsheetml/2006/main" count="189" uniqueCount="147">
  <si>
    <t>У тому числі кошти міського бюджету</t>
  </si>
  <si>
    <t>Загальний фонд</t>
  </si>
  <si>
    <t>Спеціаль-ний фонд</t>
  </si>
  <si>
    <t>Джерела фінансування</t>
  </si>
  <si>
    <t>Відповідальні виконавці</t>
  </si>
  <si>
    <t>Міський бюджет</t>
  </si>
  <si>
    <t>Управління культури Чернігівської міської ради</t>
  </si>
  <si>
    <t>Кількість ставок по штатному розпису - од.</t>
  </si>
  <si>
    <t>Кількість відвідувачів - тис. чол.</t>
  </si>
  <si>
    <t>Оновлення бібліотечного фонду у порівнянні з попереднім роком, %</t>
  </si>
  <si>
    <t>Кількість педставок, од.</t>
  </si>
  <si>
    <t>Кількість класів, од.</t>
  </si>
  <si>
    <t>Кількість учнів пільгових категорій, звільнених від батьківської плати, чол.</t>
  </si>
  <si>
    <t>Середній розмір батьківської плати на 1 учня на місяць, грн.</t>
  </si>
  <si>
    <t>2011 рік</t>
  </si>
  <si>
    <t>2012 рік</t>
  </si>
  <si>
    <t>2013 рік</t>
  </si>
  <si>
    <t>2014 рік</t>
  </si>
  <si>
    <t>2015 рік</t>
  </si>
  <si>
    <t>Обсяг витрат тис.грн.</t>
  </si>
  <si>
    <t>Управління культури Чернігівської міської ради   КП"Міський палац культури " КП "Центральний парк культури і відпочинку"</t>
  </si>
  <si>
    <t xml:space="preserve">Управління культури Чернігівської міської ради   Чернігівська міська комунальна централізована бібліотечна система  </t>
  </si>
  <si>
    <t xml:space="preserve">Управління культури Чернігівської міської ради Централізована бухгалтерія  </t>
  </si>
  <si>
    <t xml:space="preserve">Управління культури Чернігівської міської ради   ККЗ " Палац культури художньої творчості дітей, юнацтва та молоді"  </t>
  </si>
  <si>
    <t>Кількість концертів та заходів</t>
  </si>
  <si>
    <t>Показники</t>
  </si>
  <si>
    <t>Кількість дитячих музичних, художніх шкіл, шкіл мистецтв, од.</t>
  </si>
  <si>
    <t>Зміст програми та заходів</t>
  </si>
  <si>
    <t>Орієнтовні обсяги фінансування реалізації завдань та заходів Програми</t>
  </si>
  <si>
    <t>Підтримка діяльності клубних установ ( трансферти з бюджету )</t>
  </si>
  <si>
    <t>костюми</t>
  </si>
  <si>
    <t>в.т. числі :</t>
  </si>
  <si>
    <t>апаратура</t>
  </si>
  <si>
    <t>музичні інструменти</t>
  </si>
  <si>
    <t>Міські бібліотеки</t>
  </si>
  <si>
    <t xml:space="preserve">та розширення сучасної інфраструктури  ( збереження фондів, </t>
  </si>
  <si>
    <t>автоматизація інформації бібліотечної системи )</t>
  </si>
  <si>
    <t xml:space="preserve">2. Створення умов для впровадження інформаційних технологій </t>
  </si>
  <si>
    <t xml:space="preserve">3. Придбання основного капіталу: </t>
  </si>
  <si>
    <t>копіювальної та компютерної техніки</t>
  </si>
  <si>
    <t>Позашкільні навчальні заклади естетичного виховання</t>
  </si>
  <si>
    <t xml:space="preserve">1.Забезпечення навчальних закладів спеціальними навчально- мето- </t>
  </si>
  <si>
    <t xml:space="preserve">2.Оснащення шкіл естетичного виховання сучасними технічними </t>
  </si>
  <si>
    <t>Парк культури та відпочинку</t>
  </si>
  <si>
    <t>1. Придбання нових сучасних атракціонів</t>
  </si>
  <si>
    <t>3.Сцена для проведення концертів</t>
  </si>
  <si>
    <t>Інші культурно- освітні заклади та заходи в галузі культури</t>
  </si>
  <si>
    <t>1. Паспортизація обєктів культурної спадщини</t>
  </si>
  <si>
    <t>Клубні  установи</t>
  </si>
  <si>
    <t>світло- звукоапаратура</t>
  </si>
  <si>
    <t xml:space="preserve">засобами; </t>
  </si>
  <si>
    <t xml:space="preserve">1. Комплектування книжкових фондів: </t>
  </si>
  <si>
    <t xml:space="preserve">стелажів, меблів </t>
  </si>
  <si>
    <t>проектор, екран для проектора</t>
  </si>
  <si>
    <t>Капітальний ремонт покрівлі та заміна котлів б/ф №5</t>
  </si>
  <si>
    <t>Капітальний ремонт  ЦБ вул.Кирпоноса,22</t>
  </si>
  <si>
    <t>а) книги</t>
  </si>
  <si>
    <t>б) періодичні видання</t>
  </si>
  <si>
    <t>одяг для сцени</t>
  </si>
  <si>
    <t>декорації</t>
  </si>
  <si>
    <t>Клубні установи ( МПК )</t>
  </si>
  <si>
    <t>дичними посібниками, нотними збірками ,тощо</t>
  </si>
  <si>
    <t>концертні костюми</t>
  </si>
  <si>
    <t>звукопідсилююча апаратура</t>
  </si>
  <si>
    <t>одяг сцени</t>
  </si>
  <si>
    <t>концертні роялі</t>
  </si>
  <si>
    <t>Капітальний ремонт приміщень:</t>
  </si>
  <si>
    <t xml:space="preserve">Капітальний ремонт та заміна котлів на енергозберігаючі б/ф №6 </t>
  </si>
  <si>
    <t xml:space="preserve">Капітальний ремонт та заміна котлів на енергозберігаючі б/ф №1 </t>
  </si>
  <si>
    <t>Будівництво бібліотеки сімейного читання в мікрорайоні Масани площа 100м2</t>
  </si>
  <si>
    <t>4. Ремонт та установка стільців Літнього театру</t>
  </si>
  <si>
    <t>5.Ремонт Літнього театру</t>
  </si>
  <si>
    <t>6.Придбання транспортного засобу</t>
  </si>
  <si>
    <t xml:space="preserve"> в.т. числі поповнення матеріально- технічної бази : </t>
  </si>
  <si>
    <t xml:space="preserve">                             Капітальний ремонт, будівництво ( КЕКВ 2133,2123 ) </t>
  </si>
  <si>
    <t>Організація культурно- масових заходів у місті</t>
  </si>
  <si>
    <t>Кількість населення охопленого заходами, тис. чол.</t>
  </si>
  <si>
    <t>Кількість організованих заходів - всього одиниць</t>
  </si>
  <si>
    <t>в.т. числі державних</t>
  </si>
  <si>
    <t>Середня вартість одного проведеного заходу, грн.</t>
  </si>
  <si>
    <t>Збільшення кількості населення , охопленого заходами у порівнянні з попереднім роком тис. чол.</t>
  </si>
  <si>
    <t>Комерційна місткість глядачевих залів - місць</t>
  </si>
  <si>
    <t>Кількість концертів та заходів - всього од.</t>
  </si>
  <si>
    <t>Середня ціна квитка , грн.</t>
  </si>
  <si>
    <t>Кількість клубних установ ( КП" МПК" )</t>
  </si>
  <si>
    <t>Середня кількість слухачів на одному концерті, заході</t>
  </si>
  <si>
    <t>Кількість клубних установ ( ККЗ " ПКХТ ")</t>
  </si>
  <si>
    <t>Кількість штатних одиниць , од.</t>
  </si>
  <si>
    <t>Кількість постійно діючих клубних угрупувань, од.</t>
  </si>
  <si>
    <t>Кількість учасників ( членів ) - од.</t>
  </si>
  <si>
    <t>Кількість дозвіллєвих обєктів - од.</t>
  </si>
  <si>
    <t xml:space="preserve">Середня кількість відвідувачів на одному заході, концерті чол. </t>
  </si>
  <si>
    <t>Бібліотечний фонд - тис. примірників</t>
  </si>
  <si>
    <t>в т. числі книги</t>
  </si>
  <si>
    <t>Кількість книговидач - тис. примірників</t>
  </si>
  <si>
    <t>Поповнення бібліотечного фонду тис. примірників</t>
  </si>
  <si>
    <t>Середня вартість одного придбаного примірника, грн.</t>
  </si>
  <si>
    <t>Кількість книговидач на одного бібліотекаря у місяць , прим.</t>
  </si>
  <si>
    <t>Кількість учнів,чол.</t>
  </si>
  <si>
    <t>Вартість утримання на одного учня на рік, тис. грн.</t>
  </si>
  <si>
    <t>Кількість учнів , які стали переможцями міжнародних, всеукраїнських, обласних фестивалів, конкурсів, виставок.</t>
  </si>
  <si>
    <t>Кількість публічних бібліотек ( установ)</t>
  </si>
  <si>
    <t>з них бібліотек філій</t>
  </si>
  <si>
    <t>в тому числі: бібліотекарів</t>
  </si>
  <si>
    <t>Кількість штатних одиниць за рахунок бюджету</t>
  </si>
  <si>
    <t>ДМШ №2 ( фасад , класи ) вул. Мстиславська, 11</t>
  </si>
  <si>
    <t>Міська школа мистецтв вул.Одинцова, 7в</t>
  </si>
  <si>
    <t>Добудова 3 -го поверху ДМШ №2 вул. Мстиславська, 11</t>
  </si>
  <si>
    <t>Культура і Мистецтво</t>
  </si>
  <si>
    <t>Орієнтовні обсяги фінансування реалізації завдань та заходів Програми ( КЕКВ 2110,2410 ) - бюджет розвитку</t>
  </si>
  <si>
    <t>Всього по культурі</t>
  </si>
  <si>
    <t>в тому числі:</t>
  </si>
  <si>
    <t>Бюджет розвитку</t>
  </si>
  <si>
    <t>Фінансування міської комплексної програми "Культура і мистецтво Чернігова. 2011-2015 роки."</t>
  </si>
  <si>
    <t>Коди функціональної класифікації</t>
  </si>
  <si>
    <t>КФК 110000 " Культура і мистецтво"</t>
  </si>
  <si>
    <t xml:space="preserve"> КФК110103 "Філармонії, музичні колективи і ансамблі та інші мистецькі заклади та заходи"</t>
  </si>
  <si>
    <t xml:space="preserve"> Організація культурно - масових заходів у місті Чернігові</t>
  </si>
  <si>
    <t xml:space="preserve"> Субсидії та поточні трансферти установам:                  КП "Міський палац культури",                                               КП "Центральний парк культури та відпочинку"</t>
  </si>
  <si>
    <t>КФК 110201 " Бібліотеки"</t>
  </si>
  <si>
    <t>КФК 110204 " Палаци і будинки культури, клуби та інші заклади клубного типу"</t>
  </si>
  <si>
    <t>110205 " Школи естетичного виховання дітей "</t>
  </si>
  <si>
    <t>експонати музею" Музична освіта Чернігова"на базі ДХШ</t>
  </si>
  <si>
    <t>шкільний автобус ДХШ</t>
  </si>
  <si>
    <t xml:space="preserve">Додаток </t>
  </si>
  <si>
    <t>Кількість місць глядачевих залів</t>
  </si>
  <si>
    <t>Середня кількість слухачів - всього од.</t>
  </si>
  <si>
    <t>до Міської комплесної програми "Культура і мистецтво                                   м. Чернігова. 2011-2015 роки"</t>
  </si>
  <si>
    <t xml:space="preserve"> відпочинку</t>
  </si>
  <si>
    <t xml:space="preserve">2. Встановлення альтанок для </t>
  </si>
  <si>
    <r>
      <t xml:space="preserve">Обсяг витрат тис.грн. </t>
    </r>
    <r>
      <rPr>
        <sz val="10"/>
        <rFont val="Arial Cyr"/>
        <family val="0"/>
      </rPr>
      <t>Разом</t>
    </r>
  </si>
  <si>
    <t>Управління культури Чернігівської міської ради   КПНЗ МШ № 1                       ім. С.Вільконського ,                       КПНЗ ДМШ №2,                КПНЗ МШМ,                           Дитяча художня школа</t>
  </si>
  <si>
    <t>КФК 110502 " Інші культурно- освітні заходи та заходи"( централізована бухгалтерія)</t>
  </si>
  <si>
    <t>Орієнтовний обсяг фінансування</t>
  </si>
  <si>
    <t>Капітальний ремонт приміщення міського Палацу культури</t>
  </si>
  <si>
    <t>копіювальна та комп"ютерна техніка</t>
  </si>
  <si>
    <t>Клубні  установи ( ККЗПКХТ )</t>
  </si>
  <si>
    <t>комп"ютерна техніка</t>
  </si>
  <si>
    <t>2. Придбання комп"ютерної техніки</t>
  </si>
  <si>
    <t>МШ №1 ім.С.Вільконськоговул.Шевченка, 23</t>
  </si>
  <si>
    <t>МШ №1 ім.С.Вільконського вул.Мстиславська, 3а</t>
  </si>
  <si>
    <t>Капітальний ремонт приміщення та даху ККЗ" Палац культури художньої творчості дітей, юнацтва та молоді"вул. Стаханівців, 8</t>
  </si>
  <si>
    <t>Добудова б-ки ім.М. Коцюбинського, вул Кирпоноса, 22</t>
  </si>
  <si>
    <t>Динаміка основних показників розвитку закладів культури і мистецтва у м.Чернігові</t>
  </si>
  <si>
    <t>Збільшення кількості проведених заходів у порівнянні з попереднім роком, од.</t>
  </si>
  <si>
    <t>Кількість відвідувачів  чол.</t>
  </si>
  <si>
    <t>Кількість учнів, які зараховані до вищих мистецьких навчальних закладів у співвідношенні до загальної кількості учнів %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</si>
</sst>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30">
    <font>
      <sz val="10"/>
      <name val="Arial Cyr"/>
      <family val="0"/>
    </font>
    <font>
      <sz val="12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Arial Cyr"/>
      <family val="0"/>
    </font>
    <font>
      <sz val="12"/>
      <color indexed="9"/>
      <name val="Arial Cyr"/>
      <family val="0"/>
    </font>
    <font>
      <sz val="12"/>
      <color indexed="8"/>
      <name val="Arial Cyr"/>
      <family val="0"/>
    </font>
    <font>
      <i/>
      <sz val="11"/>
      <name val="Arial Cyr"/>
      <family val="0"/>
    </font>
    <font>
      <sz val="14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24" borderId="12" xfId="0" applyFont="1" applyFill="1" applyBorder="1" applyAlignment="1">
      <alignment horizontal="center" vertical="top" wrapText="1"/>
    </xf>
    <xf numFmtId="173" fontId="1" fillId="24" borderId="13" xfId="0" applyNumberFormat="1" applyFont="1" applyFill="1" applyBorder="1" applyAlignment="1">
      <alignment horizontal="left"/>
    </xf>
    <xf numFmtId="173" fontId="1" fillId="24" borderId="14" xfId="0" applyNumberFormat="1" applyFont="1" applyFill="1" applyBorder="1" applyAlignment="1">
      <alignment horizontal="center"/>
    </xf>
    <xf numFmtId="173" fontId="1" fillId="24" borderId="15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left" vertical="top" wrapText="1"/>
    </xf>
    <xf numFmtId="173" fontId="1" fillId="0" borderId="16" xfId="0" applyNumberFormat="1" applyFont="1" applyBorder="1" applyAlignment="1">
      <alignment horizontal="left"/>
    </xf>
    <xf numFmtId="173" fontId="1" fillId="0" borderId="11" xfId="0" applyNumberFormat="1" applyFont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173" fontId="1" fillId="24" borderId="14" xfId="0" applyNumberFormat="1" applyFont="1" applyFill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" fontId="1" fillId="0" borderId="16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173" fontId="8" fillId="0" borderId="18" xfId="0" applyNumberFormat="1" applyFont="1" applyBorder="1" applyAlignment="1">
      <alignment horizontal="left"/>
    </xf>
    <xf numFmtId="0" fontId="5" fillId="0" borderId="16" xfId="0" applyFont="1" applyBorder="1" applyAlignment="1">
      <alignment/>
    </xf>
    <xf numFmtId="173" fontId="1" fillId="0" borderId="18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173" fontId="1" fillId="0" borderId="11" xfId="0" applyNumberFormat="1" applyFont="1" applyBorder="1" applyAlignment="1">
      <alignment horizontal="left"/>
    </xf>
    <xf numFmtId="0" fontId="7" fillId="24" borderId="19" xfId="0" applyFont="1" applyFill="1" applyBorder="1" applyAlignment="1">
      <alignment horizontal="center"/>
    </xf>
    <xf numFmtId="173" fontId="1" fillId="24" borderId="20" xfId="0" applyNumberFormat="1" applyFont="1" applyFill="1" applyBorder="1" applyAlignment="1">
      <alignment horizontal="left"/>
    </xf>
    <xf numFmtId="173" fontId="1" fillId="24" borderId="21" xfId="0" applyNumberFormat="1" applyFont="1" applyFill="1" applyBorder="1" applyAlignment="1">
      <alignment horizontal="left"/>
    </xf>
    <xf numFmtId="173" fontId="1" fillId="24" borderId="22" xfId="0" applyNumberFormat="1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6" fillId="24" borderId="16" xfId="0" applyFont="1" applyFill="1" applyBorder="1" applyAlignment="1">
      <alignment horizontal="left"/>
    </xf>
    <xf numFmtId="1" fontId="6" fillId="24" borderId="16" xfId="0" applyNumberFormat="1" applyFont="1" applyFill="1" applyBorder="1" applyAlignment="1">
      <alignment horizontal="left"/>
    </xf>
    <xf numFmtId="0" fontId="7" fillId="0" borderId="16" xfId="0" applyFont="1" applyBorder="1" applyAlignment="1">
      <alignment/>
    </xf>
    <xf numFmtId="0" fontId="7" fillId="0" borderId="18" xfId="0" applyFont="1" applyBorder="1" applyAlignment="1">
      <alignment/>
    </xf>
    <xf numFmtId="0" fontId="7" fillId="24" borderId="23" xfId="0" applyFont="1" applyFill="1" applyBorder="1" applyAlignment="1">
      <alignment horizontal="center"/>
    </xf>
    <xf numFmtId="173" fontId="1" fillId="24" borderId="24" xfId="0" applyNumberFormat="1" applyFont="1" applyFill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24" borderId="19" xfId="0" applyFont="1" applyFill="1" applyBorder="1" applyAlignment="1">
      <alignment horizontal="center"/>
    </xf>
    <xf numFmtId="173" fontId="1" fillId="24" borderId="23" xfId="0" applyNumberFormat="1" applyFont="1" applyFill="1" applyBorder="1" applyAlignment="1">
      <alignment horizontal="left"/>
    </xf>
    <xf numFmtId="173" fontId="5" fillId="0" borderId="16" xfId="0" applyNumberFormat="1" applyFont="1" applyBorder="1" applyAlignment="1">
      <alignment horizontal="left"/>
    </xf>
    <xf numFmtId="173" fontId="5" fillId="0" borderId="18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73" fontId="5" fillId="0" borderId="11" xfId="0" applyNumberFormat="1" applyFont="1" applyBorder="1" applyAlignment="1">
      <alignment horizontal="left"/>
    </xf>
    <xf numFmtId="0" fontId="7" fillId="24" borderId="13" xfId="0" applyFont="1" applyFill="1" applyBorder="1" applyAlignment="1">
      <alignment horizontal="center" vertical="top" wrapText="1"/>
    </xf>
    <xf numFmtId="173" fontId="5" fillId="24" borderId="14" xfId="0" applyNumberFormat="1" applyFont="1" applyFill="1" applyBorder="1" applyAlignment="1">
      <alignment horizontal="left" vertical="center"/>
    </xf>
    <xf numFmtId="172" fontId="5" fillId="0" borderId="16" xfId="0" applyNumberFormat="1" applyFont="1" applyBorder="1" applyAlignment="1">
      <alignment horizontal="left" vertical="center"/>
    </xf>
    <xf numFmtId="173" fontId="5" fillId="0" borderId="16" xfId="0" applyNumberFormat="1" applyFont="1" applyBorder="1" applyAlignment="1">
      <alignment horizontal="left" vertical="center"/>
    </xf>
    <xf numFmtId="173" fontId="5" fillId="0" borderId="18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173" fontId="5" fillId="0" borderId="26" xfId="0" applyNumberFormat="1" applyFont="1" applyBorder="1" applyAlignment="1">
      <alignment horizontal="left" vertical="center"/>
    </xf>
    <xf numFmtId="0" fontId="9" fillId="0" borderId="18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173" fontId="5" fillId="0" borderId="11" xfId="0" applyNumberFormat="1" applyFont="1" applyBorder="1" applyAlignment="1">
      <alignment horizontal="left" vertical="center"/>
    </xf>
    <xf numFmtId="0" fontId="5" fillId="24" borderId="23" xfId="0" applyFont="1" applyFill="1" applyBorder="1" applyAlignment="1">
      <alignment horizontal="left" vertical="top" wrapText="1"/>
    </xf>
    <xf numFmtId="1" fontId="5" fillId="24" borderId="24" xfId="0" applyNumberFormat="1" applyFont="1" applyFill="1" applyBorder="1" applyAlignment="1">
      <alignment horizontal="left" vertical="center"/>
    </xf>
    <xf numFmtId="173" fontId="5" fillId="24" borderId="24" xfId="0" applyNumberFormat="1" applyFont="1" applyFill="1" applyBorder="1" applyAlignment="1">
      <alignment horizontal="left" vertical="center"/>
    </xf>
    <xf numFmtId="173" fontId="5" fillId="24" borderId="24" xfId="0" applyNumberFormat="1" applyFont="1" applyFill="1" applyBorder="1" applyAlignment="1">
      <alignment horizontal="left"/>
    </xf>
    <xf numFmtId="173" fontId="5" fillId="24" borderId="27" xfId="0" applyNumberFormat="1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1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24" borderId="23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/>
    </xf>
    <xf numFmtId="173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1" fillId="24" borderId="12" xfId="0" applyFont="1" applyFill="1" applyBorder="1" applyAlignment="1">
      <alignment horizontal="center"/>
    </xf>
    <xf numFmtId="0" fontId="9" fillId="0" borderId="16" xfId="0" applyFont="1" applyBorder="1" applyAlignment="1">
      <alignment wrapText="1"/>
    </xf>
    <xf numFmtId="173" fontId="9" fillId="0" borderId="16" xfId="0" applyNumberFormat="1" applyFont="1" applyBorder="1" applyAlignment="1">
      <alignment horizontal="left"/>
    </xf>
    <xf numFmtId="0" fontId="9" fillId="0" borderId="18" xfId="0" applyFont="1" applyBorder="1" applyAlignment="1">
      <alignment wrapText="1"/>
    </xf>
    <xf numFmtId="173" fontId="9" fillId="0" borderId="18" xfId="0" applyNumberFormat="1" applyFont="1" applyBorder="1" applyAlignment="1">
      <alignment horizontal="left"/>
    </xf>
    <xf numFmtId="0" fontId="8" fillId="0" borderId="11" xfId="0" applyFont="1" applyBorder="1" applyAlignment="1">
      <alignment/>
    </xf>
    <xf numFmtId="173" fontId="8" fillId="0" borderId="11" xfId="0" applyNumberFormat="1" applyFont="1" applyBorder="1" applyAlignment="1">
      <alignment horizontal="left"/>
    </xf>
    <xf numFmtId="0" fontId="9" fillId="24" borderId="13" xfId="0" applyFont="1" applyFill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 wrapText="1"/>
    </xf>
    <xf numFmtId="0" fontId="5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1" fontId="6" fillId="24" borderId="14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173" fontId="5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7" fillId="24" borderId="12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  <xf numFmtId="1" fontId="5" fillId="24" borderId="14" xfId="0" applyNumberFormat="1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24" borderId="16" xfId="0" applyFont="1" applyFill="1" applyBorder="1" applyAlignment="1">
      <alignment horizontal="center"/>
    </xf>
    <xf numFmtId="1" fontId="5" fillId="24" borderId="16" xfId="0" applyNumberFormat="1" applyFont="1" applyFill="1" applyBorder="1" applyAlignment="1">
      <alignment horizontal="center"/>
    </xf>
    <xf numFmtId="1" fontId="5" fillId="24" borderId="14" xfId="0" applyNumberFormat="1" applyFont="1" applyFill="1" applyBorder="1" applyAlignment="1">
      <alignment horizontal="left"/>
    </xf>
    <xf numFmtId="0" fontId="5" fillId="24" borderId="28" xfId="0" applyFont="1" applyFill="1" applyBorder="1" applyAlignment="1">
      <alignment horizontal="left"/>
    </xf>
    <xf numFmtId="1" fontId="5" fillId="24" borderId="17" xfId="0" applyNumberFormat="1" applyFont="1" applyFill="1" applyBorder="1" applyAlignment="1">
      <alignment horizontal="right"/>
    </xf>
    <xf numFmtId="0" fontId="5" fillId="24" borderId="18" xfId="0" applyFont="1" applyFill="1" applyBorder="1" applyAlignment="1">
      <alignment horizontal="left"/>
    </xf>
    <xf numFmtId="1" fontId="5" fillId="24" borderId="18" xfId="0" applyNumberFormat="1" applyFont="1" applyFill="1" applyBorder="1" applyAlignment="1">
      <alignment horizontal="right"/>
    </xf>
    <xf numFmtId="173" fontId="5" fillId="0" borderId="16" xfId="0" applyNumberFormat="1" applyFont="1" applyBorder="1" applyAlignment="1">
      <alignment horizontal="right"/>
    </xf>
    <xf numFmtId="173" fontId="5" fillId="0" borderId="18" xfId="0" applyNumberFormat="1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1" fontId="5" fillId="24" borderId="24" xfId="0" applyNumberFormat="1" applyFont="1" applyFill="1" applyBorder="1" applyAlignment="1">
      <alignment horizontal="center" vertical="center"/>
    </xf>
    <xf numFmtId="1" fontId="5" fillId="24" borderId="27" xfId="0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top" wrapText="1"/>
    </xf>
    <xf numFmtId="1" fontId="5" fillId="0" borderId="16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/>
    </xf>
    <xf numFmtId="0" fontId="5" fillId="0" borderId="18" xfId="0" applyFont="1" applyBorder="1" applyAlignment="1">
      <alignment horizontal="left" vertical="top" wrapText="1"/>
    </xf>
    <xf numFmtId="1" fontId="5" fillId="0" borderId="18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5" fillId="0" borderId="18" xfId="0" applyFont="1" applyBorder="1" applyAlignment="1">
      <alignment wrapText="1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173" fontId="5" fillId="0" borderId="11" xfId="0" applyNumberFormat="1" applyFont="1" applyBorder="1" applyAlignment="1">
      <alignment/>
    </xf>
    <xf numFmtId="173" fontId="5" fillId="0" borderId="29" xfId="0" applyNumberFormat="1" applyFont="1" applyBorder="1" applyAlignment="1">
      <alignment/>
    </xf>
    <xf numFmtId="173" fontId="5" fillId="0" borderId="18" xfId="0" applyNumberFormat="1" applyFont="1" applyBorder="1" applyAlignment="1">
      <alignment horizontal="center" vertical="top" wrapText="1"/>
    </xf>
    <xf numFmtId="173" fontId="5" fillId="0" borderId="16" xfId="0" applyNumberFormat="1" applyFont="1" applyBorder="1" applyAlignment="1">
      <alignment/>
    </xf>
    <xf numFmtId="173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8" xfId="0" applyFont="1" applyBorder="1" applyAlignment="1">
      <alignment horizontal="center" vertical="top" wrapText="1"/>
    </xf>
    <xf numFmtId="173" fontId="5" fillId="0" borderId="18" xfId="0" applyNumberFormat="1" applyFont="1" applyBorder="1" applyAlignment="1">
      <alignment/>
    </xf>
    <xf numFmtId="173" fontId="5" fillId="0" borderId="18" xfId="0" applyNumberFormat="1" applyFont="1" applyBorder="1" applyAlignment="1">
      <alignment horizontal="center" vertical="center"/>
    </xf>
    <xf numFmtId="173" fontId="7" fillId="0" borderId="18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173" fontId="5" fillId="0" borderId="18" xfId="0" applyNumberFormat="1" applyFont="1" applyBorder="1" applyAlignment="1">
      <alignment horizontal="center" vertical="center" wrapText="1"/>
    </xf>
    <xf numFmtId="173" fontId="5" fillId="24" borderId="18" xfId="0" applyNumberFormat="1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center" vertical="center"/>
    </xf>
    <xf numFmtId="0" fontId="5" fillId="24" borderId="18" xfId="0" applyFont="1" applyFill="1" applyBorder="1" applyAlignment="1">
      <alignment horizontal="left" vertical="top" wrapText="1"/>
    </xf>
    <xf numFmtId="0" fontId="5" fillId="24" borderId="18" xfId="0" applyFont="1" applyFill="1" applyBorder="1" applyAlignment="1">
      <alignment horizontal="center" vertical="top" wrapText="1"/>
    </xf>
    <xf numFmtId="0" fontId="5" fillId="24" borderId="18" xfId="0" applyFont="1" applyFill="1" applyBorder="1" applyAlignment="1">
      <alignment horizontal="right" vertical="center"/>
    </xf>
    <xf numFmtId="173" fontId="0" fillId="0" borderId="18" xfId="0" applyNumberFormat="1" applyFont="1" applyBorder="1" applyAlignment="1">
      <alignment/>
    </xf>
    <xf numFmtId="173" fontId="0" fillId="0" borderId="18" xfId="0" applyNumberFormat="1" applyFont="1" applyBorder="1" applyAlignment="1">
      <alignment horizontal="center"/>
    </xf>
    <xf numFmtId="173" fontId="0" fillId="0" borderId="18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3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33" xfId="0" applyFont="1" applyBorder="1" applyAlignment="1">
      <alignment/>
    </xf>
    <xf numFmtId="1" fontId="5" fillId="24" borderId="34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view="pageBreakPreview" zoomScale="75" zoomScaleSheetLayoutView="75" zoomScalePageLayoutView="0" workbookViewId="0" topLeftCell="A1">
      <selection activeCell="R9" sqref="R9"/>
    </sheetView>
  </sheetViews>
  <sheetFormatPr defaultColWidth="9.00390625" defaultRowHeight="12.75"/>
  <cols>
    <col min="1" max="1" width="51.625" style="0" customWidth="1"/>
    <col min="2" max="2" width="11.875" style="0" customWidth="1"/>
    <col min="3" max="4" width="10.75390625" style="0" customWidth="1"/>
    <col min="5" max="5" width="9.625" style="0" customWidth="1"/>
    <col min="6" max="6" width="10.625" style="0" customWidth="1"/>
    <col min="7" max="7" width="10.375" style="0" customWidth="1"/>
    <col min="8" max="8" width="10.25390625" style="0" customWidth="1"/>
    <col min="9" max="9" width="11.25390625" style="0" customWidth="1"/>
    <col min="10" max="10" width="9.875" style="0" customWidth="1"/>
    <col min="11" max="17" width="10.75390625" style="0" customWidth="1"/>
    <col min="18" max="18" width="28.25390625" style="0" customWidth="1"/>
    <col min="19" max="19" width="11.25390625" style="0" customWidth="1"/>
  </cols>
  <sheetData>
    <row r="1" spans="1:19" ht="15">
      <c r="A1" s="9"/>
      <c r="B1" s="9"/>
      <c r="C1" s="9"/>
      <c r="D1" s="131"/>
      <c r="E1" s="9"/>
      <c r="F1" s="9"/>
      <c r="G1" s="9"/>
      <c r="H1" s="9"/>
      <c r="I1" s="9"/>
      <c r="J1" s="70"/>
      <c r="K1" s="70"/>
      <c r="L1" s="70"/>
      <c r="M1" s="70"/>
      <c r="N1" s="70"/>
      <c r="O1" s="70"/>
      <c r="P1" s="70"/>
      <c r="Q1" s="70"/>
      <c r="R1" s="70"/>
      <c r="S1" s="168">
        <v>48</v>
      </c>
    </row>
    <row r="2" spans="1:18" ht="24.75" customHeight="1">
      <c r="A2" s="185" t="s">
        <v>113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9" ht="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4"/>
    </row>
    <row r="5" spans="1:18" ht="30" customHeight="1">
      <c r="A5" s="132"/>
      <c r="B5" s="174" t="s">
        <v>3</v>
      </c>
      <c r="C5" s="177" t="s">
        <v>14</v>
      </c>
      <c r="D5" s="183"/>
      <c r="E5" s="184"/>
      <c r="F5" s="177" t="s">
        <v>15</v>
      </c>
      <c r="G5" s="183"/>
      <c r="H5" s="184"/>
      <c r="I5" s="177" t="s">
        <v>16</v>
      </c>
      <c r="J5" s="183"/>
      <c r="K5" s="184"/>
      <c r="L5" s="177" t="s">
        <v>17</v>
      </c>
      <c r="M5" s="183"/>
      <c r="N5" s="179"/>
      <c r="O5" s="177" t="s">
        <v>18</v>
      </c>
      <c r="P5" s="178"/>
      <c r="Q5" s="179"/>
      <c r="R5" s="133" t="s">
        <v>4</v>
      </c>
    </row>
    <row r="6" spans="1:18" ht="30.75" customHeight="1">
      <c r="A6" s="134" t="s">
        <v>114</v>
      </c>
      <c r="B6" s="176"/>
      <c r="C6" s="174" t="s">
        <v>19</v>
      </c>
      <c r="D6" s="172" t="s">
        <v>0</v>
      </c>
      <c r="E6" s="173"/>
      <c r="F6" s="174" t="s">
        <v>19</v>
      </c>
      <c r="G6" s="172" t="s">
        <v>0</v>
      </c>
      <c r="H6" s="173"/>
      <c r="I6" s="174" t="s">
        <v>130</v>
      </c>
      <c r="J6" s="172" t="s">
        <v>0</v>
      </c>
      <c r="K6" s="173"/>
      <c r="L6" s="174" t="s">
        <v>130</v>
      </c>
      <c r="M6" s="172" t="s">
        <v>0</v>
      </c>
      <c r="N6" s="173"/>
      <c r="O6" s="174" t="s">
        <v>130</v>
      </c>
      <c r="P6" s="172" t="s">
        <v>0</v>
      </c>
      <c r="Q6" s="173"/>
      <c r="R6" s="135"/>
    </row>
    <row r="7" spans="1:18" ht="44.25" customHeight="1">
      <c r="A7" s="136"/>
      <c r="B7" s="175"/>
      <c r="C7" s="175"/>
      <c r="D7" s="137" t="s">
        <v>1</v>
      </c>
      <c r="E7" s="137" t="s">
        <v>2</v>
      </c>
      <c r="F7" s="175"/>
      <c r="G7" s="137" t="s">
        <v>1</v>
      </c>
      <c r="H7" s="137" t="s">
        <v>2</v>
      </c>
      <c r="I7" s="175"/>
      <c r="J7" s="137" t="s">
        <v>1</v>
      </c>
      <c r="K7" s="137" t="s">
        <v>2</v>
      </c>
      <c r="L7" s="175"/>
      <c r="M7" s="137" t="s">
        <v>1</v>
      </c>
      <c r="N7" s="137" t="s">
        <v>2</v>
      </c>
      <c r="O7" s="175"/>
      <c r="P7" s="137" t="s">
        <v>1</v>
      </c>
      <c r="Q7" s="137" t="s">
        <v>2</v>
      </c>
      <c r="R7" s="135"/>
    </row>
    <row r="8" spans="1:18" ht="12.75">
      <c r="A8" s="138">
        <v>1</v>
      </c>
      <c r="B8" s="138">
        <v>2</v>
      </c>
      <c r="C8" s="138">
        <v>3</v>
      </c>
      <c r="D8" s="138">
        <v>4</v>
      </c>
      <c r="E8" s="138">
        <v>5</v>
      </c>
      <c r="F8" s="138">
        <v>6</v>
      </c>
      <c r="G8" s="138">
        <v>7</v>
      </c>
      <c r="H8" s="138">
        <v>8</v>
      </c>
      <c r="I8" s="138">
        <v>9</v>
      </c>
      <c r="J8" s="138">
        <v>10</v>
      </c>
      <c r="K8" s="138">
        <v>11</v>
      </c>
      <c r="L8" s="138"/>
      <c r="M8" s="138"/>
      <c r="N8" s="138"/>
      <c r="O8" s="138"/>
      <c r="P8" s="138"/>
      <c r="Q8" s="138"/>
      <c r="R8" s="138">
        <v>12</v>
      </c>
    </row>
    <row r="9" spans="1:18" ht="31.5" customHeight="1">
      <c r="A9" s="189" t="s">
        <v>115</v>
      </c>
      <c r="B9" s="162" t="s">
        <v>5</v>
      </c>
      <c r="C9" s="139">
        <f>D9+E9</f>
        <v>22215.9</v>
      </c>
      <c r="D9" s="139">
        <f>D12+D16+D18+D20+D22</f>
        <v>20385</v>
      </c>
      <c r="E9" s="139">
        <f>E12+E16+E18+E20+E22</f>
        <v>1830.9</v>
      </c>
      <c r="F9" s="139">
        <f>G9+H9</f>
        <v>29289.9</v>
      </c>
      <c r="G9" s="139">
        <f>G12+G16+G18+G20+G22</f>
        <v>22379.4</v>
      </c>
      <c r="H9" s="139">
        <f>H12+H16+H18+H20+H22</f>
        <v>6910.5</v>
      </c>
      <c r="I9" s="139">
        <f>J9+K9</f>
        <v>32577</v>
      </c>
      <c r="J9" s="139">
        <f>J12+J16+J18+J20+J22</f>
        <v>24859.4</v>
      </c>
      <c r="K9" s="139">
        <f>K12+K16+K18+K20+K22</f>
        <v>7717.6</v>
      </c>
      <c r="L9" s="140">
        <f>M9+N9</f>
        <v>34685.6</v>
      </c>
      <c r="M9" s="139">
        <f>M12+M16+M18+M20+M22</f>
        <v>27279</v>
      </c>
      <c r="N9" s="139">
        <f>N12+N16+N18+N20+N22</f>
        <v>7406.6</v>
      </c>
      <c r="O9" s="139">
        <f>P9+Q9</f>
        <v>35012.6</v>
      </c>
      <c r="P9" s="139">
        <f>P12+P16+P18+P20+P22</f>
        <v>30551</v>
      </c>
      <c r="Q9" s="139">
        <f>Q12+Q16+Q18+Q20+Q22</f>
        <v>4461.6</v>
      </c>
      <c r="R9" s="141" t="s">
        <v>6</v>
      </c>
    </row>
    <row r="10" spans="1:18" ht="14.25" customHeight="1">
      <c r="A10" s="161"/>
      <c r="B10" s="163"/>
      <c r="C10" s="142"/>
      <c r="D10" s="142"/>
      <c r="E10" s="142"/>
      <c r="F10" s="142"/>
      <c r="G10" s="142"/>
      <c r="H10" s="142"/>
      <c r="I10" s="142"/>
      <c r="J10" s="142"/>
      <c r="K10" s="142"/>
      <c r="L10" s="143"/>
      <c r="M10" s="142"/>
      <c r="N10" s="142"/>
      <c r="O10" s="142"/>
      <c r="P10" s="142"/>
      <c r="Q10" s="142"/>
      <c r="R10" s="26"/>
    </row>
    <row r="11" spans="1:18" ht="14.25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44"/>
      <c r="M11" s="145"/>
      <c r="N11" s="145"/>
      <c r="O11" s="145"/>
      <c r="P11" s="145"/>
      <c r="Q11" s="145"/>
      <c r="R11" s="146"/>
    </row>
    <row r="12" spans="1:18" ht="28.5">
      <c r="A12" s="124" t="s">
        <v>116</v>
      </c>
      <c r="B12" s="147" t="s">
        <v>5</v>
      </c>
      <c r="C12" s="148">
        <f aca="true" t="shared" si="0" ref="C12:Q12">C13+C14</f>
        <v>2110.7</v>
      </c>
      <c r="D12" s="148">
        <f t="shared" si="0"/>
        <v>1910.7</v>
      </c>
      <c r="E12" s="148">
        <f t="shared" si="0"/>
        <v>200</v>
      </c>
      <c r="F12" s="148">
        <f t="shared" si="0"/>
        <v>3546.5</v>
      </c>
      <c r="G12" s="148">
        <f t="shared" si="0"/>
        <v>2044.5</v>
      </c>
      <c r="H12" s="148">
        <f t="shared" si="0"/>
        <v>1502</v>
      </c>
      <c r="I12" s="148">
        <f t="shared" si="0"/>
        <v>3931.8</v>
      </c>
      <c r="J12" s="148">
        <f t="shared" si="0"/>
        <v>2196.8</v>
      </c>
      <c r="K12" s="148">
        <f t="shared" si="0"/>
        <v>1735</v>
      </c>
      <c r="L12" s="148">
        <f t="shared" si="0"/>
        <v>3723.5</v>
      </c>
      <c r="M12" s="148">
        <f t="shared" si="0"/>
        <v>2379.5</v>
      </c>
      <c r="N12" s="148">
        <f t="shared" si="0"/>
        <v>1344</v>
      </c>
      <c r="O12" s="148">
        <f t="shared" si="0"/>
        <v>4136.1</v>
      </c>
      <c r="P12" s="148">
        <f t="shared" si="0"/>
        <v>2546.1</v>
      </c>
      <c r="Q12" s="148">
        <f t="shared" si="0"/>
        <v>1590</v>
      </c>
      <c r="R12" s="141" t="s">
        <v>6</v>
      </c>
    </row>
    <row r="13" spans="1:18" ht="45" customHeight="1">
      <c r="A13" s="124" t="s">
        <v>117</v>
      </c>
      <c r="B13" s="147" t="s">
        <v>5</v>
      </c>
      <c r="C13" s="149">
        <v>615.3</v>
      </c>
      <c r="D13" s="149">
        <v>615.3</v>
      </c>
      <c r="E13" s="24"/>
      <c r="F13" s="149">
        <f>G13</f>
        <v>620</v>
      </c>
      <c r="G13" s="149">
        <v>620</v>
      </c>
      <c r="H13" s="149"/>
      <c r="I13" s="149">
        <f>J13</f>
        <v>630</v>
      </c>
      <c r="J13" s="149">
        <v>630</v>
      </c>
      <c r="K13" s="149"/>
      <c r="L13" s="149">
        <f>M13</f>
        <v>640</v>
      </c>
      <c r="M13" s="149">
        <v>640</v>
      </c>
      <c r="N13" s="149"/>
      <c r="O13" s="149">
        <f>P13</f>
        <v>650</v>
      </c>
      <c r="P13" s="149">
        <v>650</v>
      </c>
      <c r="Q13" s="148"/>
      <c r="R13" s="141" t="s">
        <v>6</v>
      </c>
    </row>
    <row r="14" spans="1:18" ht="101.25" customHeight="1">
      <c r="A14" s="124" t="s">
        <v>118</v>
      </c>
      <c r="B14" s="147" t="s">
        <v>5</v>
      </c>
      <c r="C14" s="149">
        <f>D14+E14</f>
        <v>1495.4</v>
      </c>
      <c r="D14" s="149">
        <v>1295.4</v>
      </c>
      <c r="E14" s="150">
        <v>200</v>
      </c>
      <c r="F14" s="149">
        <f>G14+H14</f>
        <v>2926.5</v>
      </c>
      <c r="G14" s="149">
        <v>1424.5</v>
      </c>
      <c r="H14" s="150">
        <v>1502</v>
      </c>
      <c r="I14" s="149">
        <f>J14+K14</f>
        <v>3301.8</v>
      </c>
      <c r="J14" s="149">
        <v>1566.8</v>
      </c>
      <c r="K14" s="149">
        <v>1735</v>
      </c>
      <c r="L14" s="149">
        <f>M14+N14</f>
        <v>3083.5</v>
      </c>
      <c r="M14" s="149">
        <v>1739.5</v>
      </c>
      <c r="N14" s="149">
        <v>1344</v>
      </c>
      <c r="O14" s="149">
        <f>P14+Q14</f>
        <v>3486.1</v>
      </c>
      <c r="P14" s="149">
        <v>1896.1</v>
      </c>
      <c r="Q14" s="149">
        <v>1590</v>
      </c>
      <c r="R14" s="141" t="s">
        <v>20</v>
      </c>
    </row>
    <row r="15" spans="1:18" ht="14.2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2"/>
    </row>
    <row r="16" spans="1:18" ht="74.25" customHeight="1">
      <c r="A16" s="124" t="s">
        <v>119</v>
      </c>
      <c r="B16" s="147" t="s">
        <v>5</v>
      </c>
      <c r="C16" s="149">
        <f>D16+E16</f>
        <v>3609.4</v>
      </c>
      <c r="D16" s="151">
        <v>3390.8</v>
      </c>
      <c r="E16" s="149">
        <v>218.6</v>
      </c>
      <c r="F16" s="149">
        <f>G16+H16</f>
        <v>4482.1</v>
      </c>
      <c r="G16" s="149">
        <v>3729.9</v>
      </c>
      <c r="H16" s="149">
        <v>752.2</v>
      </c>
      <c r="I16" s="149">
        <f>J16+K16</f>
        <v>6697.2</v>
      </c>
      <c r="J16" s="149">
        <v>4065.6</v>
      </c>
      <c r="K16" s="152">
        <v>2631.6</v>
      </c>
      <c r="L16" s="149">
        <f>M16+N16</f>
        <v>7860.1</v>
      </c>
      <c r="M16" s="152">
        <v>4431.5</v>
      </c>
      <c r="N16" s="152">
        <v>3428.6</v>
      </c>
      <c r="O16" s="149">
        <f>P16+Q16</f>
        <v>5781.5</v>
      </c>
      <c r="P16" s="152">
        <v>4918.9</v>
      </c>
      <c r="Q16" s="152">
        <v>862.6</v>
      </c>
      <c r="R16" s="141" t="s">
        <v>21</v>
      </c>
    </row>
    <row r="17" spans="1:18" ht="14.25">
      <c r="A17" s="180"/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2"/>
    </row>
    <row r="18" spans="1:18" ht="82.5" customHeight="1">
      <c r="A18" s="129" t="s">
        <v>120</v>
      </c>
      <c r="B18" s="147" t="s">
        <v>5</v>
      </c>
      <c r="C18" s="153">
        <f>D18+E18</f>
        <v>658.8</v>
      </c>
      <c r="D18" s="154">
        <v>637.9</v>
      </c>
      <c r="E18" s="154">
        <v>20.9</v>
      </c>
      <c r="F18" s="153">
        <f>G18+H18</f>
        <v>1492</v>
      </c>
      <c r="G18" s="153">
        <v>708</v>
      </c>
      <c r="H18" s="153">
        <v>784</v>
      </c>
      <c r="I18" s="153">
        <f>J18+K18</f>
        <v>1875</v>
      </c>
      <c r="J18" s="153">
        <v>792</v>
      </c>
      <c r="K18" s="153">
        <v>1083</v>
      </c>
      <c r="L18" s="153">
        <f>M18+N18</f>
        <v>1036</v>
      </c>
      <c r="M18" s="153">
        <v>871</v>
      </c>
      <c r="N18" s="153">
        <v>165</v>
      </c>
      <c r="O18" s="153">
        <f>P18+Q18</f>
        <v>1267</v>
      </c>
      <c r="P18" s="153">
        <v>1139</v>
      </c>
      <c r="Q18" s="153">
        <v>128</v>
      </c>
      <c r="R18" s="141" t="s">
        <v>23</v>
      </c>
    </row>
    <row r="19" spans="1:18" ht="14.25">
      <c r="A19" s="164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6"/>
    </row>
    <row r="20" spans="1:18" ht="117.75" customHeight="1">
      <c r="A20" s="155" t="s">
        <v>121</v>
      </c>
      <c r="B20" s="156" t="s">
        <v>5</v>
      </c>
      <c r="C20" s="153">
        <f>D20+E20</f>
        <v>15437.8</v>
      </c>
      <c r="D20" s="154">
        <v>14046.4</v>
      </c>
      <c r="E20" s="157">
        <v>1391.4</v>
      </c>
      <c r="F20" s="153">
        <f>G20+H20</f>
        <v>19323.3</v>
      </c>
      <c r="G20" s="153">
        <v>15451</v>
      </c>
      <c r="H20" s="153">
        <v>3872.3</v>
      </c>
      <c r="I20" s="153">
        <f>J20+K20</f>
        <v>19573</v>
      </c>
      <c r="J20" s="153">
        <v>17305</v>
      </c>
      <c r="K20" s="153">
        <v>2268</v>
      </c>
      <c r="L20" s="153">
        <f>M20+N20</f>
        <v>21505</v>
      </c>
      <c r="M20" s="153">
        <v>19036</v>
      </c>
      <c r="N20" s="153">
        <v>2469</v>
      </c>
      <c r="O20" s="153">
        <f>P20+Q20</f>
        <v>23200</v>
      </c>
      <c r="P20" s="153">
        <v>21319</v>
      </c>
      <c r="Q20" s="153">
        <v>1881</v>
      </c>
      <c r="R20" s="141" t="s">
        <v>131</v>
      </c>
    </row>
    <row r="21" spans="1:18" ht="14.25">
      <c r="A21" s="180"/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</row>
    <row r="22" spans="1:18" ht="87.75" customHeight="1">
      <c r="A22" s="124" t="s">
        <v>132</v>
      </c>
      <c r="B22" s="147" t="s">
        <v>5</v>
      </c>
      <c r="C22" s="149">
        <f>D22+E22</f>
        <v>399.2</v>
      </c>
      <c r="D22" s="149">
        <v>399.2</v>
      </c>
      <c r="E22" s="158"/>
      <c r="F22" s="153">
        <f>G22+H22</f>
        <v>446</v>
      </c>
      <c r="G22" s="149">
        <v>446</v>
      </c>
      <c r="H22" s="158"/>
      <c r="I22" s="153">
        <f>J22+K22</f>
        <v>500</v>
      </c>
      <c r="J22" s="149">
        <v>500</v>
      </c>
      <c r="K22" s="159"/>
      <c r="L22" s="153">
        <f>M22+N22</f>
        <v>561</v>
      </c>
      <c r="M22" s="160">
        <v>561</v>
      </c>
      <c r="N22" s="160"/>
      <c r="O22" s="153">
        <f>P22+Q22</f>
        <v>628</v>
      </c>
      <c r="P22" s="160">
        <v>628</v>
      </c>
      <c r="Q22" s="160"/>
      <c r="R22" s="141" t="s">
        <v>22</v>
      </c>
    </row>
    <row r="23" spans="1:18" ht="14.25">
      <c r="A23" s="180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2"/>
    </row>
    <row r="24" spans="1:18" ht="14.25">
      <c r="A24" s="145"/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</row>
    <row r="25" spans="1:18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</row>
    <row r="26" spans="1:18" ht="15">
      <c r="A26" s="6"/>
      <c r="B26" s="171"/>
      <c r="C26" s="171"/>
      <c r="D26" s="171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</row>
    <row r="27" spans="1:18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</row>
    <row r="28" spans="1:18" ht="15">
      <c r="A28" s="6"/>
      <c r="B28" s="171"/>
      <c r="C28" s="171"/>
      <c r="D28" s="171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  <row r="29" spans="1:18" ht="12.75">
      <c r="A29" s="2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22" ht="18">
      <c r="A30" s="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5"/>
      <c r="T30" s="4"/>
      <c r="U30" s="4"/>
      <c r="V30" s="4"/>
    </row>
    <row r="31" spans="1:22" ht="18">
      <c r="A31" s="186"/>
      <c r="B31" s="186"/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7"/>
      <c r="N31" s="7"/>
      <c r="O31" s="7"/>
      <c r="P31" s="7"/>
      <c r="Q31" s="7"/>
      <c r="R31" s="7"/>
      <c r="S31" s="5"/>
      <c r="T31" s="4"/>
      <c r="U31" s="4"/>
      <c r="V31" s="4"/>
    </row>
    <row r="32" spans="1:22" ht="18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5"/>
      <c r="T32" s="4"/>
      <c r="U32" s="4"/>
      <c r="V32" s="4"/>
    </row>
    <row r="33" spans="1:19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"/>
      <c r="S33" s="5"/>
    </row>
    <row r="34" spans="1:22" ht="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4"/>
      <c r="U34" s="4"/>
      <c r="V34" s="4"/>
    </row>
    <row r="35" spans="1:22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5"/>
      <c r="T35" s="4"/>
      <c r="U35" s="4"/>
      <c r="V35" s="4"/>
    </row>
    <row r="36" spans="1:22" ht="18">
      <c r="A36" s="188"/>
      <c r="B36" s="188"/>
      <c r="C36" s="188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4"/>
      <c r="U36" s="4"/>
      <c r="V36" s="4"/>
    </row>
    <row r="37" spans="1:22" ht="18">
      <c r="A37" s="186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7"/>
      <c r="P37" s="187"/>
      <c r="Q37" s="7"/>
      <c r="R37" s="7"/>
      <c r="S37" s="5"/>
      <c r="T37" s="4"/>
      <c r="U37" s="4"/>
      <c r="V37" s="4"/>
    </row>
    <row r="38" spans="1:22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5"/>
      <c r="T38" s="4"/>
      <c r="U38" s="4"/>
      <c r="V38" s="4"/>
    </row>
    <row r="39" spans="1:22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5"/>
      <c r="T39" s="4"/>
      <c r="U39" s="4"/>
      <c r="V39" s="4"/>
    </row>
    <row r="40" spans="1:22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5"/>
      <c r="T40" s="4"/>
      <c r="U40" s="4"/>
      <c r="V40" s="4"/>
    </row>
    <row r="41" spans="1:22" ht="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5"/>
      <c r="T41" s="4"/>
      <c r="U41" s="4"/>
      <c r="V41" s="4"/>
    </row>
    <row r="42" spans="1:22" ht="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5"/>
      <c r="T42" s="4"/>
      <c r="U42" s="4"/>
      <c r="V42" s="4"/>
    </row>
    <row r="43" spans="1:22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5"/>
      <c r="T43" s="4"/>
      <c r="U43" s="4"/>
      <c r="V43" s="4"/>
    </row>
    <row r="44" spans="1:22" ht="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5"/>
      <c r="T44" s="4"/>
      <c r="U44" s="4"/>
      <c r="V44" s="4"/>
    </row>
    <row r="45" spans="1:22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5"/>
      <c r="T45" s="4"/>
      <c r="U45" s="4"/>
      <c r="V45" s="4"/>
    </row>
    <row r="46" spans="1:22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5"/>
      <c r="T46" s="4"/>
      <c r="U46" s="4"/>
      <c r="V46" s="4"/>
    </row>
    <row r="47" spans="1:22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5"/>
      <c r="T47" s="4"/>
      <c r="U47" s="4"/>
      <c r="V47" s="4"/>
    </row>
    <row r="48" spans="1:22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5"/>
      <c r="T48" s="4"/>
      <c r="U48" s="4"/>
      <c r="V48" s="4"/>
    </row>
    <row r="49" spans="1:22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4"/>
      <c r="T49" s="4"/>
      <c r="U49" s="4"/>
      <c r="V49" s="4"/>
    </row>
    <row r="50" spans="1:22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4"/>
      <c r="T50" s="4"/>
      <c r="U50" s="4"/>
      <c r="V50" s="4"/>
    </row>
    <row r="51" spans="1:22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</sheetData>
  <sheetProtection/>
  <mergeCells count="29">
    <mergeCell ref="A2:R2"/>
    <mergeCell ref="A37:P37"/>
    <mergeCell ref="A31:L31"/>
    <mergeCell ref="A23:R23"/>
    <mergeCell ref="A36:S36"/>
    <mergeCell ref="A21:R21"/>
    <mergeCell ref="A9:A10"/>
    <mergeCell ref="B9:B10"/>
    <mergeCell ref="A17:R17"/>
    <mergeCell ref="A19:R19"/>
    <mergeCell ref="C5:E5"/>
    <mergeCell ref="L5:N5"/>
    <mergeCell ref="M6:N6"/>
    <mergeCell ref="F5:H5"/>
    <mergeCell ref="I5:K5"/>
    <mergeCell ref="G6:H6"/>
    <mergeCell ref="J6:K6"/>
    <mergeCell ref="L6:L7"/>
    <mergeCell ref="D6:E6"/>
    <mergeCell ref="B28:D28"/>
    <mergeCell ref="P6:Q6"/>
    <mergeCell ref="F6:F7"/>
    <mergeCell ref="I6:I7"/>
    <mergeCell ref="B5:B7"/>
    <mergeCell ref="C6:C7"/>
    <mergeCell ref="O5:Q5"/>
    <mergeCell ref="O6:O7"/>
    <mergeCell ref="B26:D26"/>
    <mergeCell ref="A15:R15"/>
  </mergeCells>
  <printOptions horizontalCentered="1"/>
  <pageMargins left="0.32" right="0.2" top="0.35" bottom="0.19" header="0.2" footer="0.19"/>
  <pageSetup horizontalDpi="600" verticalDpi="600" orientation="landscape" paperSize="9" scale="55" r:id="rId1"/>
  <rowBreaks count="1" manualBreakCount="1">
    <brk id="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view="pageBreakPreview" zoomScale="75" zoomScaleSheetLayoutView="75" zoomScalePageLayoutView="0" workbookViewId="0" topLeftCell="A76">
      <selection activeCell="G1" sqref="G1"/>
    </sheetView>
  </sheetViews>
  <sheetFormatPr defaultColWidth="9.00390625" defaultRowHeight="12.75"/>
  <cols>
    <col min="1" max="1" width="70.00390625" style="0" customWidth="1"/>
    <col min="2" max="2" width="13.75390625" style="0" customWidth="1"/>
    <col min="3" max="3" width="12.125" style="0" customWidth="1"/>
    <col min="4" max="4" width="11.375" style="0" customWidth="1"/>
    <col min="5" max="5" width="11.00390625" style="0" customWidth="1"/>
    <col min="6" max="6" width="11.625" style="0" customWidth="1"/>
    <col min="7" max="7" width="11.25390625" style="0" customWidth="1"/>
  </cols>
  <sheetData>
    <row r="1" spans="4:7" ht="12.75">
      <c r="D1" s="203"/>
      <c r="E1" s="203"/>
      <c r="F1" s="203"/>
      <c r="G1" s="168">
        <v>45</v>
      </c>
    </row>
    <row r="2" spans="1:6" ht="12.75">
      <c r="A2" s="9"/>
      <c r="B2" s="9"/>
      <c r="C2" s="9"/>
      <c r="D2" s="9"/>
      <c r="E2" s="9"/>
      <c r="F2" s="9"/>
    </row>
    <row r="3" spans="1:6" ht="32.25" customHeight="1">
      <c r="A3" s="192" t="s">
        <v>109</v>
      </c>
      <c r="B3" s="192"/>
      <c r="C3" s="192"/>
      <c r="D3" s="192"/>
      <c r="E3" s="192"/>
      <c r="F3" s="192"/>
    </row>
    <row r="4" spans="1:6" ht="12.75">
      <c r="A4" s="9"/>
      <c r="B4" s="9"/>
      <c r="C4" s="9"/>
      <c r="D4" s="9"/>
      <c r="E4" s="9"/>
      <c r="F4" s="9"/>
    </row>
    <row r="5" spans="1:7" ht="15">
      <c r="A5" s="174" t="s">
        <v>27</v>
      </c>
      <c r="B5" s="177" t="s">
        <v>133</v>
      </c>
      <c r="C5" s="178"/>
      <c r="D5" s="178"/>
      <c r="E5" s="178"/>
      <c r="F5" s="179"/>
      <c r="G5" s="3"/>
    </row>
    <row r="6" spans="1:6" ht="30" customHeight="1">
      <c r="A6" s="199"/>
      <c r="B6" s="193">
        <v>2011</v>
      </c>
      <c r="C6" s="196">
        <v>2012</v>
      </c>
      <c r="D6" s="196">
        <v>2013</v>
      </c>
      <c r="E6" s="196">
        <v>2014</v>
      </c>
      <c r="F6" s="201">
        <v>2015</v>
      </c>
    </row>
    <row r="7" spans="1:6" ht="30.75" customHeight="1">
      <c r="A7" s="199"/>
      <c r="B7" s="194"/>
      <c r="C7" s="197"/>
      <c r="D7" s="194"/>
      <c r="E7" s="194"/>
      <c r="F7" s="196"/>
    </row>
    <row r="8" spans="1:6" ht="30" customHeight="1">
      <c r="A8" s="200"/>
      <c r="B8" s="195"/>
      <c r="C8" s="198"/>
      <c r="D8" s="195"/>
      <c r="E8" s="195"/>
      <c r="F8" s="202"/>
    </row>
    <row r="9" spans="1:6" ht="13.5" thickBot="1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0">
        <v>6</v>
      </c>
    </row>
    <row r="10" spans="1:6" ht="15.75" thickBot="1">
      <c r="A10" s="12" t="s">
        <v>108</v>
      </c>
      <c r="B10" s="13"/>
      <c r="C10" s="14"/>
      <c r="D10" s="14"/>
      <c r="E10" s="14"/>
      <c r="F10" s="15"/>
    </row>
    <row r="11" spans="1:6" ht="15">
      <c r="A11" s="16" t="s">
        <v>110</v>
      </c>
      <c r="B11" s="17">
        <f>B13+B22+B32+B44+B51</f>
        <v>340.4</v>
      </c>
      <c r="C11" s="17">
        <f>C13+C22+C32+C44+C51</f>
        <v>3129.7</v>
      </c>
      <c r="D11" s="17">
        <f>D13+D22+D32+D44+D51</f>
        <v>3203.6</v>
      </c>
      <c r="E11" s="17">
        <f>E13+E22+E32+E44+E51</f>
        <v>2432.6</v>
      </c>
      <c r="F11" s="17">
        <f>F13+F22+F32+F44+F51</f>
        <v>2996.6</v>
      </c>
    </row>
    <row r="12" spans="1:6" ht="15.75" thickBot="1">
      <c r="A12" s="16" t="s">
        <v>111</v>
      </c>
      <c r="B12" s="18"/>
      <c r="C12" s="18"/>
      <c r="D12" s="18"/>
      <c r="E12" s="18"/>
      <c r="F12" s="18"/>
    </row>
    <row r="13" spans="1:6" ht="15.75" thickBot="1">
      <c r="A13" s="19" t="s">
        <v>60</v>
      </c>
      <c r="B13" s="20">
        <f>B15</f>
        <v>0</v>
      </c>
      <c r="C13" s="20">
        <f>C14+C15+C16+C17+C18+C19+C20+C21</f>
        <v>702</v>
      </c>
      <c r="D13" s="20">
        <f>D14+D15+D16+D17+D18+D19+D20+D21</f>
        <v>785</v>
      </c>
      <c r="E13" s="20">
        <f>E14+E15+E16+E17+E18+E19+E20+E21</f>
        <v>194</v>
      </c>
      <c r="F13" s="20">
        <f>F14+F15+F16+F17+F18+F19+F20+F21</f>
        <v>140</v>
      </c>
    </row>
    <row r="14" spans="1:6" ht="15">
      <c r="A14" s="21" t="s">
        <v>29</v>
      </c>
      <c r="B14" s="22"/>
      <c r="C14" s="22"/>
      <c r="D14" s="22"/>
      <c r="E14" s="23"/>
      <c r="F14" s="22"/>
    </row>
    <row r="15" spans="1:6" ht="15">
      <c r="A15" s="24" t="s">
        <v>73</v>
      </c>
      <c r="B15" s="17"/>
      <c r="C15" s="25"/>
      <c r="D15" s="25"/>
      <c r="E15" s="25"/>
      <c r="F15" s="25"/>
    </row>
    <row r="16" spans="1:6" ht="15">
      <c r="A16" s="26" t="s">
        <v>30</v>
      </c>
      <c r="B16" s="27"/>
      <c r="C16" s="27">
        <v>82</v>
      </c>
      <c r="D16" s="27">
        <v>160</v>
      </c>
      <c r="E16" s="27">
        <v>84</v>
      </c>
      <c r="F16" s="27">
        <v>100</v>
      </c>
    </row>
    <row r="17" spans="1:6" ht="15">
      <c r="A17" s="24" t="s">
        <v>32</v>
      </c>
      <c r="B17" s="28"/>
      <c r="C17" s="27">
        <v>50</v>
      </c>
      <c r="D17" s="27"/>
      <c r="E17" s="27"/>
      <c r="F17" s="27"/>
    </row>
    <row r="18" spans="1:6" ht="15">
      <c r="A18" s="24" t="s">
        <v>33</v>
      </c>
      <c r="B18" s="28"/>
      <c r="C18" s="27"/>
      <c r="D18" s="27"/>
      <c r="E18" s="27">
        <v>80</v>
      </c>
      <c r="F18" s="27"/>
    </row>
    <row r="19" spans="1:6" ht="15">
      <c r="A19" s="24" t="s">
        <v>58</v>
      </c>
      <c r="B19" s="28"/>
      <c r="C19" s="27">
        <v>70</v>
      </c>
      <c r="D19" s="27"/>
      <c r="E19" s="27"/>
      <c r="F19" s="27"/>
    </row>
    <row r="20" spans="1:6" ht="15">
      <c r="A20" s="29" t="s">
        <v>59</v>
      </c>
      <c r="B20" s="30"/>
      <c r="C20" s="31"/>
      <c r="D20" s="31">
        <v>25</v>
      </c>
      <c r="E20" s="31">
        <v>30</v>
      </c>
      <c r="F20" s="31">
        <v>40</v>
      </c>
    </row>
    <row r="21" spans="1:6" ht="15">
      <c r="A21" s="24" t="s">
        <v>134</v>
      </c>
      <c r="B21" s="28"/>
      <c r="C21" s="27">
        <v>500</v>
      </c>
      <c r="D21" s="27">
        <v>600</v>
      </c>
      <c r="E21" s="27"/>
      <c r="F21" s="27"/>
    </row>
    <row r="22" spans="1:6" ht="15.75" thickBot="1">
      <c r="A22" s="32" t="s">
        <v>43</v>
      </c>
      <c r="B22" s="33">
        <f>B23+B24+B25+B26+B27+B28+B29+B30+B31</f>
        <v>200</v>
      </c>
      <c r="C22" s="34">
        <f>C23+C24+C25+C26+C27+C28+C29+C30+C31</f>
        <v>800</v>
      </c>
      <c r="D22" s="34">
        <f>D23+D24+D25+D26+D27+D28+D29+D30+D31</f>
        <v>950</v>
      </c>
      <c r="E22" s="34">
        <f>E23+E24+E25+E26+E27+E28+E29+E30+E31</f>
        <v>1150</v>
      </c>
      <c r="F22" s="35">
        <f>F23+F24+F25+F26+F27+F28+F29+F30+F31</f>
        <v>1450</v>
      </c>
    </row>
    <row r="23" spans="1:6" ht="14.25">
      <c r="A23" s="36" t="s">
        <v>29</v>
      </c>
      <c r="B23" s="37"/>
      <c r="C23" s="37"/>
      <c r="D23" s="37"/>
      <c r="E23" s="38"/>
      <c r="F23" s="37"/>
    </row>
    <row r="24" spans="1:6" ht="14.25">
      <c r="A24" s="24" t="s">
        <v>31</v>
      </c>
      <c r="B24" s="37"/>
      <c r="C24" s="37"/>
      <c r="D24" s="37"/>
      <c r="E24" s="38"/>
      <c r="F24" s="37"/>
    </row>
    <row r="25" spans="1:6" ht="15">
      <c r="A25" s="39" t="s">
        <v>44</v>
      </c>
      <c r="B25" s="17"/>
      <c r="C25" s="17"/>
      <c r="D25" s="17"/>
      <c r="E25" s="17">
        <v>900</v>
      </c>
      <c r="F25" s="17">
        <v>900</v>
      </c>
    </row>
    <row r="26" spans="1:6" ht="15">
      <c r="A26" s="40" t="s">
        <v>129</v>
      </c>
      <c r="B26" s="27"/>
      <c r="C26" s="27"/>
      <c r="D26" s="27"/>
      <c r="E26" s="27"/>
      <c r="F26" s="27"/>
    </row>
    <row r="27" spans="1:6" ht="15">
      <c r="A27" s="40" t="s">
        <v>128</v>
      </c>
      <c r="B27" s="27"/>
      <c r="C27" s="27"/>
      <c r="D27" s="27"/>
      <c r="E27" s="27">
        <v>250</v>
      </c>
      <c r="F27" s="27">
        <v>300</v>
      </c>
    </row>
    <row r="28" spans="1:6" ht="15">
      <c r="A28" s="40" t="s">
        <v>45</v>
      </c>
      <c r="B28" s="27"/>
      <c r="C28" s="27"/>
      <c r="D28" s="27">
        <v>150</v>
      </c>
      <c r="E28" s="27"/>
      <c r="F28" s="27"/>
    </row>
    <row r="29" spans="1:6" ht="15">
      <c r="A29" s="40" t="s">
        <v>70</v>
      </c>
      <c r="B29" s="27">
        <v>200</v>
      </c>
      <c r="C29" s="27"/>
      <c r="D29" s="27"/>
      <c r="E29" s="27"/>
      <c r="F29" s="27"/>
    </row>
    <row r="30" spans="1:6" ht="15">
      <c r="A30" s="24" t="s">
        <v>71</v>
      </c>
      <c r="B30" s="27"/>
      <c r="C30" s="27">
        <v>800</v>
      </c>
      <c r="D30" s="27">
        <v>800</v>
      </c>
      <c r="E30" s="27"/>
      <c r="F30" s="27"/>
    </row>
    <row r="31" spans="1:6" ht="15">
      <c r="A31" s="24" t="s">
        <v>72</v>
      </c>
      <c r="B31" s="27"/>
      <c r="C31" s="27"/>
      <c r="D31" s="27"/>
      <c r="E31" s="27"/>
      <c r="F31" s="27">
        <v>250</v>
      </c>
    </row>
    <row r="32" spans="1:7" ht="15.75" thickBot="1">
      <c r="A32" s="41" t="s">
        <v>34</v>
      </c>
      <c r="B32" s="42">
        <f>B33</f>
        <v>140.4</v>
      </c>
      <c r="C32" s="42">
        <f>C33+C38+C39+C40+C41+C42+C43</f>
        <v>224.7</v>
      </c>
      <c r="D32" s="42">
        <f>D33+D38+D39+D40+D41+D42+D43</f>
        <v>248.6</v>
      </c>
      <c r="E32" s="42">
        <f>E33+E38+E39+E40+E41+E42+E43</f>
        <v>241.6</v>
      </c>
      <c r="F32" s="42">
        <f>F33+F38+F39+F40+F41+F42+F43</f>
        <v>271.6</v>
      </c>
      <c r="G32" s="168">
        <v>46</v>
      </c>
    </row>
    <row r="33" spans="1:6" ht="15">
      <c r="A33" s="43" t="s">
        <v>51</v>
      </c>
      <c r="B33" s="17">
        <v>140.4</v>
      </c>
      <c r="C33" s="17">
        <v>152.7</v>
      </c>
      <c r="D33" s="17">
        <v>168.6</v>
      </c>
      <c r="E33" s="17">
        <v>186.6</v>
      </c>
      <c r="F33" s="17">
        <v>206.6</v>
      </c>
    </row>
    <row r="34" spans="1:6" ht="15">
      <c r="A34" s="43" t="s">
        <v>56</v>
      </c>
      <c r="B34" s="17">
        <v>67.1</v>
      </c>
      <c r="C34" s="17">
        <v>77.4</v>
      </c>
      <c r="D34" s="17">
        <v>91.3</v>
      </c>
      <c r="E34" s="17">
        <v>107</v>
      </c>
      <c r="F34" s="17">
        <v>124.5</v>
      </c>
    </row>
    <row r="35" spans="1:6" ht="15">
      <c r="A35" s="43" t="s">
        <v>57</v>
      </c>
      <c r="B35" s="17">
        <v>73.3</v>
      </c>
      <c r="C35" s="17">
        <v>75.3</v>
      </c>
      <c r="D35" s="17">
        <v>77.3</v>
      </c>
      <c r="E35" s="17">
        <v>79.6</v>
      </c>
      <c r="F35" s="17">
        <v>82.1</v>
      </c>
    </row>
    <row r="36" spans="1:6" ht="15">
      <c r="A36" s="44" t="s">
        <v>37</v>
      </c>
      <c r="B36" s="27"/>
      <c r="C36" s="27"/>
      <c r="D36" s="27"/>
      <c r="E36" s="27"/>
      <c r="F36" s="27"/>
    </row>
    <row r="37" spans="1:6" ht="15">
      <c r="A37" s="44" t="s">
        <v>35</v>
      </c>
      <c r="B37" s="27"/>
      <c r="C37" s="27"/>
      <c r="D37" s="27"/>
      <c r="E37" s="27"/>
      <c r="F37" s="27"/>
    </row>
    <row r="38" spans="1:6" ht="15">
      <c r="A38" s="44" t="s">
        <v>36</v>
      </c>
      <c r="B38" s="27"/>
      <c r="C38" s="27">
        <v>15</v>
      </c>
      <c r="D38" s="27">
        <v>15</v>
      </c>
      <c r="E38" s="27">
        <v>20</v>
      </c>
      <c r="F38" s="27">
        <v>25</v>
      </c>
    </row>
    <row r="39" spans="1:6" ht="15">
      <c r="A39" s="44" t="s">
        <v>38</v>
      </c>
      <c r="B39" s="27"/>
      <c r="C39" s="27"/>
      <c r="D39" s="27"/>
      <c r="E39" s="27"/>
      <c r="F39" s="27"/>
    </row>
    <row r="40" spans="1:6" ht="15">
      <c r="A40" s="44" t="s">
        <v>52</v>
      </c>
      <c r="B40" s="27"/>
      <c r="C40" s="27">
        <v>35</v>
      </c>
      <c r="D40" s="27">
        <v>50</v>
      </c>
      <c r="E40" s="27">
        <v>30</v>
      </c>
      <c r="F40" s="27">
        <v>35</v>
      </c>
    </row>
    <row r="41" spans="1:6" ht="15">
      <c r="A41" s="44" t="s">
        <v>39</v>
      </c>
      <c r="B41" s="27"/>
      <c r="C41" s="27">
        <v>10</v>
      </c>
      <c r="D41" s="27">
        <v>10</v>
      </c>
      <c r="E41" s="27">
        <v>5</v>
      </c>
      <c r="F41" s="27">
        <v>5</v>
      </c>
    </row>
    <row r="42" spans="1:6" ht="15">
      <c r="A42" s="44" t="s">
        <v>53</v>
      </c>
      <c r="B42" s="27"/>
      <c r="C42" s="27">
        <v>12</v>
      </c>
      <c r="D42" s="27">
        <v>5</v>
      </c>
      <c r="E42" s="27"/>
      <c r="F42" s="27"/>
    </row>
    <row r="43" spans="1:6" ht="15">
      <c r="A43" s="44"/>
      <c r="B43" s="27"/>
      <c r="C43" s="27"/>
      <c r="D43" s="27"/>
      <c r="E43" s="27"/>
      <c r="F43" s="27"/>
    </row>
    <row r="44" spans="1:6" ht="15.75" thickBot="1">
      <c r="A44" s="45" t="s">
        <v>136</v>
      </c>
      <c r="B44" s="46">
        <f>B45+B46+B47+B48+B49</f>
        <v>0</v>
      </c>
      <c r="C44" s="46">
        <f>C45+C46+C47+C48+C49</f>
        <v>290</v>
      </c>
      <c r="D44" s="46">
        <f>D45+D46+D47+D48+D49</f>
        <v>60</v>
      </c>
      <c r="E44" s="46">
        <f>E45+E46+E47+E48+E49</f>
        <v>140</v>
      </c>
      <c r="F44" s="33">
        <f>F45+F46+F47+F48+F49</f>
        <v>100</v>
      </c>
    </row>
    <row r="45" spans="1:6" ht="14.25">
      <c r="A45" s="26" t="s">
        <v>30</v>
      </c>
      <c r="B45" s="47"/>
      <c r="C45" s="47">
        <v>90</v>
      </c>
      <c r="D45" s="47">
        <v>20</v>
      </c>
      <c r="E45" s="47">
        <v>50</v>
      </c>
      <c r="F45" s="47">
        <v>50</v>
      </c>
    </row>
    <row r="46" spans="1:6" ht="14.25">
      <c r="A46" s="24" t="s">
        <v>32</v>
      </c>
      <c r="B46" s="48"/>
      <c r="C46" s="48">
        <v>60</v>
      </c>
      <c r="D46" s="48"/>
      <c r="E46" s="48">
        <v>40</v>
      </c>
      <c r="F46" s="48"/>
    </row>
    <row r="47" spans="1:6" ht="14.25">
      <c r="A47" s="24" t="s">
        <v>33</v>
      </c>
      <c r="B47" s="48"/>
      <c r="C47" s="48">
        <v>50</v>
      </c>
      <c r="D47" s="48">
        <v>30</v>
      </c>
      <c r="E47" s="48">
        <v>50</v>
      </c>
      <c r="F47" s="48">
        <v>50</v>
      </c>
    </row>
    <row r="48" spans="1:6" ht="14.25">
      <c r="A48" s="24" t="s">
        <v>135</v>
      </c>
      <c r="B48" s="44"/>
      <c r="C48" s="48"/>
      <c r="D48" s="48">
        <v>10</v>
      </c>
      <c r="E48" s="48"/>
      <c r="F48" s="48"/>
    </row>
    <row r="49" spans="1:6" ht="14.25">
      <c r="A49" s="29" t="s">
        <v>49</v>
      </c>
      <c r="B49" s="49"/>
      <c r="C49" s="50">
        <v>90</v>
      </c>
      <c r="D49" s="50"/>
      <c r="E49" s="50"/>
      <c r="F49" s="50"/>
    </row>
    <row r="50" spans="1:6" ht="15" thickBot="1">
      <c r="A50" s="29"/>
      <c r="B50" s="49"/>
      <c r="C50" s="50"/>
      <c r="D50" s="50"/>
      <c r="E50" s="50"/>
      <c r="F50" s="50"/>
    </row>
    <row r="51" spans="1:6" ht="18" customHeight="1" thickBot="1">
      <c r="A51" s="51" t="s">
        <v>40</v>
      </c>
      <c r="B51" s="52">
        <f>B52+B53+B54+B55+B56+B57+B58+B59+B60+B61+B63</f>
        <v>0</v>
      </c>
      <c r="C51" s="52">
        <f>C52+C53+C54+C55+C56+C57+C58+C59+C60+C61+C63+C62</f>
        <v>1113</v>
      </c>
      <c r="D51" s="52">
        <f>D52+D53+D54+D55+D56+D57+D58+D59+D60+D61+D63</f>
        <v>1160</v>
      </c>
      <c r="E51" s="52">
        <f>E52+E53+E54+E55+E56+E57+E58+E59+E60+E61+E63</f>
        <v>707</v>
      </c>
      <c r="F51" s="52">
        <f>F52+F53+F54+F55+F56+F57+F58+F59+F60+F61+F63</f>
        <v>1035</v>
      </c>
    </row>
    <row r="52" spans="1:6" ht="15.75" customHeight="1">
      <c r="A52" s="16" t="s">
        <v>41</v>
      </c>
      <c r="B52" s="53"/>
      <c r="C52" s="54"/>
      <c r="D52" s="47"/>
      <c r="E52" s="47"/>
      <c r="F52" s="54"/>
    </row>
    <row r="53" spans="1:6" ht="15.75" customHeight="1">
      <c r="A53" s="16" t="s">
        <v>61</v>
      </c>
      <c r="B53" s="55"/>
      <c r="C53" s="55">
        <v>8</v>
      </c>
      <c r="D53" s="48">
        <v>10</v>
      </c>
      <c r="E53" s="48">
        <v>12</v>
      </c>
      <c r="F53" s="55">
        <v>15</v>
      </c>
    </row>
    <row r="54" spans="1:6" ht="15.75" customHeight="1">
      <c r="A54" s="56" t="s">
        <v>42</v>
      </c>
      <c r="B54" s="55"/>
      <c r="C54" s="55"/>
      <c r="D54" s="48"/>
      <c r="E54" s="48"/>
      <c r="F54" s="55"/>
    </row>
    <row r="55" spans="1:6" ht="15.75" customHeight="1">
      <c r="A55" s="56" t="s">
        <v>50</v>
      </c>
      <c r="B55" s="55"/>
      <c r="C55" s="55"/>
      <c r="D55" s="48"/>
      <c r="E55" s="48"/>
      <c r="F55" s="55"/>
    </row>
    <row r="56" spans="1:6" ht="15.75" customHeight="1">
      <c r="A56" s="56" t="s">
        <v>65</v>
      </c>
      <c r="B56" s="55"/>
      <c r="C56" s="55"/>
      <c r="D56" s="48">
        <v>550</v>
      </c>
      <c r="E56" s="48"/>
      <c r="F56" s="55">
        <v>500</v>
      </c>
    </row>
    <row r="57" spans="1:6" ht="15.75" customHeight="1">
      <c r="A57" s="56" t="s">
        <v>33</v>
      </c>
      <c r="B57" s="55"/>
      <c r="C57" s="55">
        <v>270</v>
      </c>
      <c r="D57" s="48">
        <v>280</v>
      </c>
      <c r="E57" s="48">
        <v>250</v>
      </c>
      <c r="F57" s="55">
        <v>290</v>
      </c>
    </row>
    <row r="58" spans="1:6" ht="15.75" customHeight="1">
      <c r="A58" s="57" t="s">
        <v>137</v>
      </c>
      <c r="B58" s="58"/>
      <c r="C58" s="58">
        <v>25</v>
      </c>
      <c r="D58" s="48">
        <v>10</v>
      </c>
      <c r="E58" s="48">
        <v>15</v>
      </c>
      <c r="F58" s="55">
        <v>25</v>
      </c>
    </row>
    <row r="59" spans="1:6" ht="15.75" customHeight="1">
      <c r="A59" s="59" t="s">
        <v>62</v>
      </c>
      <c r="B59" s="55"/>
      <c r="C59" s="55">
        <v>200</v>
      </c>
      <c r="D59" s="48">
        <v>250</v>
      </c>
      <c r="E59" s="48">
        <v>200</v>
      </c>
      <c r="F59" s="55">
        <v>125</v>
      </c>
    </row>
    <row r="60" spans="1:6" ht="15.75" customHeight="1">
      <c r="A60" s="59" t="s">
        <v>63</v>
      </c>
      <c r="B60" s="55"/>
      <c r="C60" s="55">
        <v>80</v>
      </c>
      <c r="D60" s="48">
        <v>60</v>
      </c>
      <c r="E60" s="48">
        <v>180</v>
      </c>
      <c r="F60" s="55">
        <v>80</v>
      </c>
    </row>
    <row r="61" spans="1:6" ht="15.75" customHeight="1">
      <c r="A61" s="60" t="s">
        <v>64</v>
      </c>
      <c r="B61" s="61"/>
      <c r="C61" s="61">
        <v>50</v>
      </c>
      <c r="D61" s="50"/>
      <c r="E61" s="50">
        <v>50</v>
      </c>
      <c r="F61" s="61"/>
    </row>
    <row r="62" spans="1:6" ht="15.75" customHeight="1">
      <c r="A62" s="60" t="s">
        <v>122</v>
      </c>
      <c r="B62" s="61"/>
      <c r="C62" s="61">
        <v>80</v>
      </c>
      <c r="D62" s="50"/>
      <c r="E62" s="50"/>
      <c r="F62" s="61"/>
    </row>
    <row r="63" spans="1:6" ht="15.75" customHeight="1">
      <c r="A63" s="56" t="s">
        <v>123</v>
      </c>
      <c r="B63" s="55"/>
      <c r="C63" s="55">
        <v>400</v>
      </c>
      <c r="D63" s="48"/>
      <c r="E63" s="48"/>
      <c r="F63" s="55"/>
    </row>
    <row r="64" spans="1:6" ht="20.25" customHeight="1" thickBot="1">
      <c r="A64" s="62" t="s">
        <v>46</v>
      </c>
      <c r="B64" s="63"/>
      <c r="C64" s="64"/>
      <c r="D64" s="65"/>
      <c r="E64" s="65"/>
      <c r="F64" s="66"/>
    </row>
    <row r="65" spans="1:6" ht="18" customHeight="1">
      <c r="A65" s="26" t="s">
        <v>47</v>
      </c>
      <c r="B65" s="53"/>
      <c r="C65" s="54"/>
      <c r="D65" s="47"/>
      <c r="E65" s="47"/>
      <c r="F65" s="54"/>
    </row>
    <row r="66" spans="1:6" ht="18.75" customHeight="1">
      <c r="A66" s="26" t="s">
        <v>138</v>
      </c>
      <c r="B66" s="53"/>
      <c r="C66" s="54">
        <v>10</v>
      </c>
      <c r="D66" s="47">
        <v>5</v>
      </c>
      <c r="E66" s="36"/>
      <c r="F66" s="54"/>
    </row>
    <row r="67" spans="1:6" ht="14.25" customHeight="1">
      <c r="A67" s="67"/>
      <c r="B67" s="68"/>
      <c r="C67" s="69"/>
      <c r="D67" s="204"/>
      <c r="E67" s="205"/>
      <c r="F67" s="205"/>
    </row>
    <row r="68" spans="1:10" ht="18">
      <c r="A68" s="190" t="s">
        <v>28</v>
      </c>
      <c r="B68" s="190"/>
      <c r="C68" s="190"/>
      <c r="D68" s="190"/>
      <c r="E68" s="190"/>
      <c r="F68" s="190"/>
      <c r="G68" s="169">
        <v>47</v>
      </c>
      <c r="H68" s="4"/>
      <c r="I68" s="4"/>
      <c r="J68" s="4"/>
    </row>
    <row r="69" spans="1:10" ht="18">
      <c r="A69" s="190" t="s">
        <v>74</v>
      </c>
      <c r="B69" s="191"/>
      <c r="C69" s="191"/>
      <c r="D69" s="191"/>
      <c r="E69" s="70"/>
      <c r="F69" s="70"/>
      <c r="G69" s="4"/>
      <c r="H69" s="4"/>
      <c r="I69" s="4"/>
      <c r="J69" s="4"/>
    </row>
    <row r="70" spans="1:10" ht="18.75" thickBot="1">
      <c r="A70" s="71" t="s">
        <v>112</v>
      </c>
      <c r="B70" s="70"/>
      <c r="C70" s="72"/>
      <c r="D70" s="70"/>
      <c r="E70" s="70"/>
      <c r="F70" s="70"/>
      <c r="G70" s="4"/>
      <c r="H70" s="4"/>
      <c r="I70" s="4"/>
      <c r="J70" s="4"/>
    </row>
    <row r="71" spans="1:10" ht="15.75" customHeight="1" thickBot="1">
      <c r="A71" s="73" t="s">
        <v>27</v>
      </c>
      <c r="B71" s="74" t="s">
        <v>14</v>
      </c>
      <c r="C71" s="74" t="s">
        <v>15</v>
      </c>
      <c r="D71" s="74" t="s">
        <v>16</v>
      </c>
      <c r="E71" s="74" t="s">
        <v>17</v>
      </c>
      <c r="F71" s="75" t="s">
        <v>18</v>
      </c>
      <c r="G71" s="4"/>
      <c r="H71" s="4"/>
      <c r="I71" s="4"/>
      <c r="J71" s="4"/>
    </row>
    <row r="72" spans="1:6" ht="15.75" thickBot="1">
      <c r="A72" s="76" t="s">
        <v>40</v>
      </c>
      <c r="B72" s="42">
        <f>B73+B74+B75+B76+B77</f>
        <v>642.6</v>
      </c>
      <c r="C72" s="42">
        <f>C73+C74+C75+C76+C77+C80</f>
        <v>1984.3</v>
      </c>
      <c r="D72" s="42">
        <f>D73+D74+D75+D76+D77</f>
        <v>310</v>
      </c>
      <c r="E72" s="42">
        <f>E73+E74+E75+E76+E77</f>
        <v>940</v>
      </c>
      <c r="F72" s="42">
        <f>F73+F74+F75+F76+F77</f>
        <v>0</v>
      </c>
    </row>
    <row r="73" spans="1:6" ht="15">
      <c r="A73" s="77" t="s">
        <v>66</v>
      </c>
      <c r="B73" s="17"/>
      <c r="C73" s="17"/>
      <c r="D73" s="17"/>
      <c r="E73" s="17"/>
      <c r="F73" s="17"/>
    </row>
    <row r="74" spans="1:6" ht="15">
      <c r="A74" s="77" t="s">
        <v>139</v>
      </c>
      <c r="B74" s="78">
        <v>95</v>
      </c>
      <c r="C74" s="78">
        <v>484.3</v>
      </c>
      <c r="D74" s="78"/>
      <c r="E74" s="78"/>
      <c r="F74" s="78"/>
    </row>
    <row r="75" spans="1:6" ht="15">
      <c r="A75" s="79" t="s">
        <v>140</v>
      </c>
      <c r="B75" s="27">
        <v>281.6</v>
      </c>
      <c r="C75" s="27"/>
      <c r="D75" s="27"/>
      <c r="E75" s="27"/>
      <c r="F75" s="27"/>
    </row>
    <row r="76" spans="1:6" ht="15">
      <c r="A76" s="80" t="s">
        <v>105</v>
      </c>
      <c r="B76" s="31">
        <v>266</v>
      </c>
      <c r="C76" s="31"/>
      <c r="D76" s="31"/>
      <c r="E76" s="31"/>
      <c r="F76" s="31"/>
    </row>
    <row r="77" spans="1:6" ht="15">
      <c r="A77" s="80" t="s">
        <v>106</v>
      </c>
      <c r="B77" s="31"/>
      <c r="C77" s="31"/>
      <c r="D77" s="31">
        <v>310</v>
      </c>
      <c r="E77" s="31">
        <v>940</v>
      </c>
      <c r="F77" s="31"/>
    </row>
    <row r="78" spans="1:6" ht="15">
      <c r="A78" s="80"/>
      <c r="B78" s="31"/>
      <c r="C78" s="31"/>
      <c r="D78" s="31"/>
      <c r="E78" s="31"/>
      <c r="F78" s="31"/>
    </row>
    <row r="79" spans="1:6" ht="15">
      <c r="A79" s="80"/>
      <c r="B79" s="31"/>
      <c r="C79" s="31"/>
      <c r="D79" s="31"/>
      <c r="E79" s="31"/>
      <c r="F79" s="31"/>
    </row>
    <row r="80" spans="1:6" ht="15.75" thickBot="1">
      <c r="A80" s="80" t="s">
        <v>107</v>
      </c>
      <c r="B80" s="31"/>
      <c r="C80" s="31">
        <v>1500</v>
      </c>
      <c r="D80" s="31"/>
      <c r="E80" s="31"/>
      <c r="F80" s="31"/>
    </row>
    <row r="81" spans="1:6" ht="15.75" thickBot="1">
      <c r="A81" s="81" t="s">
        <v>48</v>
      </c>
      <c r="B81" s="20">
        <f>B82+B83+B84</f>
        <v>0</v>
      </c>
      <c r="C81" s="20">
        <f>C82+C83+C84</f>
        <v>472</v>
      </c>
      <c r="D81" s="20">
        <f>D82+D83+D84</f>
        <v>1000</v>
      </c>
      <c r="E81" s="20">
        <f>E82+E83+E84</f>
        <v>0</v>
      </c>
      <c r="F81" s="20">
        <f>F82+F83+F84</f>
        <v>0</v>
      </c>
    </row>
    <row r="82" spans="1:6" ht="45">
      <c r="A82" s="82" t="s">
        <v>141</v>
      </c>
      <c r="B82" s="83"/>
      <c r="C82" s="83">
        <v>472</v>
      </c>
      <c r="D82" s="83">
        <v>1000</v>
      </c>
      <c r="E82" s="83"/>
      <c r="F82" s="83"/>
    </row>
    <row r="83" spans="1:6" ht="15">
      <c r="A83" s="84"/>
      <c r="B83" s="85"/>
      <c r="C83" s="85"/>
      <c r="D83" s="85"/>
      <c r="E83" s="85"/>
      <c r="F83" s="85"/>
    </row>
    <row r="84" spans="1:6" ht="15.75" thickBot="1">
      <c r="A84" s="86"/>
      <c r="B84" s="87"/>
      <c r="C84" s="87"/>
      <c r="D84" s="31"/>
      <c r="E84" s="31"/>
      <c r="F84" s="31"/>
    </row>
    <row r="85" spans="1:6" ht="15.75" thickBot="1">
      <c r="A85" s="88" t="s">
        <v>34</v>
      </c>
      <c r="B85" s="20">
        <f>B86+B87+B88</f>
        <v>0</v>
      </c>
      <c r="C85" s="20">
        <f>C86+C87+C88+C89+C90+C91+C92</f>
        <v>447</v>
      </c>
      <c r="D85" s="20">
        <f>D86+D87+D88+D89+D90+D91+D92</f>
        <v>2300</v>
      </c>
      <c r="E85" s="20">
        <f>E86+E87+E88+E89+E90+E91+E92</f>
        <v>3100</v>
      </c>
      <c r="F85" s="20">
        <f>F86+F87+F88+F89+F90+F91+F92</f>
        <v>500</v>
      </c>
    </row>
    <row r="86" spans="1:6" ht="15">
      <c r="A86" s="89" t="s">
        <v>142</v>
      </c>
      <c r="B86" s="17"/>
      <c r="C86" s="83"/>
      <c r="D86" s="17">
        <v>1200</v>
      </c>
      <c r="E86" s="17">
        <v>1500</v>
      </c>
      <c r="F86" s="17">
        <v>500</v>
      </c>
    </row>
    <row r="87" spans="1:6" ht="15">
      <c r="A87" s="77"/>
      <c r="B87" s="27"/>
      <c r="C87" s="27"/>
      <c r="D87" s="27"/>
      <c r="E87" s="27"/>
      <c r="F87" s="27"/>
    </row>
    <row r="88" spans="1:6" ht="15">
      <c r="A88" s="77" t="s">
        <v>54</v>
      </c>
      <c r="B88" s="27"/>
      <c r="C88" s="27">
        <v>98</v>
      </c>
      <c r="D88" s="27"/>
      <c r="E88" s="27"/>
      <c r="F88" s="27"/>
    </row>
    <row r="89" spans="1:6" ht="15">
      <c r="A89" s="77" t="s">
        <v>55</v>
      </c>
      <c r="B89" s="27"/>
      <c r="C89" s="27">
        <v>299</v>
      </c>
      <c r="D89" s="27"/>
      <c r="E89" s="27"/>
      <c r="F89" s="27"/>
    </row>
    <row r="90" spans="1:6" ht="15">
      <c r="A90" s="77" t="s">
        <v>67</v>
      </c>
      <c r="B90" s="27"/>
      <c r="C90" s="27">
        <v>50</v>
      </c>
      <c r="D90" s="27">
        <v>100</v>
      </c>
      <c r="E90" s="27"/>
      <c r="F90" s="27"/>
    </row>
    <row r="91" spans="1:6" ht="15">
      <c r="A91" s="77" t="s">
        <v>68</v>
      </c>
      <c r="B91" s="27"/>
      <c r="C91" s="27"/>
      <c r="D91" s="27"/>
      <c r="E91" s="27">
        <v>100</v>
      </c>
      <c r="F91" s="27"/>
    </row>
    <row r="92" spans="1:6" ht="30">
      <c r="A92" s="90" t="s">
        <v>69</v>
      </c>
      <c r="B92" s="27"/>
      <c r="C92" s="27"/>
      <c r="D92" s="27">
        <v>1000</v>
      </c>
      <c r="E92" s="27">
        <v>1500</v>
      </c>
      <c r="F92" s="27"/>
    </row>
    <row r="93" spans="1:6" ht="15">
      <c r="A93" s="77"/>
      <c r="B93" s="27"/>
      <c r="C93" s="27"/>
      <c r="D93" s="27"/>
      <c r="E93" s="27"/>
      <c r="F93" s="27"/>
    </row>
    <row r="94" spans="1:6" ht="12.75">
      <c r="A94" s="9"/>
      <c r="B94" s="9"/>
      <c r="C94" s="9"/>
      <c r="D94" s="9"/>
      <c r="E94" s="9"/>
      <c r="F94" s="9"/>
    </row>
  </sheetData>
  <sheetProtection/>
  <mergeCells count="12">
    <mergeCell ref="D1:F1"/>
    <mergeCell ref="D67:F67"/>
    <mergeCell ref="A69:D69"/>
    <mergeCell ref="A3:F3"/>
    <mergeCell ref="B6:B8"/>
    <mergeCell ref="C6:C8"/>
    <mergeCell ref="D6:D8"/>
    <mergeCell ref="E6:E8"/>
    <mergeCell ref="A68:F68"/>
    <mergeCell ref="A5:A8"/>
    <mergeCell ref="B5:F5"/>
    <mergeCell ref="F6:F8"/>
  </mergeCells>
  <printOptions horizontalCentered="1"/>
  <pageMargins left="0.23" right="0.24" top="0.4724409448818898" bottom="0.47" header="0.1968503937007874" footer="0.1968503937007874"/>
  <pageSetup horizontalDpi="600" verticalDpi="600" orientation="landscape" paperSize="9" scale="98" r:id="rId1"/>
  <rowBreaks count="2" manualBreakCount="2">
    <brk id="31" max="6" man="1"/>
    <brk id="6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="75" zoomScaleSheetLayoutView="75" zoomScalePageLayoutView="0" workbookViewId="0" topLeftCell="A46">
      <selection activeCell="G1" sqref="G1"/>
    </sheetView>
  </sheetViews>
  <sheetFormatPr defaultColWidth="9.00390625" defaultRowHeight="12.75"/>
  <cols>
    <col min="1" max="1" width="68.875" style="0" customWidth="1"/>
    <col min="2" max="2" width="12.375" style="0" customWidth="1"/>
    <col min="3" max="3" width="12.125" style="0" customWidth="1"/>
    <col min="4" max="4" width="11.75390625" style="0" customWidth="1"/>
    <col min="5" max="5" width="11.875" style="0" customWidth="1"/>
    <col min="6" max="6" width="13.125" style="0" customWidth="1"/>
    <col min="7" max="7" width="11.25390625" style="0" customWidth="1"/>
  </cols>
  <sheetData>
    <row r="1" spans="1:7" ht="12.75">
      <c r="A1" s="9"/>
      <c r="B1" s="9" t="s">
        <v>124</v>
      </c>
      <c r="C1" s="206"/>
      <c r="D1" s="206"/>
      <c r="E1" s="206"/>
      <c r="F1" s="206"/>
      <c r="G1" s="168">
        <v>43</v>
      </c>
    </row>
    <row r="2" spans="1:6" ht="30.75" customHeight="1">
      <c r="A2" s="9"/>
      <c r="B2" s="208" t="s">
        <v>127</v>
      </c>
      <c r="C2" s="191"/>
      <c r="D2" s="191"/>
      <c r="E2" s="191"/>
      <c r="F2" s="191"/>
    </row>
    <row r="3" spans="1:6" ht="12.75">
      <c r="A3" s="9"/>
      <c r="B3" s="9"/>
      <c r="C3" s="9"/>
      <c r="D3" s="9"/>
      <c r="E3" s="9"/>
      <c r="F3" s="9"/>
    </row>
    <row r="4" spans="1:6" ht="15" customHeight="1">
      <c r="A4" s="190" t="s">
        <v>143</v>
      </c>
      <c r="B4" s="190"/>
      <c r="C4" s="190"/>
      <c r="D4" s="190"/>
      <c r="E4" s="190"/>
      <c r="F4" s="190"/>
    </row>
    <row r="5" spans="1:6" ht="12.75">
      <c r="A5" s="9"/>
      <c r="B5" s="9"/>
      <c r="C5" s="9"/>
      <c r="D5" s="9"/>
      <c r="E5" s="9"/>
      <c r="F5" s="9"/>
    </row>
    <row r="6" spans="1:6" ht="30" customHeight="1">
      <c r="A6" s="174" t="s">
        <v>25</v>
      </c>
      <c r="B6" s="207">
        <v>2011</v>
      </c>
      <c r="C6" s="201">
        <v>2012</v>
      </c>
      <c r="D6" s="201">
        <v>2013</v>
      </c>
      <c r="E6" s="201">
        <v>2014</v>
      </c>
      <c r="F6" s="201">
        <v>2015</v>
      </c>
    </row>
    <row r="7" spans="1:6" ht="8.25" customHeight="1">
      <c r="A7" s="199"/>
      <c r="B7" s="194"/>
      <c r="C7" s="197"/>
      <c r="D7" s="194"/>
      <c r="E7" s="194"/>
      <c r="F7" s="194"/>
    </row>
    <row r="8" spans="1:6" ht="4.5" customHeight="1">
      <c r="A8" s="200"/>
      <c r="B8" s="195"/>
      <c r="C8" s="198"/>
      <c r="D8" s="195"/>
      <c r="E8" s="195"/>
      <c r="F8" s="195"/>
    </row>
    <row r="9" spans="1:6" ht="13.5" thickBot="1">
      <c r="A9" s="10">
        <v>1</v>
      </c>
      <c r="B9" s="10">
        <v>2</v>
      </c>
      <c r="C9" s="10">
        <v>3</v>
      </c>
      <c r="D9" s="10">
        <v>4</v>
      </c>
      <c r="E9" s="11">
        <v>5</v>
      </c>
      <c r="F9" s="10">
        <v>6</v>
      </c>
    </row>
    <row r="10" spans="1:6" ht="15" thickBot="1">
      <c r="A10" s="91" t="s">
        <v>75</v>
      </c>
      <c r="B10" s="92"/>
      <c r="C10" s="92"/>
      <c r="D10" s="92"/>
      <c r="E10" s="93"/>
      <c r="F10" s="94"/>
    </row>
    <row r="11" spans="1:6" ht="14.25">
      <c r="A11" s="36" t="s">
        <v>76</v>
      </c>
      <c r="B11" s="95">
        <v>150</v>
      </c>
      <c r="C11" s="95">
        <v>160</v>
      </c>
      <c r="D11" s="95">
        <v>165</v>
      </c>
      <c r="E11" s="96">
        <v>172</v>
      </c>
      <c r="F11" s="95">
        <v>180</v>
      </c>
    </row>
    <row r="12" spans="1:6" ht="14.25">
      <c r="A12" s="36" t="s">
        <v>77</v>
      </c>
      <c r="B12" s="95">
        <v>65</v>
      </c>
      <c r="C12" s="95">
        <v>68</v>
      </c>
      <c r="D12" s="95">
        <v>70</v>
      </c>
      <c r="E12" s="96">
        <v>74</v>
      </c>
      <c r="F12" s="95">
        <v>80</v>
      </c>
    </row>
    <row r="13" spans="1:6" ht="14.25">
      <c r="A13" s="36" t="s">
        <v>78</v>
      </c>
      <c r="B13" s="95">
        <v>10</v>
      </c>
      <c r="C13" s="95">
        <v>10</v>
      </c>
      <c r="D13" s="95">
        <v>10</v>
      </c>
      <c r="E13" s="96">
        <v>10</v>
      </c>
      <c r="F13" s="95">
        <v>10</v>
      </c>
    </row>
    <row r="14" spans="1:6" ht="14.25">
      <c r="A14" s="36" t="s">
        <v>79</v>
      </c>
      <c r="B14" s="96">
        <v>9466</v>
      </c>
      <c r="C14" s="96">
        <v>9118</v>
      </c>
      <c r="D14" s="96">
        <v>9000</v>
      </c>
      <c r="E14" s="96">
        <v>8649</v>
      </c>
      <c r="F14" s="96">
        <v>8125</v>
      </c>
    </row>
    <row r="15" spans="1:6" ht="30" customHeight="1">
      <c r="A15" s="97" t="s">
        <v>144</v>
      </c>
      <c r="B15" s="98">
        <v>7</v>
      </c>
      <c r="C15" s="98">
        <v>3</v>
      </c>
      <c r="D15" s="98">
        <v>2</v>
      </c>
      <c r="E15" s="99">
        <v>4</v>
      </c>
      <c r="F15" s="98">
        <v>6</v>
      </c>
    </row>
    <row r="16" spans="1:6" ht="31.5" customHeight="1">
      <c r="A16" s="97" t="s">
        <v>80</v>
      </c>
      <c r="B16" s="100">
        <v>20</v>
      </c>
      <c r="C16" s="100">
        <v>10</v>
      </c>
      <c r="D16" s="100">
        <v>5</v>
      </c>
      <c r="E16" s="100">
        <v>7</v>
      </c>
      <c r="F16" s="100">
        <v>8</v>
      </c>
    </row>
    <row r="17" spans="1:6" ht="15" thickBot="1">
      <c r="A17" s="101"/>
      <c r="B17" s="101"/>
      <c r="C17" s="101"/>
      <c r="D17" s="101"/>
      <c r="E17" s="102"/>
      <c r="F17" s="101"/>
    </row>
    <row r="18" spans="1:6" ht="15" thickBot="1">
      <c r="A18" s="103" t="s">
        <v>43</v>
      </c>
      <c r="B18" s="91"/>
      <c r="C18" s="104"/>
      <c r="D18" s="104"/>
      <c r="E18" s="105"/>
      <c r="F18" s="106"/>
    </row>
    <row r="19" spans="1:6" ht="14.25">
      <c r="A19" s="44" t="s">
        <v>104</v>
      </c>
      <c r="B19" s="95">
        <v>4</v>
      </c>
      <c r="C19" s="95">
        <v>4</v>
      </c>
      <c r="D19" s="95">
        <v>4</v>
      </c>
      <c r="E19" s="96">
        <v>4</v>
      </c>
      <c r="F19" s="95">
        <v>4</v>
      </c>
    </row>
    <row r="20" spans="1:6" ht="14.25">
      <c r="A20" s="21" t="s">
        <v>81</v>
      </c>
      <c r="B20" s="95">
        <v>2000</v>
      </c>
      <c r="C20" s="95">
        <v>2000</v>
      </c>
      <c r="D20" s="95">
        <v>2000</v>
      </c>
      <c r="E20" s="96">
        <v>2000</v>
      </c>
      <c r="F20" s="95">
        <v>2000</v>
      </c>
    </row>
    <row r="21" spans="1:6" ht="14.25">
      <c r="A21" s="24" t="s">
        <v>82</v>
      </c>
      <c r="B21" s="98">
        <v>108</v>
      </c>
      <c r="C21" s="98">
        <v>110</v>
      </c>
      <c r="D21" s="98">
        <v>112</v>
      </c>
      <c r="E21" s="99">
        <v>114</v>
      </c>
      <c r="F21" s="98">
        <v>120</v>
      </c>
    </row>
    <row r="22" spans="1:6" ht="15" thickBot="1">
      <c r="A22" s="107" t="s">
        <v>85</v>
      </c>
      <c r="B22" s="101">
        <v>15000</v>
      </c>
      <c r="C22" s="101">
        <v>17000</v>
      </c>
      <c r="D22" s="101">
        <v>18000</v>
      </c>
      <c r="E22" s="102">
        <v>20000</v>
      </c>
      <c r="F22" s="101">
        <v>22000</v>
      </c>
    </row>
    <row r="23" spans="1:6" ht="15" thickBot="1">
      <c r="A23" s="19" t="s">
        <v>84</v>
      </c>
      <c r="B23" s="91">
        <v>1</v>
      </c>
      <c r="C23" s="104">
        <v>1</v>
      </c>
      <c r="D23" s="104">
        <v>1</v>
      </c>
      <c r="E23" s="105">
        <v>1</v>
      </c>
      <c r="F23" s="106">
        <v>1</v>
      </c>
    </row>
    <row r="24" spans="1:6" ht="14.25">
      <c r="A24" s="36" t="s">
        <v>104</v>
      </c>
      <c r="B24" s="108">
        <v>41</v>
      </c>
      <c r="C24" s="108">
        <v>41</v>
      </c>
      <c r="D24" s="108">
        <v>41</v>
      </c>
      <c r="E24" s="109">
        <v>41</v>
      </c>
      <c r="F24" s="108">
        <v>41</v>
      </c>
    </row>
    <row r="25" spans="1:6" ht="14.25">
      <c r="A25" s="21" t="s">
        <v>81</v>
      </c>
      <c r="B25" s="95">
        <v>925</v>
      </c>
      <c r="C25" s="95">
        <v>925</v>
      </c>
      <c r="D25" s="95">
        <v>925</v>
      </c>
      <c r="E25" s="95">
        <v>925</v>
      </c>
      <c r="F25" s="95">
        <v>925</v>
      </c>
    </row>
    <row r="26" spans="1:6" ht="14.25">
      <c r="A26" s="24" t="s">
        <v>82</v>
      </c>
      <c r="B26" s="98">
        <v>520</v>
      </c>
      <c r="C26" s="98">
        <v>530</v>
      </c>
      <c r="D26" s="98">
        <v>535</v>
      </c>
      <c r="E26" s="99">
        <v>540</v>
      </c>
      <c r="F26" s="98">
        <v>545</v>
      </c>
    </row>
    <row r="27" spans="1:6" ht="14.25">
      <c r="A27" s="26" t="s">
        <v>126</v>
      </c>
      <c r="B27" s="100">
        <v>113</v>
      </c>
      <c r="C27" s="100">
        <v>115.5</v>
      </c>
      <c r="D27" s="100">
        <v>117</v>
      </c>
      <c r="E27" s="100">
        <v>118</v>
      </c>
      <c r="F27" s="100">
        <v>120</v>
      </c>
    </row>
    <row r="28" spans="1:6" ht="14.25">
      <c r="A28" s="26" t="s">
        <v>85</v>
      </c>
      <c r="B28" s="99">
        <f>B26/B25*1000</f>
        <v>562.1621621621622</v>
      </c>
      <c r="C28" s="99">
        <f>C26/C25*1000</f>
        <v>572.972972972973</v>
      </c>
      <c r="D28" s="99">
        <f>D26/D25*1000</f>
        <v>578.3783783783783</v>
      </c>
      <c r="E28" s="99">
        <f>E26/E25*1000</f>
        <v>583.7837837837839</v>
      </c>
      <c r="F28" s="99">
        <f>F26/F25*1000</f>
        <v>589.1891891891892</v>
      </c>
    </row>
    <row r="29" spans="1:6" ht="14.25">
      <c r="A29" s="24" t="s">
        <v>83</v>
      </c>
      <c r="B29" s="101">
        <v>10</v>
      </c>
      <c r="C29" s="101">
        <v>15</v>
      </c>
      <c r="D29" s="101">
        <v>20</v>
      </c>
      <c r="E29" s="102">
        <v>25</v>
      </c>
      <c r="F29" s="101">
        <v>30</v>
      </c>
    </row>
    <row r="30" spans="1:6" ht="15" thickBot="1">
      <c r="A30" s="44"/>
      <c r="B30" s="98"/>
      <c r="C30" s="98"/>
      <c r="D30" s="98"/>
      <c r="E30" s="99"/>
      <c r="F30" s="98"/>
    </row>
    <row r="31" spans="1:6" ht="16.5" customHeight="1" thickBot="1">
      <c r="A31" s="19" t="s">
        <v>86</v>
      </c>
      <c r="B31" s="91">
        <v>1</v>
      </c>
      <c r="C31" s="104">
        <v>1</v>
      </c>
      <c r="D31" s="104">
        <v>1</v>
      </c>
      <c r="E31" s="105">
        <v>1</v>
      </c>
      <c r="F31" s="106">
        <v>1</v>
      </c>
    </row>
    <row r="32" spans="1:6" ht="16.5" customHeight="1">
      <c r="A32" s="49" t="s">
        <v>87</v>
      </c>
      <c r="B32" s="101">
        <v>21.5</v>
      </c>
      <c r="C32" s="101">
        <v>22</v>
      </c>
      <c r="D32" s="101">
        <v>23</v>
      </c>
      <c r="E32" s="102">
        <v>24</v>
      </c>
      <c r="F32" s="101">
        <v>24</v>
      </c>
    </row>
    <row r="33" spans="1:6" ht="16.5" customHeight="1">
      <c r="A33" s="49" t="s">
        <v>88</v>
      </c>
      <c r="B33" s="101">
        <v>15</v>
      </c>
      <c r="C33" s="101">
        <v>17</v>
      </c>
      <c r="D33" s="101">
        <v>17</v>
      </c>
      <c r="E33" s="102">
        <v>18</v>
      </c>
      <c r="F33" s="101">
        <v>20</v>
      </c>
    </row>
    <row r="34" spans="1:6" ht="16.5" customHeight="1">
      <c r="A34" s="49" t="s">
        <v>89</v>
      </c>
      <c r="B34" s="101">
        <v>586</v>
      </c>
      <c r="C34" s="101">
        <v>590</v>
      </c>
      <c r="D34" s="101">
        <v>590</v>
      </c>
      <c r="E34" s="102">
        <v>595</v>
      </c>
      <c r="F34" s="101">
        <v>595</v>
      </c>
    </row>
    <row r="35" spans="1:6" ht="16.5" customHeight="1">
      <c r="A35" s="49" t="s">
        <v>90</v>
      </c>
      <c r="B35" s="101">
        <v>12</v>
      </c>
      <c r="C35" s="101">
        <v>14</v>
      </c>
      <c r="D35" s="101">
        <v>16</v>
      </c>
      <c r="E35" s="102">
        <v>17</v>
      </c>
      <c r="F35" s="101">
        <v>18</v>
      </c>
    </row>
    <row r="36" spans="1:6" ht="16.5" customHeight="1">
      <c r="A36" s="49" t="s">
        <v>125</v>
      </c>
      <c r="B36" s="101">
        <v>300</v>
      </c>
      <c r="C36" s="101">
        <v>300</v>
      </c>
      <c r="D36" s="101">
        <v>300</v>
      </c>
      <c r="E36" s="102">
        <v>300</v>
      </c>
      <c r="F36" s="101">
        <v>300</v>
      </c>
    </row>
    <row r="37" spans="1:7" ht="16.5" customHeight="1">
      <c r="A37" s="49" t="s">
        <v>145</v>
      </c>
      <c r="B37" s="101">
        <v>47900</v>
      </c>
      <c r="C37" s="101">
        <v>49900</v>
      </c>
      <c r="D37" s="101">
        <v>52900</v>
      </c>
      <c r="E37" s="102">
        <v>54000</v>
      </c>
      <c r="F37" s="98">
        <v>57000</v>
      </c>
      <c r="G37" s="170">
        <v>44</v>
      </c>
    </row>
    <row r="38" spans="1:6" ht="16.5" customHeight="1">
      <c r="A38" s="49" t="s">
        <v>24</v>
      </c>
      <c r="B38" s="101">
        <v>150</v>
      </c>
      <c r="C38" s="101">
        <v>160</v>
      </c>
      <c r="D38" s="101">
        <v>165</v>
      </c>
      <c r="E38" s="102">
        <v>170</v>
      </c>
      <c r="F38" s="101">
        <v>180</v>
      </c>
    </row>
    <row r="39" spans="1:6" ht="16.5" customHeight="1" thickBot="1">
      <c r="A39" s="49" t="s">
        <v>91</v>
      </c>
      <c r="B39" s="102">
        <f>B37/B38</f>
        <v>319.3333333333333</v>
      </c>
      <c r="C39" s="102">
        <f>C37/C38</f>
        <v>311.875</v>
      </c>
      <c r="D39" s="102">
        <f>D37/D38</f>
        <v>320.6060606060606</v>
      </c>
      <c r="E39" s="102">
        <f>E37/E38</f>
        <v>317.6470588235294</v>
      </c>
      <c r="F39" s="102">
        <f>F37/F38</f>
        <v>316.6666666666667</v>
      </c>
    </row>
    <row r="40" spans="1:6" ht="18.75" customHeight="1" thickBot="1">
      <c r="A40" s="91" t="s">
        <v>101</v>
      </c>
      <c r="B40" s="110">
        <v>13</v>
      </c>
      <c r="C40" s="110">
        <v>13</v>
      </c>
      <c r="D40" s="110">
        <v>14</v>
      </c>
      <c r="E40" s="110">
        <v>14</v>
      </c>
      <c r="F40" s="167">
        <v>14</v>
      </c>
    </row>
    <row r="41" spans="1:6" ht="18.75" customHeight="1">
      <c r="A41" s="111" t="s">
        <v>102</v>
      </c>
      <c r="B41" s="112">
        <v>11</v>
      </c>
      <c r="C41" s="112">
        <v>11</v>
      </c>
      <c r="D41" s="112">
        <v>12</v>
      </c>
      <c r="E41" s="112">
        <v>12</v>
      </c>
      <c r="F41" s="114">
        <v>12</v>
      </c>
    </row>
    <row r="42" spans="1:6" ht="18.75" customHeight="1">
      <c r="A42" s="113" t="s">
        <v>7</v>
      </c>
      <c r="B42" s="114">
        <v>89</v>
      </c>
      <c r="C42" s="114">
        <v>90</v>
      </c>
      <c r="D42" s="114">
        <v>92</v>
      </c>
      <c r="E42" s="114">
        <v>93</v>
      </c>
      <c r="F42" s="114">
        <v>93</v>
      </c>
    </row>
    <row r="43" spans="1:6" ht="18.75" customHeight="1">
      <c r="A43" s="113" t="s">
        <v>103</v>
      </c>
      <c r="B43" s="114">
        <v>67</v>
      </c>
      <c r="C43" s="114">
        <v>68</v>
      </c>
      <c r="D43" s="114">
        <v>70</v>
      </c>
      <c r="E43" s="114">
        <v>71</v>
      </c>
      <c r="F43" s="114">
        <v>71</v>
      </c>
    </row>
    <row r="44" spans="1:6" ht="14.25">
      <c r="A44" s="36" t="s">
        <v>92</v>
      </c>
      <c r="B44" s="36">
        <v>427.1</v>
      </c>
      <c r="C44" s="36">
        <v>427.2</v>
      </c>
      <c r="D44" s="115">
        <v>427.3</v>
      </c>
      <c r="E44" s="115">
        <v>427.4</v>
      </c>
      <c r="F44" s="115">
        <v>427.5</v>
      </c>
    </row>
    <row r="45" spans="1:6" ht="14.25">
      <c r="A45" s="44" t="s">
        <v>93</v>
      </c>
      <c r="B45" s="44">
        <v>375.8</v>
      </c>
      <c r="C45" s="44">
        <v>375.9</v>
      </c>
      <c r="D45" s="116">
        <v>376</v>
      </c>
      <c r="E45" s="117">
        <v>376.1</v>
      </c>
      <c r="F45" s="117">
        <v>376.2</v>
      </c>
    </row>
    <row r="46" spans="1:6" ht="14.25">
      <c r="A46" s="44" t="s">
        <v>8</v>
      </c>
      <c r="B46" s="48">
        <v>37</v>
      </c>
      <c r="C46" s="44">
        <v>37.1</v>
      </c>
      <c r="D46" s="117">
        <v>37.8</v>
      </c>
      <c r="E46" s="117">
        <v>37.9</v>
      </c>
      <c r="F46" s="116">
        <v>38</v>
      </c>
    </row>
    <row r="47" spans="1:6" ht="14.25">
      <c r="A47" s="44" t="s">
        <v>94</v>
      </c>
      <c r="B47" s="44">
        <v>722.7</v>
      </c>
      <c r="C47" s="44">
        <v>723.5</v>
      </c>
      <c r="D47" s="117">
        <v>738.5</v>
      </c>
      <c r="E47" s="116">
        <v>739</v>
      </c>
      <c r="F47" s="117">
        <v>739.5</v>
      </c>
    </row>
    <row r="48" spans="1:6" ht="14.25">
      <c r="A48" s="44" t="s">
        <v>95</v>
      </c>
      <c r="B48" s="44">
        <v>1.6</v>
      </c>
      <c r="C48" s="44">
        <v>1.8</v>
      </c>
      <c r="D48" s="116">
        <v>2</v>
      </c>
      <c r="E48" s="117">
        <v>2.2</v>
      </c>
      <c r="F48" s="117">
        <v>2.4</v>
      </c>
    </row>
    <row r="49" spans="1:6" ht="14.25">
      <c r="A49" s="21" t="s">
        <v>96</v>
      </c>
      <c r="B49" s="21">
        <v>50</v>
      </c>
      <c r="C49" s="21">
        <v>60</v>
      </c>
      <c r="D49" s="118">
        <v>70</v>
      </c>
      <c r="E49" s="118">
        <v>80</v>
      </c>
      <c r="F49" s="118">
        <v>90</v>
      </c>
    </row>
    <row r="50" spans="1:6" ht="14.25">
      <c r="A50" s="21" t="s">
        <v>97</v>
      </c>
      <c r="B50" s="21">
        <v>1281</v>
      </c>
      <c r="C50" s="21">
        <v>1282</v>
      </c>
      <c r="D50" s="118">
        <v>1282</v>
      </c>
      <c r="E50" s="118">
        <v>1283</v>
      </c>
      <c r="F50" s="118">
        <v>1284</v>
      </c>
    </row>
    <row r="51" spans="1:6" ht="14.25">
      <c r="A51" s="21" t="s">
        <v>9</v>
      </c>
      <c r="B51" s="21">
        <v>0.3</v>
      </c>
      <c r="C51" s="21">
        <v>0.4</v>
      </c>
      <c r="D51" s="118">
        <v>0.46</v>
      </c>
      <c r="E51" s="118">
        <v>0.5</v>
      </c>
      <c r="F51" s="118">
        <v>0.56</v>
      </c>
    </row>
    <row r="52" spans="1:6" ht="14.25">
      <c r="A52" s="24"/>
      <c r="B52" s="44"/>
      <c r="C52" s="44"/>
      <c r="D52" s="44"/>
      <c r="E52" s="44"/>
      <c r="F52" s="44"/>
    </row>
    <row r="53" spans="1:6" ht="24" customHeight="1" thickBot="1">
      <c r="A53" s="62" t="s">
        <v>26</v>
      </c>
      <c r="B53" s="119">
        <v>4</v>
      </c>
      <c r="C53" s="119">
        <v>4</v>
      </c>
      <c r="D53" s="119">
        <v>4</v>
      </c>
      <c r="E53" s="119">
        <v>4</v>
      </c>
      <c r="F53" s="120">
        <v>4</v>
      </c>
    </row>
    <row r="54" spans="1:6" ht="15.75" customHeight="1">
      <c r="A54" s="121" t="s">
        <v>10</v>
      </c>
      <c r="B54" s="122">
        <v>425</v>
      </c>
      <c r="C54" s="122">
        <v>427</v>
      </c>
      <c r="D54" s="123">
        <v>430</v>
      </c>
      <c r="E54" s="123">
        <v>430</v>
      </c>
      <c r="F54" s="122">
        <v>430</v>
      </c>
    </row>
    <row r="55" spans="1:6" ht="20.25" customHeight="1">
      <c r="A55" s="124" t="s">
        <v>11</v>
      </c>
      <c r="B55" s="125">
        <v>225</v>
      </c>
      <c r="C55" s="125">
        <v>226</v>
      </c>
      <c r="D55" s="125">
        <v>228</v>
      </c>
      <c r="E55" s="125">
        <v>230</v>
      </c>
      <c r="F55" s="125">
        <v>234</v>
      </c>
    </row>
    <row r="56" spans="1:6" ht="15.75" customHeight="1">
      <c r="A56" s="124" t="s">
        <v>98</v>
      </c>
      <c r="B56" s="126">
        <v>2024</v>
      </c>
      <c r="C56" s="126">
        <v>2034</v>
      </c>
      <c r="D56" s="127">
        <v>2050</v>
      </c>
      <c r="E56" s="127">
        <v>2068</v>
      </c>
      <c r="F56" s="126">
        <v>2110</v>
      </c>
    </row>
    <row r="57" spans="1:6" ht="31.5" customHeight="1">
      <c r="A57" s="121" t="s">
        <v>12</v>
      </c>
      <c r="B57" s="125">
        <v>367</v>
      </c>
      <c r="C57" s="125">
        <v>400</v>
      </c>
      <c r="D57" s="125">
        <v>410</v>
      </c>
      <c r="E57" s="125">
        <v>415</v>
      </c>
      <c r="F57" s="125">
        <v>420</v>
      </c>
    </row>
    <row r="58" spans="1:10" ht="15">
      <c r="A58" s="24" t="s">
        <v>99</v>
      </c>
      <c r="B58" s="128">
        <v>7.6</v>
      </c>
      <c r="C58" s="128">
        <v>9.5</v>
      </c>
      <c r="D58" s="128">
        <v>9.5</v>
      </c>
      <c r="E58" s="128">
        <v>10.4</v>
      </c>
      <c r="F58" s="128">
        <v>11</v>
      </c>
      <c r="G58" s="4"/>
      <c r="H58" s="4"/>
      <c r="I58" s="4"/>
      <c r="J58" s="4"/>
    </row>
    <row r="59" spans="1:10" ht="15">
      <c r="A59" s="24" t="s">
        <v>13</v>
      </c>
      <c r="B59" s="128">
        <v>41</v>
      </c>
      <c r="C59" s="128">
        <v>42</v>
      </c>
      <c r="D59" s="128">
        <v>44</v>
      </c>
      <c r="E59" s="128">
        <v>47</v>
      </c>
      <c r="F59" s="128">
        <v>49</v>
      </c>
      <c r="G59" s="4"/>
      <c r="H59" s="4"/>
      <c r="I59" s="4"/>
      <c r="J59" s="4"/>
    </row>
    <row r="60" spans="1:10" ht="32.25" customHeight="1">
      <c r="A60" s="97" t="s">
        <v>100</v>
      </c>
      <c r="B60" s="128">
        <v>274</v>
      </c>
      <c r="C60" s="128">
        <v>280</v>
      </c>
      <c r="D60" s="128">
        <v>285</v>
      </c>
      <c r="E60" s="128">
        <v>290</v>
      </c>
      <c r="F60" s="128">
        <v>295</v>
      </c>
      <c r="G60" s="4"/>
      <c r="H60" s="4"/>
      <c r="I60" s="4"/>
      <c r="J60" s="4"/>
    </row>
    <row r="61" spans="1:6" ht="28.5">
      <c r="A61" s="129" t="s">
        <v>146</v>
      </c>
      <c r="B61" s="130">
        <v>2</v>
      </c>
      <c r="C61" s="130">
        <v>2.2</v>
      </c>
      <c r="D61" s="130">
        <v>2.3</v>
      </c>
      <c r="E61" s="130">
        <v>2.4</v>
      </c>
      <c r="F61" s="130">
        <v>2.5</v>
      </c>
    </row>
    <row r="62" spans="1:6" ht="12.75">
      <c r="A62" s="9"/>
      <c r="B62" s="9"/>
      <c r="C62" s="9"/>
      <c r="D62" s="9"/>
      <c r="E62" s="9"/>
      <c r="F62" s="9"/>
    </row>
    <row r="63" spans="1:6" ht="12.75">
      <c r="A63" s="9"/>
      <c r="B63" s="9"/>
      <c r="C63" s="9"/>
      <c r="D63" s="9"/>
      <c r="E63" s="9"/>
      <c r="F63" s="9"/>
    </row>
  </sheetData>
  <sheetProtection/>
  <mergeCells count="9">
    <mergeCell ref="C1:F1"/>
    <mergeCell ref="E6:E8"/>
    <mergeCell ref="A6:A8"/>
    <mergeCell ref="F6:F8"/>
    <mergeCell ref="A4:F4"/>
    <mergeCell ref="B6:B8"/>
    <mergeCell ref="C6:C8"/>
    <mergeCell ref="D6:D8"/>
    <mergeCell ref="B2:F2"/>
  </mergeCells>
  <printOptions horizontalCentered="1"/>
  <pageMargins left="0.41" right="0.24" top="0.4724409448818898" bottom="0.47" header="0.1968503937007874" footer="0.1968503937007874"/>
  <pageSetup horizontalDpi="600" verticalDpi="600" orientation="landscape" paperSize="9" scale="93" r:id="rId1"/>
  <rowBreaks count="1" manualBreakCount="1">
    <brk id="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</cp:lastModifiedBy>
  <cp:lastPrinted>2011-04-13T08:36:06Z</cp:lastPrinted>
  <dcterms:created xsi:type="dcterms:W3CDTF">2008-03-18T07:26:43Z</dcterms:created>
  <dcterms:modified xsi:type="dcterms:W3CDTF">2011-04-14T06:07:50Z</dcterms:modified>
  <cp:category/>
  <cp:version/>
  <cp:contentType/>
  <cp:contentStatus/>
</cp:coreProperties>
</file>