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6" yWindow="84" windowWidth="22932" windowHeight="9480"/>
  </bookViews>
  <sheets>
    <sheet name="Додаток РВКЧМР" sheetId="2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X26" i="2" l="1"/>
  <c r="W26" i="2"/>
  <c r="U26" i="2"/>
  <c r="T26" i="2"/>
  <c r="S26" i="2"/>
  <c r="R26" i="2"/>
  <c r="Q26" i="2"/>
  <c r="P26" i="2"/>
  <c r="O26" i="2"/>
  <c r="M26" i="2"/>
  <c r="L26" i="2"/>
  <c r="K26" i="2"/>
  <c r="J26" i="2"/>
  <c r="I26" i="2"/>
  <c r="X25" i="2"/>
  <c r="W25" i="2"/>
  <c r="U25" i="2"/>
  <c r="T25" i="2"/>
  <c r="S25" i="2"/>
  <c r="R25" i="2"/>
  <c r="Q25" i="2"/>
  <c r="P25" i="2"/>
  <c r="O25" i="2"/>
  <c r="M25" i="2"/>
  <c r="L25" i="2"/>
  <c r="K25" i="2"/>
  <c r="J25" i="2"/>
  <c r="I25" i="2"/>
  <c r="X24" i="2"/>
  <c r="W24" i="2"/>
  <c r="U24" i="2"/>
  <c r="T24" i="2"/>
  <c r="S24" i="2"/>
  <c r="R24" i="2"/>
  <c r="Q24" i="2"/>
  <c r="P24" i="2"/>
  <c r="O24" i="2"/>
  <c r="M24" i="2"/>
  <c r="L24" i="2"/>
  <c r="K24" i="2"/>
  <c r="J24" i="2"/>
  <c r="I24" i="2"/>
  <c r="X23" i="2"/>
  <c r="W23" i="2"/>
  <c r="U23" i="2"/>
  <c r="T23" i="2"/>
  <c r="S23" i="2"/>
  <c r="R23" i="2"/>
  <c r="Q23" i="2"/>
  <c r="P23" i="2"/>
  <c r="O23" i="2"/>
  <c r="M23" i="2"/>
  <c r="L23" i="2"/>
  <c r="K23" i="2"/>
  <c r="J23" i="2"/>
  <c r="I23" i="2"/>
  <c r="X22" i="2"/>
  <c r="W22" i="2"/>
  <c r="U22" i="2"/>
  <c r="T22" i="2"/>
  <c r="S22" i="2"/>
  <c r="R22" i="2"/>
  <c r="Q22" i="2"/>
  <c r="P22" i="2"/>
  <c r="O22" i="2"/>
  <c r="M22" i="2"/>
  <c r="L22" i="2"/>
  <c r="K22" i="2"/>
  <c r="J22" i="2"/>
  <c r="I22" i="2"/>
  <c r="X21" i="2"/>
  <c r="W21" i="2"/>
  <c r="U21" i="2"/>
  <c r="T21" i="2"/>
  <c r="S21" i="2"/>
  <c r="R21" i="2"/>
  <c r="Q21" i="2"/>
  <c r="P21" i="2"/>
  <c r="O21" i="2"/>
  <c r="M21" i="2"/>
  <c r="L21" i="2"/>
  <c r="K21" i="2"/>
  <c r="J21" i="2"/>
  <c r="I21" i="2"/>
  <c r="X20" i="2"/>
  <c r="W20" i="2"/>
  <c r="U20" i="2"/>
  <c r="T20" i="2"/>
  <c r="S20" i="2"/>
  <c r="R20" i="2"/>
  <c r="Q20" i="2"/>
  <c r="P20" i="2"/>
  <c r="O20" i="2"/>
  <c r="M20" i="2"/>
  <c r="L20" i="2"/>
  <c r="K20" i="2"/>
  <c r="J20" i="2"/>
  <c r="I20" i="2"/>
  <c r="X19" i="2"/>
  <c r="W19" i="2"/>
  <c r="U19" i="2"/>
  <c r="T19" i="2"/>
  <c r="S19" i="2"/>
  <c r="R19" i="2"/>
  <c r="Q19" i="2"/>
  <c r="P19" i="2"/>
  <c r="O19" i="2"/>
  <c r="M19" i="2"/>
  <c r="L19" i="2"/>
  <c r="K19" i="2"/>
  <c r="J19" i="2"/>
  <c r="I19" i="2"/>
  <c r="X18" i="2"/>
  <c r="W18" i="2"/>
  <c r="U18" i="2"/>
  <c r="T18" i="2"/>
  <c r="S18" i="2"/>
  <c r="R18" i="2"/>
  <c r="Q18" i="2"/>
  <c r="P18" i="2"/>
  <c r="O18" i="2"/>
  <c r="M18" i="2"/>
  <c r="L18" i="2"/>
  <c r="K18" i="2"/>
  <c r="J18" i="2"/>
  <c r="I18" i="2"/>
  <c r="X17" i="2"/>
  <c r="W17" i="2"/>
  <c r="U17" i="2"/>
  <c r="T17" i="2"/>
  <c r="S17" i="2"/>
  <c r="R17" i="2"/>
  <c r="Q17" i="2"/>
  <c r="P17" i="2"/>
  <c r="O17" i="2"/>
  <c r="M17" i="2"/>
  <c r="L17" i="2"/>
  <c r="K17" i="2"/>
  <c r="J17" i="2"/>
  <c r="I17" i="2"/>
  <c r="X16" i="2"/>
  <c r="W16" i="2"/>
  <c r="U16" i="2"/>
  <c r="T16" i="2"/>
  <c r="S16" i="2"/>
  <c r="R16" i="2"/>
  <c r="Q16" i="2"/>
  <c r="P16" i="2"/>
  <c r="O16" i="2"/>
  <c r="M16" i="2"/>
  <c r="L16" i="2"/>
  <c r="K16" i="2"/>
  <c r="J16" i="2"/>
  <c r="I16" i="2"/>
  <c r="X15" i="2"/>
  <c r="W15" i="2"/>
  <c r="U15" i="2"/>
  <c r="T15" i="2"/>
  <c r="S15" i="2"/>
  <c r="R15" i="2"/>
  <c r="Q15" i="2"/>
  <c r="P15" i="2"/>
  <c r="O15" i="2"/>
  <c r="M15" i="2"/>
  <c r="L15" i="2"/>
  <c r="K15" i="2"/>
  <c r="J15" i="2"/>
  <c r="I15" i="2"/>
  <c r="X14" i="2"/>
  <c r="W14" i="2"/>
  <c r="U14" i="2"/>
  <c r="T14" i="2"/>
  <c r="S14" i="2"/>
  <c r="R14" i="2"/>
  <c r="Q14" i="2"/>
  <c r="P14" i="2"/>
  <c r="O14" i="2"/>
  <c r="M14" i="2"/>
  <c r="L14" i="2"/>
  <c r="K14" i="2"/>
  <c r="J14" i="2"/>
  <c r="I14" i="2"/>
  <c r="X13" i="2"/>
  <c r="W13" i="2"/>
  <c r="U13" i="2"/>
  <c r="T13" i="2"/>
  <c r="S13" i="2"/>
  <c r="R13" i="2"/>
  <c r="Q13" i="2"/>
  <c r="P13" i="2"/>
  <c r="O13" i="2"/>
  <c r="M13" i="2"/>
  <c r="L13" i="2"/>
  <c r="K13" i="2"/>
  <c r="J13" i="2"/>
  <c r="I13" i="2"/>
  <c r="X12" i="2"/>
  <c r="W12" i="2"/>
  <c r="U12" i="2"/>
  <c r="T12" i="2"/>
  <c r="S12" i="2"/>
  <c r="R12" i="2"/>
  <c r="Q12" i="2"/>
  <c r="P12" i="2"/>
  <c r="O12" i="2"/>
  <c r="M12" i="2"/>
  <c r="L12" i="2"/>
  <c r="K12" i="2"/>
  <c r="J12" i="2"/>
  <c r="I12" i="2"/>
  <c r="C12" i="2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X11" i="2"/>
  <c r="W11" i="2"/>
  <c r="U11" i="2"/>
  <c r="T11" i="2"/>
  <c r="S11" i="2"/>
  <c r="R11" i="2"/>
  <c r="Q11" i="2"/>
  <c r="P11" i="2"/>
  <c r="O11" i="2"/>
  <c r="M11" i="2"/>
  <c r="L11" i="2"/>
  <c r="K11" i="2"/>
  <c r="J11" i="2"/>
  <c r="I11" i="2"/>
  <c r="F14" i="2" l="1"/>
  <c r="F20" i="2"/>
  <c r="E20" i="2" s="1"/>
  <c r="G20" i="2" s="1"/>
  <c r="H20" i="2" s="1"/>
  <c r="F24" i="2"/>
  <c r="E24" i="2" s="1"/>
  <c r="G24" i="2" s="1"/>
  <c r="H24" i="2" s="1"/>
  <c r="F26" i="2"/>
  <c r="F12" i="2"/>
  <c r="E12" i="2" s="1"/>
  <c r="G12" i="2" s="1"/>
  <c r="H12" i="2" s="1"/>
  <c r="F23" i="2"/>
  <c r="E23" i="2" s="1"/>
  <c r="G23" i="2" s="1"/>
  <c r="H23" i="2" s="1"/>
  <c r="F25" i="2"/>
  <c r="E25" i="2" s="1"/>
  <c r="G25" i="2" s="1"/>
  <c r="H25" i="2" s="1"/>
  <c r="F13" i="2"/>
  <c r="F15" i="2"/>
  <c r="F16" i="2"/>
  <c r="E16" i="2" s="1"/>
  <c r="G16" i="2" s="1"/>
  <c r="H16" i="2" s="1"/>
  <c r="F18" i="2"/>
  <c r="F19" i="2"/>
  <c r="F11" i="2"/>
  <c r="F21" i="2"/>
  <c r="F22" i="2"/>
  <c r="F17" i="2"/>
  <c r="E14" i="2"/>
  <c r="G14" i="2" s="1"/>
  <c r="H14" i="2" s="1"/>
  <c r="E15" i="2"/>
  <c r="G15" i="2" s="1"/>
  <c r="H15" i="2" s="1"/>
  <c r="E11" i="2"/>
  <c r="E13" i="2"/>
  <c r="G13" i="2" s="1"/>
  <c r="H13" i="2" s="1"/>
  <c r="E17" i="2"/>
  <c r="G17" i="2" s="1"/>
  <c r="H17" i="2" s="1"/>
  <c r="E18" i="2"/>
  <c r="G18" i="2" s="1"/>
  <c r="H18" i="2" s="1"/>
  <c r="E19" i="2"/>
  <c r="G19" i="2" s="1"/>
  <c r="H19" i="2" s="1"/>
  <c r="E21" i="2"/>
  <c r="G21" i="2" s="1"/>
  <c r="H21" i="2" s="1"/>
  <c r="E22" i="2"/>
  <c r="G22" i="2" s="1"/>
  <c r="H22" i="2" s="1"/>
  <c r="E26" i="2"/>
  <c r="G26" i="2" s="1"/>
  <c r="H26" i="2" s="1"/>
  <c r="G11" i="2" l="1"/>
  <c r="H11" i="2" s="1"/>
</calcChain>
</file>

<file path=xl/sharedStrings.xml><?xml version="1.0" encoding="utf-8"?>
<sst xmlns="http://schemas.openxmlformats.org/spreadsheetml/2006/main" count="49" uniqueCount="49">
  <si>
    <t>в тому числі :</t>
  </si>
  <si>
    <t>№ п/п</t>
  </si>
  <si>
    <t>Адреса будинку</t>
  </si>
  <si>
    <t>Тариф для квартир першого поверху</t>
  </si>
  <si>
    <t>Тариф для квартир другого і вище поверхів</t>
  </si>
  <si>
    <t>Тариф для нежитлових приміщень з окремим входом</t>
  </si>
  <si>
    <t>Тариф для нежитлових приміщень без окремого входу</t>
  </si>
  <si>
    <t>1. Прибирання прибудинкової території</t>
  </si>
  <si>
    <t>2. Прибирання сходових кліток</t>
  </si>
  <si>
    <t>3. Вивезення  побутових  відходів (збирання, зберігання, перевезення, перероблення, утилізація, знешкодження та захоронення)</t>
  </si>
  <si>
    <t>вул. Кривулевського, 2</t>
  </si>
  <si>
    <t>вул. Смирнова, 34</t>
  </si>
  <si>
    <t>вул. Громадська, 19</t>
  </si>
  <si>
    <t>вул. І.Богуна, 54</t>
  </si>
  <si>
    <t>вул. І.Богуна, 58</t>
  </si>
  <si>
    <t>вул. Любечська, 21</t>
  </si>
  <si>
    <t>пр-т Миру 186</t>
  </si>
  <si>
    <t>пр-т Миру 182</t>
  </si>
  <si>
    <t>вул. О.Міхнюка, 9</t>
  </si>
  <si>
    <t>вул. Мстиславська 132</t>
  </si>
  <si>
    <t>вул. Шевченко 45</t>
  </si>
  <si>
    <t>вул. Освіти 26</t>
  </si>
  <si>
    <t>пр-т Перемоги, 205</t>
  </si>
  <si>
    <t>пр-т Перемоги, 21</t>
  </si>
  <si>
    <t>вул. Шевчука, 14</t>
  </si>
  <si>
    <t>вул. Ак.Павлова19</t>
  </si>
  <si>
    <t xml:space="preserve">ДОДАТОК </t>
  </si>
  <si>
    <t xml:space="preserve">до рішення виконавчого комітету </t>
  </si>
  <si>
    <t>Чернігівської міської ради</t>
  </si>
  <si>
    <t>Тарифи на послуги з утримання будинків і споруд та прибудинкових територій Житлово-комунального підприємства Чернігівської обласної корпорації агропромислового будівництва</t>
  </si>
  <si>
    <t>грн/м2 (з ПДВ)</t>
  </si>
  <si>
    <t>3. Прибирання підваліу, технічних поверхів та покрівлі</t>
  </si>
  <si>
    <t>4. Технічне обслуговування ліфтів</t>
  </si>
  <si>
    <t>5. Обслуговування систем диспетчеризації</t>
  </si>
  <si>
    <t>6. Технічне обслуговування внутнішньобудинкових систем: гарячого водопостачання; холодного водопостачання; водовідведення; теплопостачання; зливової каналізації.</t>
  </si>
  <si>
    <t>7. Дератизація</t>
  </si>
  <si>
    <t>8. Дезінсекція</t>
  </si>
  <si>
    <t>9. Обслуговування димових та вентиляційних каналів</t>
  </si>
  <si>
    <t>10. Технічне обслуговування та поточний ремонт мереж електропостачання та електрообладнання, систем протипожежної автоматики та димовидалення, а також інших внутрішньобудинкових інженерних систем у разі їх наявності</t>
  </si>
  <si>
    <t>11.Поточний ремонт конструктивних елементів, внутрішньобудинкових систем ГВП, ХВП, ХВВ, ЦО та зливової каналізації і технічних пристроїв будинків та елементів зовнішнього упорядження</t>
  </si>
  <si>
    <t>12. Прибирання і вивезення снігу, посипання частини прибудинкової території, призначеної для проходу та проїзду, протиожеледними сумішами</t>
  </si>
  <si>
    <t>13. Експлуатація номерних знаків на будинках</t>
  </si>
  <si>
    <t xml:space="preserve">14. Освітлення місць загального користування і підвалів </t>
  </si>
  <si>
    <t>15. Енергопостачання ліфтів</t>
  </si>
  <si>
    <t>3</t>
  </si>
  <si>
    <t>5</t>
  </si>
  <si>
    <t>Секретар міської ради</t>
  </si>
  <si>
    <t>М.П. Черненок</t>
  </si>
  <si>
    <t>7 червня  2018 року №248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</si>
</sst>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i/>
      <sz val="14"/>
      <color theme="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sz val="8"/>
      <name val="Arial"/>
      <family val="2"/>
      <charset val="204"/>
    </font>
    <font>
      <b/>
      <sz val="10"/>
      <color theme="3" tint="0.3999755851924192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/>
    <xf numFmtId="0" fontId="1" fillId="0" borderId="0"/>
  </cellStyleXfs>
  <cellXfs count="52">
    <xf numFmtId="0" fontId="0" fillId="0" borderId="0" xfId="0"/>
    <xf numFmtId="49" fontId="2" fillId="2" borderId="0" xfId="1" applyNumberFormat="1" applyFont="1" applyFill="1" applyAlignment="1">
      <alignment horizontal="center"/>
    </xf>
    <xf numFmtId="0" fontId="2" fillId="2" borderId="0" xfId="1" applyFont="1" applyFill="1"/>
    <xf numFmtId="0" fontId="3" fillId="2" borderId="0" xfId="0" applyFont="1" applyFill="1"/>
    <xf numFmtId="0" fontId="3" fillId="2" borderId="0" xfId="0" applyFont="1" applyFill="1" applyBorder="1"/>
    <xf numFmtId="49" fontId="4" fillId="2" borderId="0" xfId="1" applyNumberFormat="1" applyFont="1" applyFill="1" applyAlignment="1">
      <alignment horizontal="center"/>
    </xf>
    <xf numFmtId="0" fontId="4" fillId="2" borderId="0" xfId="1" applyFont="1" applyFill="1"/>
    <xf numFmtId="0" fontId="5" fillId="2" borderId="0" xfId="1" applyFont="1" applyFill="1"/>
    <xf numFmtId="0" fontId="7" fillId="2" borderId="0" xfId="1" applyFont="1" applyFill="1" applyAlignment="1">
      <alignment vertical="center"/>
    </xf>
    <xf numFmtId="0" fontId="4" fillId="2" borderId="0" xfId="1" applyFont="1" applyFill="1" applyAlignment="1">
      <alignment horizontal="right"/>
    </xf>
    <xf numFmtId="0" fontId="9" fillId="2" borderId="0" xfId="1" applyFont="1" applyFill="1"/>
    <xf numFmtId="0" fontId="2" fillId="2" borderId="2" xfId="2" applyFont="1" applyFill="1" applyBorder="1" applyAlignment="1">
      <alignment horizontal="center" vertical="center" wrapText="1"/>
    </xf>
    <xf numFmtId="49" fontId="11" fillId="2" borderId="2" xfId="3" applyNumberFormat="1" applyFont="1" applyFill="1" applyBorder="1" applyAlignment="1" applyProtection="1">
      <alignment horizontal="left" vertical="center" textRotation="90" wrapText="1"/>
    </xf>
    <xf numFmtId="1" fontId="2" fillId="2" borderId="2" xfId="1" applyNumberFormat="1" applyFont="1" applyFill="1" applyBorder="1" applyAlignment="1">
      <alignment horizontal="center"/>
    </xf>
    <xf numFmtId="49" fontId="13" fillId="2" borderId="2" xfId="1" applyNumberFormat="1" applyFont="1" applyFill="1" applyBorder="1" applyAlignment="1"/>
    <xf numFmtId="164" fontId="3" fillId="2" borderId="2" xfId="0" applyNumberFormat="1" applyFont="1" applyFill="1" applyBorder="1" applyAlignment="1">
      <alignment horizontal="right"/>
    </xf>
    <xf numFmtId="164" fontId="2" fillId="2" borderId="3" xfId="1" applyNumberFormat="1" applyFont="1" applyFill="1" applyBorder="1" applyAlignment="1">
      <alignment horizontal="right"/>
    </xf>
    <xf numFmtId="164" fontId="15" fillId="2" borderId="3" xfId="1" applyNumberFormat="1" applyFont="1" applyFill="1" applyBorder="1"/>
    <xf numFmtId="164" fontId="15" fillId="2" borderId="3" xfId="1" applyNumberFormat="1" applyFont="1" applyFill="1" applyBorder="1" applyAlignment="1">
      <alignment horizontal="right"/>
    </xf>
    <xf numFmtId="164" fontId="15" fillId="2" borderId="2" xfId="1" applyNumberFormat="1" applyFont="1" applyFill="1" applyBorder="1"/>
    <xf numFmtId="2" fontId="3" fillId="2" borderId="0" xfId="0" applyNumberFormat="1" applyFont="1" applyFill="1" applyBorder="1"/>
    <xf numFmtId="164" fontId="3" fillId="2" borderId="2" xfId="0" applyNumberFormat="1" applyFont="1" applyFill="1" applyBorder="1"/>
    <xf numFmtId="164" fontId="2" fillId="2" borderId="3" xfId="1" applyNumberFormat="1" applyFont="1" applyFill="1" applyBorder="1"/>
    <xf numFmtId="164" fontId="2" fillId="0" borderId="3" xfId="1" applyNumberFormat="1" applyFont="1" applyFill="1" applyBorder="1"/>
    <xf numFmtId="164" fontId="15" fillId="0" borderId="3" xfId="1" applyNumberFormat="1" applyFont="1" applyFill="1" applyBorder="1"/>
    <xf numFmtId="1" fontId="2" fillId="2" borderId="0" xfId="1" applyNumberFormat="1" applyFont="1" applyFill="1" applyAlignment="1">
      <alignment horizontal="center"/>
    </xf>
    <xf numFmtId="164" fontId="14" fillId="2" borderId="2" xfId="0" applyNumberFormat="1" applyFont="1" applyFill="1" applyBorder="1" applyAlignment="1" applyProtection="1">
      <alignment horizontal="right"/>
    </xf>
    <xf numFmtId="164" fontId="14" fillId="0" borderId="2" xfId="0" applyNumberFormat="1" applyFont="1" applyFill="1" applyBorder="1" applyAlignment="1" applyProtection="1">
      <alignment horizontal="right"/>
    </xf>
    <xf numFmtId="0" fontId="6" fillId="2" borderId="0" xfId="1" applyFont="1" applyFill="1" applyAlignment="1">
      <alignment vertical="center"/>
    </xf>
    <xf numFmtId="0" fontId="16" fillId="0" borderId="0" xfId="0" applyFont="1" applyFill="1" applyAlignment="1">
      <alignment horizontal="left" vertical="center"/>
    </xf>
    <xf numFmtId="0" fontId="17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64" fontId="21" fillId="0" borderId="0" xfId="0" applyNumberFormat="1" applyFont="1" applyFill="1" applyAlignment="1">
      <alignment horizontal="center" vertical="center"/>
    </xf>
    <xf numFmtId="0" fontId="22" fillId="0" borderId="0" xfId="0" applyFont="1" applyFill="1" applyAlignment="1">
      <alignment vertical="center"/>
    </xf>
    <xf numFmtId="164" fontId="22" fillId="0" borderId="0" xfId="0" applyNumberFormat="1" applyFont="1" applyFill="1" applyAlignment="1">
      <alignment horizontal="center" vertical="center"/>
    </xf>
    <xf numFmtId="164" fontId="20" fillId="0" borderId="0" xfId="0" applyNumberFormat="1" applyFont="1" applyFill="1" applyAlignment="1">
      <alignment horizontal="center" vertical="center"/>
    </xf>
    <xf numFmtId="0" fontId="22" fillId="2" borderId="0" xfId="0" applyFont="1" applyFill="1"/>
    <xf numFmtId="164" fontId="22" fillId="0" borderId="0" xfId="0" applyNumberFormat="1" applyFont="1" applyFill="1" applyAlignment="1">
      <alignment horizontal="left" vertical="center"/>
    </xf>
    <xf numFmtId="0" fontId="2" fillId="2" borderId="1" xfId="2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 vertical="center" wrapText="1"/>
    </xf>
    <xf numFmtId="49" fontId="11" fillId="2" borderId="1" xfId="2" applyNumberFormat="1" applyFont="1" applyFill="1" applyBorder="1" applyAlignment="1" applyProtection="1">
      <alignment horizontal="center" textRotation="90" wrapText="1"/>
    </xf>
    <xf numFmtId="49" fontId="11" fillId="2" borderId="3" xfId="2" applyNumberFormat="1" applyFont="1" applyFill="1" applyBorder="1" applyAlignment="1" applyProtection="1">
      <alignment horizontal="center" textRotation="90" wrapText="1"/>
    </xf>
    <xf numFmtId="49" fontId="2" fillId="2" borderId="1" xfId="3" applyNumberFormat="1" applyFont="1" applyFill="1" applyBorder="1" applyAlignment="1" applyProtection="1">
      <alignment horizontal="center" textRotation="90" wrapText="1"/>
    </xf>
    <xf numFmtId="49" fontId="2" fillId="2" borderId="3" xfId="3" applyNumberFormat="1" applyFont="1" applyFill="1" applyBorder="1" applyAlignment="1" applyProtection="1">
      <alignment horizontal="center" textRotation="90" wrapText="1"/>
    </xf>
    <xf numFmtId="49" fontId="12" fillId="2" borderId="1" xfId="3" applyNumberFormat="1" applyFont="1" applyFill="1" applyBorder="1" applyAlignment="1" applyProtection="1">
      <alignment horizontal="center" textRotation="90" wrapText="1"/>
    </xf>
    <xf numFmtId="49" fontId="12" fillId="2" borderId="3" xfId="3" applyNumberFormat="1" applyFont="1" applyFill="1" applyBorder="1" applyAlignment="1" applyProtection="1">
      <alignment horizontal="center" textRotation="90" wrapText="1"/>
    </xf>
    <xf numFmtId="0" fontId="3" fillId="2" borderId="2" xfId="0" applyFont="1" applyFill="1" applyBorder="1" applyAlignment="1">
      <alignment horizontal="center"/>
    </xf>
    <xf numFmtId="49" fontId="12" fillId="2" borderId="4" xfId="3" applyNumberFormat="1" applyFont="1" applyFill="1" applyBorder="1" applyAlignment="1" applyProtection="1">
      <alignment horizontal="center" textRotation="90" wrapText="1"/>
    </xf>
    <xf numFmtId="49" fontId="12" fillId="2" borderId="5" xfId="3" applyNumberFormat="1" applyFont="1" applyFill="1" applyBorder="1" applyAlignment="1" applyProtection="1">
      <alignment horizontal="center" textRotation="90" wrapText="1"/>
    </xf>
  </cellXfs>
  <cellStyles count="4">
    <cellStyle name="Обычный" xfId="0" builtinId="0"/>
    <cellStyle name="Обычный 12" xfId="1"/>
    <cellStyle name="Обычный 2" xfId="2"/>
    <cellStyle name="Обычный 2 4" xfId="3"/>
  </cellStyles>
  <dxfs count="4">
    <dxf>
      <font>
        <color theme="0"/>
      </font>
      <fill>
        <patternFill>
          <bgColor theme="0" tint="-4.9989318521683403E-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theme="0" tint="-4.9989318521683403E-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.rezchenko\AppData\Roaming\Microsoft\Excel\&#1040;&#1075;&#1088;&#1086;&#1087;&#1088;&#1086;&#1084;&#1073;&#1091;&#1076;%20%202018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д"/>
      <sheetName val="приб. прибуд тер."/>
      <sheetName val="двірн"/>
      <sheetName val="приб.сніг"/>
      <sheetName val="покос"/>
      <sheetName val="сх.кл."/>
      <sheetName val="ТПВ"/>
      <sheetName val="приб.підв"/>
      <sheetName val="ТО ліф"/>
      <sheetName val="дисп."/>
      <sheetName val="ТО ГВП"/>
      <sheetName val="ТО ХВП"/>
      <sheetName val="ТО ЦО  "/>
      <sheetName val=" "/>
      <sheetName val="дерат"/>
      <sheetName val="авар.ЦОі ГВ"/>
      <sheetName val="дезинс"/>
      <sheetName val="ДимВК"/>
      <sheetName val="ПР ХВ"/>
      <sheetName val="ПР ГВ"/>
      <sheetName val="ПР ЦОп"/>
      <sheetName val="ПР констр. ел"/>
      <sheetName val="ТО електро"/>
      <sheetName val="Освітл"/>
      <sheetName val="Елен. ліфт"/>
      <sheetName val=" Ітог для ріш"/>
      <sheetName val="."/>
      <sheetName val="БД_1"/>
      <sheetName val="БД_2"/>
      <sheetName val="НЧМ"/>
      <sheetName val="ан"/>
      <sheetName val="ФОП"/>
      <sheetName val="Факт.аналіз"/>
      <sheetName val="НВ ут"/>
      <sheetName val="НО"/>
      <sheetName val="Чис_двірн"/>
      <sheetName val="Послуги"/>
      <sheetName val="акт"/>
      <sheetName val="НРВ"/>
      <sheetName val="ЗП"/>
      <sheetName val=","/>
      <sheetName val="спецодяг"/>
      <sheetName val="спецодяг дв"/>
      <sheetName val="Лист1"/>
    </sheetNames>
    <sheetDataSet>
      <sheetData sheetId="0"/>
      <sheetData sheetId="1">
        <row r="9">
          <cell r="AU9">
            <v>0</v>
          </cell>
        </row>
        <row r="10">
          <cell r="AU10">
            <v>0</v>
          </cell>
        </row>
        <row r="11">
          <cell r="AU11">
            <v>0.24640118447148027</v>
          </cell>
        </row>
        <row r="12">
          <cell r="AU12">
            <v>0.3924159093569608</v>
          </cell>
        </row>
        <row r="13">
          <cell r="AU13">
            <v>0.39262058352866741</v>
          </cell>
        </row>
        <row r="14">
          <cell r="AU14">
            <v>0.38955420733224139</v>
          </cell>
        </row>
        <row r="15">
          <cell r="AU15">
            <v>0.40498340575362929</v>
          </cell>
        </row>
        <row r="16">
          <cell r="AU16">
            <v>0.32073096816388974</v>
          </cell>
        </row>
        <row r="17">
          <cell r="AU17">
            <v>0.53737258600767979</v>
          </cell>
        </row>
        <row r="18">
          <cell r="AU18">
            <v>0.49960227219593167</v>
          </cell>
        </row>
        <row r="19">
          <cell r="AU19">
            <v>0.67718261661666457</v>
          </cell>
        </row>
        <row r="20">
          <cell r="AU20">
            <v>0.39958435397785846</v>
          </cell>
        </row>
        <row r="21">
          <cell r="AU21">
            <v>0.63971024015780864</v>
          </cell>
        </row>
        <row r="22">
          <cell r="AU22">
            <v>0.48900398637896042</v>
          </cell>
        </row>
        <row r="23">
          <cell r="AU23">
            <v>0.47130063207787365</v>
          </cell>
        </row>
        <row r="24">
          <cell r="AU24">
            <v>0.53341943069478226</v>
          </cell>
        </row>
      </sheetData>
      <sheetData sheetId="2"/>
      <sheetData sheetId="3">
        <row r="9">
          <cell r="BJ9">
            <v>0</v>
          </cell>
        </row>
        <row r="10">
          <cell r="BJ10">
            <v>0</v>
          </cell>
        </row>
        <row r="11">
          <cell r="BJ11">
            <v>4.937126028502406E-2</v>
          </cell>
        </row>
        <row r="12">
          <cell r="BJ12">
            <v>0.34949786807981414</v>
          </cell>
        </row>
        <row r="13">
          <cell r="BJ13">
            <v>0.22982915875878163</v>
          </cell>
        </row>
        <row r="14">
          <cell r="BJ14">
            <v>0.34086826671387088</v>
          </cell>
        </row>
        <row r="15">
          <cell r="BJ15">
            <v>2.546061662680792E-2</v>
          </cell>
        </row>
        <row r="16">
          <cell r="BJ16">
            <v>5.9940240921353687E-2</v>
          </cell>
        </row>
        <row r="17">
          <cell r="BJ17">
            <v>0.30187362024133618</v>
          </cell>
        </row>
        <row r="18">
          <cell r="BJ18">
            <v>0.34982845329522044</v>
          </cell>
        </row>
        <row r="19">
          <cell r="BJ19">
            <v>0.36686255869399625</v>
          </cell>
        </row>
        <row r="20">
          <cell r="BJ20">
            <v>0.15271830105989379</v>
          </cell>
        </row>
        <row r="21">
          <cell r="BJ21">
            <v>0.199064709631288</v>
          </cell>
        </row>
        <row r="22">
          <cell r="BJ22">
            <v>0.21785164370835255</v>
          </cell>
        </row>
        <row r="23">
          <cell r="BJ23">
            <v>0.32836451809389949</v>
          </cell>
        </row>
        <row r="24">
          <cell r="BJ24">
            <v>0.34046788172428744</v>
          </cell>
        </row>
      </sheetData>
      <sheetData sheetId="4">
        <row r="8">
          <cell r="AH8">
            <v>0</v>
          </cell>
        </row>
        <row r="9">
          <cell r="AH9">
            <v>0</v>
          </cell>
        </row>
        <row r="10">
          <cell r="AH10">
            <v>1.5162717617330309E-2</v>
          </cell>
        </row>
        <row r="11">
          <cell r="AH11">
            <v>4.3401480741633323E-2</v>
          </cell>
        </row>
        <row r="12">
          <cell r="AH12">
            <v>1.2778177916355292E-2</v>
          </cell>
        </row>
        <row r="13">
          <cell r="AH13">
            <v>4.2564490148728075E-2</v>
          </cell>
        </row>
        <row r="14">
          <cell r="AH14">
            <v>3.4645639887553904E-2</v>
          </cell>
        </row>
        <row r="15">
          <cell r="AH15">
            <v>5.498362191079121E-2</v>
          </cell>
        </row>
        <row r="16">
          <cell r="AH16">
            <v>2.2151380841269441E-2</v>
          </cell>
        </row>
        <row r="17">
          <cell r="AH17">
            <v>3.733823190862769E-3</v>
          </cell>
        </row>
        <row r="18">
          <cell r="AH18">
            <v>2.100036814706489E-2</v>
          </cell>
        </row>
        <row r="19">
          <cell r="AH19">
            <v>2.141749551646244E-2</v>
          </cell>
        </row>
        <row r="20">
          <cell r="AH20">
            <v>3.5548132441323654E-2</v>
          </cell>
        </row>
        <row r="21">
          <cell r="AH21">
            <v>6.3219484815185065E-3</v>
          </cell>
        </row>
        <row r="22">
          <cell r="AH22">
            <v>3.1815108336797483E-3</v>
          </cell>
        </row>
        <row r="23">
          <cell r="AH23">
            <v>7.0662323142696749E-3</v>
          </cell>
        </row>
      </sheetData>
      <sheetData sheetId="5">
        <row r="9">
          <cell r="BQ9">
            <v>0</v>
          </cell>
        </row>
        <row r="10">
          <cell r="BQ10">
            <v>0</v>
          </cell>
        </row>
        <row r="11">
          <cell r="BQ11">
            <v>0.1690222999024879</v>
          </cell>
        </row>
        <row r="12">
          <cell r="BQ12">
            <v>0.46253685191909955</v>
          </cell>
        </row>
        <row r="13">
          <cell r="BQ13">
            <v>0.51986035177355938</v>
          </cell>
        </row>
        <row r="14">
          <cell r="BQ14">
            <v>0.3215744622800541</v>
          </cell>
        </row>
        <row r="15">
          <cell r="BQ15">
            <v>0.32515217990011491</v>
          </cell>
        </row>
        <row r="16">
          <cell r="BQ16">
            <v>0.43497806640911901</v>
          </cell>
        </row>
        <row r="17">
          <cell r="BQ17">
            <v>0.40929974240024997</v>
          </cell>
        </row>
        <row r="18">
          <cell r="BQ18">
            <v>0.42467317057326853</v>
          </cell>
        </row>
        <row r="19">
          <cell r="BQ19">
            <v>0.42462134636286764</v>
          </cell>
        </row>
        <row r="20">
          <cell r="BQ20">
            <v>0.43607637585393266</v>
          </cell>
        </row>
        <row r="21">
          <cell r="BQ21">
            <v>0.69371211696779056</v>
          </cell>
        </row>
        <row r="22">
          <cell r="BQ22">
            <v>0.64631460976162036</v>
          </cell>
        </row>
        <row r="23">
          <cell r="BQ23">
            <v>0.63300018365447541</v>
          </cell>
        </row>
        <row r="24">
          <cell r="BQ24">
            <v>0.37403639460734667</v>
          </cell>
        </row>
      </sheetData>
      <sheetData sheetId="6"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>
            <v>0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>
            <v>0</v>
          </cell>
        </row>
        <row r="18">
          <cell r="AQ18">
            <v>0</v>
          </cell>
        </row>
        <row r="19">
          <cell r="AQ19">
            <v>0</v>
          </cell>
        </row>
        <row r="20">
          <cell r="AQ20">
            <v>0</v>
          </cell>
        </row>
        <row r="21">
          <cell r="AQ21">
            <v>0</v>
          </cell>
        </row>
        <row r="22">
          <cell r="AQ22">
            <v>0</v>
          </cell>
        </row>
        <row r="23">
          <cell r="AQ23">
            <v>0</v>
          </cell>
        </row>
      </sheetData>
      <sheetData sheetId="7">
        <row r="9">
          <cell r="AP9">
            <v>0</v>
          </cell>
        </row>
        <row r="10">
          <cell r="AP10">
            <v>0</v>
          </cell>
        </row>
        <row r="11">
          <cell r="AP11">
            <v>0</v>
          </cell>
        </row>
        <row r="12">
          <cell r="AP12">
            <v>8.148562338267043E-2</v>
          </cell>
        </row>
        <row r="13">
          <cell r="AP13">
            <v>5.7778270871584651E-2</v>
          </cell>
        </row>
        <row r="14">
          <cell r="AP14">
            <v>7.8017896858031427E-2</v>
          </cell>
        </row>
        <row r="15">
          <cell r="AP15">
            <v>7.6913251161642965E-2</v>
          </cell>
        </row>
        <row r="16">
          <cell r="AP16">
            <v>8.4438430546535159E-2</v>
          </cell>
        </row>
        <row r="17">
          <cell r="AP17">
            <v>8.41793346183628E-2</v>
          </cell>
        </row>
        <row r="18">
          <cell r="AP18">
            <v>8.5774737122783801E-2</v>
          </cell>
        </row>
        <row r="19">
          <cell r="AP19">
            <v>8.624719939525699E-2</v>
          </cell>
        </row>
        <row r="20">
          <cell r="AP20">
            <v>1.0158172693912445E-2</v>
          </cell>
        </row>
        <row r="21">
          <cell r="AP21">
            <v>0</v>
          </cell>
        </row>
        <row r="22">
          <cell r="AP22">
            <v>5.8220123820386611E-2</v>
          </cell>
        </row>
        <row r="23">
          <cell r="AP23">
            <v>5.317286319081347E-2</v>
          </cell>
        </row>
        <row r="24">
          <cell r="AP24">
            <v>4.9707115248702E-2</v>
          </cell>
        </row>
      </sheetData>
      <sheetData sheetId="8">
        <row r="8">
          <cell r="S8">
            <v>0</v>
          </cell>
        </row>
        <row r="9">
          <cell r="S9">
            <v>0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0</v>
          </cell>
        </row>
        <row r="17">
          <cell r="S17">
            <v>0</v>
          </cell>
        </row>
        <row r="18">
          <cell r="S18">
            <v>0</v>
          </cell>
        </row>
        <row r="19">
          <cell r="S19">
            <v>0</v>
          </cell>
        </row>
        <row r="20">
          <cell r="S20">
            <v>0</v>
          </cell>
        </row>
        <row r="21">
          <cell r="S21">
            <v>0.43373589810378049</v>
          </cell>
        </row>
        <row r="22">
          <cell r="S22">
            <v>0.36390729780891479</v>
          </cell>
        </row>
        <row r="23">
          <cell r="S23">
            <v>0.33375285906560065</v>
          </cell>
        </row>
      </sheetData>
      <sheetData sheetId="9"/>
      <sheetData sheetId="10">
        <row r="14">
          <cell r="BU14">
            <v>0</v>
          </cell>
        </row>
        <row r="15">
          <cell r="BU15">
            <v>0</v>
          </cell>
        </row>
        <row r="16">
          <cell r="BU16">
            <v>2.7378835868206896E-2</v>
          </cell>
        </row>
        <row r="17">
          <cell r="BU17">
            <v>2.6097735192512881E-2</v>
          </cell>
        </row>
        <row r="18">
          <cell r="BU18">
            <v>2.8180505463963616E-2</v>
          </cell>
        </row>
        <row r="19">
          <cell r="BU19">
            <v>2.7367633215293508E-2</v>
          </cell>
        </row>
        <row r="20">
          <cell r="BU20">
            <v>0</v>
          </cell>
        </row>
        <row r="21">
          <cell r="BU21">
            <v>3.9294033445712945E-2</v>
          </cell>
        </row>
        <row r="22">
          <cell r="BU22">
            <v>0</v>
          </cell>
        </row>
        <row r="23">
          <cell r="BU23">
            <v>0</v>
          </cell>
        </row>
        <row r="24">
          <cell r="BU24">
            <v>3.8158029123456387E-2</v>
          </cell>
        </row>
        <row r="25">
          <cell r="BU25">
            <v>0</v>
          </cell>
        </row>
        <row r="26">
          <cell r="BU26">
            <v>0</v>
          </cell>
        </row>
        <row r="27">
          <cell r="BU27">
            <v>3.2403310439183132E-2</v>
          </cell>
        </row>
        <row r="28">
          <cell r="BU28">
            <v>0</v>
          </cell>
        </row>
        <row r="29">
          <cell r="BU29">
            <v>0</v>
          </cell>
        </row>
      </sheetData>
      <sheetData sheetId="11">
        <row r="9">
          <cell r="DP9">
            <v>0</v>
          </cell>
        </row>
        <row r="10">
          <cell r="DP10">
            <v>0.13363094603926623</v>
          </cell>
        </row>
        <row r="11">
          <cell r="DP11">
            <v>0.27158566050392824</v>
          </cell>
        </row>
        <row r="12">
          <cell r="DP12">
            <v>0.14893664178999405</v>
          </cell>
        </row>
        <row r="13">
          <cell r="DP13">
            <v>0.24902571373852125</v>
          </cell>
        </row>
        <row r="14">
          <cell r="DP14">
            <v>0.24686763398118797</v>
          </cell>
        </row>
        <row r="15">
          <cell r="DP15">
            <v>0.33969914771402315</v>
          </cell>
        </row>
        <row r="16">
          <cell r="DP16">
            <v>0.17587584415160631</v>
          </cell>
        </row>
        <row r="17">
          <cell r="DP17">
            <v>7.0055027552330063E-2</v>
          </cell>
        </row>
        <row r="18">
          <cell r="DP18">
            <v>0.2233550618409553</v>
          </cell>
        </row>
        <row r="19">
          <cell r="DP19">
            <v>0.29836638382587471</v>
          </cell>
        </row>
        <row r="20">
          <cell r="DP20">
            <v>0.55304482501930008</v>
          </cell>
        </row>
        <row r="21">
          <cell r="DP21">
            <v>0.11419229910120639</v>
          </cell>
        </row>
        <row r="22">
          <cell r="DP22">
            <v>0.1778151226955593</v>
          </cell>
        </row>
        <row r="23">
          <cell r="DP23">
            <v>0.13355654014359428</v>
          </cell>
        </row>
        <row r="24">
          <cell r="DP24">
            <v>0.43846575399919524</v>
          </cell>
        </row>
      </sheetData>
      <sheetData sheetId="12">
        <row r="8">
          <cell r="CS8">
            <v>0</v>
          </cell>
        </row>
        <row r="9">
          <cell r="CR9">
            <v>0.16552736431431789</v>
          </cell>
        </row>
        <row r="10">
          <cell r="CR10">
            <v>0.14707354294028885</v>
          </cell>
        </row>
        <row r="11">
          <cell r="CR11">
            <v>0.18693734352886687</v>
          </cell>
        </row>
        <row r="12">
          <cell r="CR12">
            <v>0.18246737522039447</v>
          </cell>
        </row>
        <row r="13">
          <cell r="CR13">
            <v>0.15904336029122784</v>
          </cell>
        </row>
        <row r="14">
          <cell r="CR14">
            <v>0.23825267277459689</v>
          </cell>
        </row>
        <row r="15">
          <cell r="CR15">
            <v>0.21716155859943073</v>
          </cell>
        </row>
        <row r="16">
          <cell r="CR16">
            <v>0.17360483077263816</v>
          </cell>
        </row>
        <row r="17">
          <cell r="CR17">
            <v>7.416733232762443E-2</v>
          </cell>
        </row>
        <row r="18">
          <cell r="CR18">
            <v>0.19073089564166829</v>
          </cell>
        </row>
        <row r="19">
          <cell r="CR19">
            <v>0.18946446288936844</v>
          </cell>
        </row>
        <row r="20">
          <cell r="CR20">
            <v>0.25028381706007713</v>
          </cell>
        </row>
        <row r="21">
          <cell r="CR21">
            <v>0.10159959033578708</v>
          </cell>
        </row>
        <row r="22">
          <cell r="CR22">
            <v>8.6979074661741543E-3</v>
          </cell>
        </row>
        <row r="23">
          <cell r="CR23">
            <v>0.19133127792842658</v>
          </cell>
        </row>
      </sheetData>
      <sheetData sheetId="13"/>
      <sheetData sheetId="14">
        <row r="8">
          <cell r="AP8">
            <v>0</v>
          </cell>
        </row>
        <row r="9">
          <cell r="AP9">
            <v>0</v>
          </cell>
        </row>
        <row r="10">
          <cell r="AP10">
            <v>0</v>
          </cell>
        </row>
        <row r="11">
          <cell r="AP11">
            <v>2.7195655071470357E-2</v>
          </cell>
        </row>
        <row r="12">
          <cell r="AP12">
            <v>2.8165416051128829E-2</v>
          </cell>
        </row>
        <row r="13">
          <cell r="AP13">
            <v>2.4912307781774144E-2</v>
          </cell>
        </row>
        <row r="14">
          <cell r="AP14">
            <v>2.659583912370965E-2</v>
          </cell>
        </row>
        <row r="15">
          <cell r="AP15">
            <v>3.1917822812837365E-2</v>
          </cell>
        </row>
        <row r="16">
          <cell r="AP16">
            <v>2.8200545974485399E-2</v>
          </cell>
        </row>
        <row r="17">
          <cell r="AP17">
            <v>3.6222749951006175E-2</v>
          </cell>
        </row>
        <row r="18">
          <cell r="AP18">
            <v>2.3607191579267731E-2</v>
          </cell>
        </row>
        <row r="19">
          <cell r="AP19">
            <v>2.8036192863839873E-2</v>
          </cell>
        </row>
        <row r="20">
          <cell r="AP20">
            <v>0</v>
          </cell>
        </row>
        <row r="21">
          <cell r="AP21">
            <v>1.8037325676141736E-2</v>
          </cell>
        </row>
        <row r="22">
          <cell r="AP22">
            <v>0</v>
          </cell>
        </row>
        <row r="23">
          <cell r="AP23">
            <v>1.4792141141670701E-2</v>
          </cell>
        </row>
      </sheetData>
      <sheetData sheetId="15">
        <row r="8">
          <cell r="R8">
            <v>0</v>
          </cell>
        </row>
        <row r="9">
          <cell r="R9">
            <v>7.399737740420996E-2</v>
          </cell>
        </row>
        <row r="10">
          <cell r="R10">
            <v>4.2844608879132932E-2</v>
          </cell>
        </row>
        <row r="11">
          <cell r="R11">
            <v>5.6140545238557132E-2</v>
          </cell>
        </row>
        <row r="12">
          <cell r="R12">
            <v>3.8761628400461275E-2</v>
          </cell>
        </row>
        <row r="13">
          <cell r="R13">
            <v>2.5713492437377316E-2</v>
          </cell>
        </row>
        <row r="14">
          <cell r="R14">
            <v>2.7451166474168759E-2</v>
          </cell>
        </row>
        <row r="15">
          <cell r="R15">
            <v>6.5888612384267423E-2</v>
          </cell>
        </row>
        <row r="16">
          <cell r="R16">
            <v>3.8809974678478687E-2</v>
          </cell>
        </row>
        <row r="17">
          <cell r="R17">
            <v>3.5387680622974212E-2</v>
          </cell>
        </row>
        <row r="18">
          <cell r="R18">
            <v>3.2488537925836898E-2</v>
          </cell>
        </row>
        <row r="19">
          <cell r="R19">
            <v>3.8583789693682542E-2</v>
          </cell>
        </row>
        <row r="20">
          <cell r="R20">
            <v>8.9735824653122673E-2</v>
          </cell>
        </row>
        <row r="21">
          <cell r="R21">
            <v>2.4823212763039722E-2</v>
          </cell>
        </row>
        <row r="22">
          <cell r="R22">
            <v>5.5489785463165915E-2</v>
          </cell>
        </row>
        <row r="23">
          <cell r="R23">
            <v>3.0535718546094492E-2</v>
          </cell>
        </row>
      </sheetData>
      <sheetData sheetId="16">
        <row r="6">
          <cell r="AN6">
            <v>0</v>
          </cell>
        </row>
        <row r="7">
          <cell r="AN7">
            <v>0</v>
          </cell>
        </row>
        <row r="8">
          <cell r="AN8">
            <v>0</v>
          </cell>
        </row>
        <row r="9">
          <cell r="AN9">
            <v>1.1551552518221632E-2</v>
          </cell>
        </row>
        <row r="10">
          <cell r="AN10">
            <v>6.8125194643413271E-3</v>
          </cell>
        </row>
        <row r="11">
          <cell r="AN11">
            <v>6.0256728094096913E-3</v>
          </cell>
        </row>
        <row r="12">
          <cell r="AN12">
            <v>6.4328775180120569E-3</v>
          </cell>
        </row>
        <row r="13">
          <cell r="AN13">
            <v>7.7201341097582503E-3</v>
          </cell>
        </row>
        <row r="14">
          <cell r="AN14">
            <v>6.8210165263486123E-3</v>
          </cell>
        </row>
        <row r="15">
          <cell r="AN15">
            <v>8.7613898067487733E-3</v>
          </cell>
        </row>
        <row r="16">
          <cell r="AN16">
            <v>5.7099973897154791E-3</v>
          </cell>
        </row>
        <row r="17">
          <cell r="AN17">
            <v>6.7812635625271248E-3</v>
          </cell>
        </row>
        <row r="18">
          <cell r="AN18">
            <v>0</v>
          </cell>
        </row>
        <row r="19">
          <cell r="AN19">
            <v>4.3627842042281611E-3</v>
          </cell>
        </row>
        <row r="20">
          <cell r="AN20">
            <v>0</v>
          </cell>
        </row>
        <row r="21">
          <cell r="AN21">
            <v>3.5778541053320249E-3</v>
          </cell>
        </row>
      </sheetData>
      <sheetData sheetId="17">
        <row r="7">
          <cell r="W7">
            <v>0.10560434670575332</v>
          </cell>
        </row>
        <row r="8">
          <cell r="W8">
            <v>0</v>
          </cell>
        </row>
        <row r="9">
          <cell r="W9">
            <v>0.10064221475210947</v>
          </cell>
        </row>
        <row r="10">
          <cell r="W10">
            <v>0.10765260421966734</v>
          </cell>
        </row>
        <row r="11">
          <cell r="W11">
            <v>0.1114913532645605</v>
          </cell>
        </row>
        <row r="12">
          <cell r="W12">
            <v>0.1168657460280208</v>
          </cell>
        </row>
        <row r="13">
          <cell r="W13">
            <v>0.19739674422833242</v>
          </cell>
        </row>
        <row r="14">
          <cell r="W14">
            <v>0.18951759414108194</v>
          </cell>
        </row>
        <row r="15">
          <cell r="W15">
            <v>0.13023548213946193</v>
          </cell>
        </row>
        <row r="16">
          <cell r="W16">
            <v>0.17454183765836143</v>
          </cell>
        </row>
        <row r="17">
          <cell r="W17">
            <v>0.10590756983646681</v>
          </cell>
        </row>
        <row r="18">
          <cell r="W18">
            <v>0.13204716763239152</v>
          </cell>
        </row>
        <row r="19">
          <cell r="W19">
            <v>0</v>
          </cell>
        </row>
        <row r="20">
          <cell r="W20">
            <v>7.8539810304298796E-2</v>
          </cell>
        </row>
        <row r="21">
          <cell r="W21">
            <v>0.13167586119006491</v>
          </cell>
        </row>
        <row r="22">
          <cell r="W22">
            <v>0.23275187650420384</v>
          </cell>
        </row>
      </sheetData>
      <sheetData sheetId="18">
        <row r="8">
          <cell r="EU8">
            <v>0</v>
          </cell>
        </row>
        <row r="9">
          <cell r="EU9">
            <v>0.13361759179624336</v>
          </cell>
        </row>
        <row r="10">
          <cell r="EU10">
            <v>0.21280835882326948</v>
          </cell>
        </row>
        <row r="11">
          <cell r="EU11">
            <v>0.12494497103822649</v>
          </cell>
        </row>
        <row r="12">
          <cell r="EU12">
            <v>0.2429330529610659</v>
          </cell>
        </row>
        <row r="13">
          <cell r="EU13">
            <v>0.1210849790112669</v>
          </cell>
        </row>
        <row r="14">
          <cell r="EU14">
            <v>0.22698098938853986</v>
          </cell>
        </row>
        <row r="15">
          <cell r="EU15">
            <v>0.13966949646078508</v>
          </cell>
        </row>
        <row r="16">
          <cell r="EU16">
            <v>0.20217054484775412</v>
          </cell>
        </row>
        <row r="17">
          <cell r="EU17">
            <v>0.21922524699834731</v>
          </cell>
        </row>
        <row r="18">
          <cell r="EU18">
            <v>0.24445829322219406</v>
          </cell>
        </row>
        <row r="19">
          <cell r="EU19">
            <v>0.29054202839756199</v>
          </cell>
        </row>
        <row r="20">
          <cell r="EU20">
            <v>0.17626280870812186</v>
          </cell>
        </row>
        <row r="21">
          <cell r="EU21">
            <v>0.1526864881505936</v>
          </cell>
        </row>
        <row r="22">
          <cell r="EU22">
            <v>0.2305657903490671</v>
          </cell>
        </row>
        <row r="23">
          <cell r="EU23">
            <v>9.266957555997854E-2</v>
          </cell>
        </row>
      </sheetData>
      <sheetData sheetId="19">
        <row r="13">
          <cell r="DA13">
            <v>0</v>
          </cell>
        </row>
        <row r="14">
          <cell r="DA14">
            <v>0</v>
          </cell>
        </row>
        <row r="15">
          <cell r="DA15">
            <v>7.733966475176017E-2</v>
          </cell>
        </row>
        <row r="16">
          <cell r="DA16">
            <v>3.1412668323106664E-2</v>
          </cell>
        </row>
        <row r="17">
          <cell r="DA17">
            <v>0.1071105851056528</v>
          </cell>
        </row>
        <row r="18">
          <cell r="DA18">
            <v>5.9079380814972382E-2</v>
          </cell>
        </row>
        <row r="19">
          <cell r="DA19">
            <v>0</v>
          </cell>
        </row>
        <row r="20">
          <cell r="DA20">
            <v>3.4664710865930183E-2</v>
          </cell>
        </row>
        <row r="21">
          <cell r="DA21">
            <v>2.1751183847394509E-2</v>
          </cell>
        </row>
        <row r="22">
          <cell r="DA22">
            <v>0</v>
          </cell>
        </row>
        <row r="23">
          <cell r="DA23">
            <v>9.4813032047459736E-2</v>
          </cell>
        </row>
        <row r="24">
          <cell r="DA24">
            <v>2.2067714836632141E-2</v>
          </cell>
        </row>
        <row r="25">
          <cell r="DA25">
            <v>0</v>
          </cell>
        </row>
        <row r="26">
          <cell r="DA26">
            <v>4.5306139880703561E-2</v>
          </cell>
        </row>
        <row r="27">
          <cell r="DA27">
            <v>0</v>
          </cell>
        </row>
        <row r="28">
          <cell r="DA28">
            <v>0</v>
          </cell>
        </row>
      </sheetData>
      <sheetData sheetId="20">
        <row r="12">
          <cell r="CQ12">
            <v>0</v>
          </cell>
        </row>
        <row r="13">
          <cell r="CQ13">
            <v>0.3034326531847098</v>
          </cell>
        </row>
        <row r="14">
          <cell r="CQ14">
            <v>0.11782238190899713</v>
          </cell>
        </row>
        <row r="15">
          <cell r="CQ15">
            <v>5.4611703893668852E-2</v>
          </cell>
        </row>
        <row r="16">
          <cell r="CQ16">
            <v>0.18632944524806064</v>
          </cell>
        </row>
        <row r="17">
          <cell r="CQ17">
            <v>6.8968801176760977E-2</v>
          </cell>
        </row>
        <row r="18">
          <cell r="CQ18">
            <v>0.21617420501210038</v>
          </cell>
        </row>
        <row r="19">
          <cell r="CQ19">
            <v>0.11353057195785309</v>
          </cell>
        </row>
        <row r="20">
          <cell r="CQ20">
            <v>0.19979264097580551</v>
          </cell>
        </row>
        <row r="21">
          <cell r="CQ21">
            <v>3.2811575217491134E-3</v>
          </cell>
        </row>
        <row r="22">
          <cell r="CQ22">
            <v>0.10854343831753202</v>
          </cell>
        </row>
        <row r="23">
          <cell r="CQ23">
            <v>0.2425690887783124</v>
          </cell>
        </row>
        <row r="24">
          <cell r="CQ24">
            <v>0.1496451073378981</v>
          </cell>
        </row>
        <row r="25">
          <cell r="CQ25">
            <v>6.2312063527477084E-2</v>
          </cell>
        </row>
        <row r="26">
          <cell r="CQ26">
            <v>0</v>
          </cell>
        </row>
        <row r="27">
          <cell r="CQ27">
            <v>5.2419226959812985E-2</v>
          </cell>
        </row>
      </sheetData>
      <sheetData sheetId="21">
        <row r="9">
          <cell r="BY9">
            <v>0</v>
          </cell>
          <cell r="GJ9">
            <v>0</v>
          </cell>
        </row>
        <row r="10">
          <cell r="BY10">
            <v>0</v>
          </cell>
          <cell r="GJ10">
            <v>1.8419283756393613E-2</v>
          </cell>
        </row>
        <row r="11">
          <cell r="BY11">
            <v>0</v>
          </cell>
          <cell r="GJ11">
            <v>0.22624771366030386</v>
          </cell>
        </row>
        <row r="12">
          <cell r="BY12">
            <v>0</v>
          </cell>
          <cell r="GJ12">
            <v>1.2220024498792608</v>
          </cell>
        </row>
        <row r="13">
          <cell r="BY13">
            <v>0</v>
          </cell>
          <cell r="GJ13">
            <v>0.53029043899380979</v>
          </cell>
        </row>
        <row r="14">
          <cell r="BY14">
            <v>0</v>
          </cell>
          <cell r="GJ14">
            <v>1.0710318134390193</v>
          </cell>
        </row>
        <row r="15">
          <cell r="BY15">
            <v>0</v>
          </cell>
          <cell r="GJ15">
            <v>1.0679668082922176</v>
          </cell>
        </row>
        <row r="16">
          <cell r="BY16">
            <v>0</v>
          </cell>
          <cell r="GJ16">
            <v>1.0846491649395391</v>
          </cell>
        </row>
        <row r="17">
          <cell r="BY17">
            <v>0</v>
          </cell>
          <cell r="GJ17">
            <v>0.62089664892413776</v>
          </cell>
        </row>
        <row r="18">
          <cell r="BY18">
            <v>0</v>
          </cell>
          <cell r="GJ18">
            <v>1.1921185843493043</v>
          </cell>
        </row>
        <row r="19">
          <cell r="BY19">
            <v>0</v>
          </cell>
          <cell r="GJ19">
            <v>1.232165832038888</v>
          </cell>
        </row>
        <row r="20">
          <cell r="BY20">
            <v>0</v>
          </cell>
          <cell r="GJ20">
            <v>0.38922790253246242</v>
          </cell>
        </row>
        <row r="21">
          <cell r="BY21">
            <v>0</v>
          </cell>
          <cell r="GJ21">
            <v>0.41180886541507261</v>
          </cell>
        </row>
        <row r="22">
          <cell r="BY22">
            <v>0</v>
          </cell>
          <cell r="GJ22">
            <v>0.76909456479955218</v>
          </cell>
        </row>
        <row r="23">
          <cell r="BY23">
            <v>0</v>
          </cell>
          <cell r="GJ23">
            <v>0.87923887455438887</v>
          </cell>
        </row>
        <row r="24">
          <cell r="BY24">
            <v>0</v>
          </cell>
          <cell r="GJ24">
            <v>0.73008959289238984</v>
          </cell>
        </row>
      </sheetData>
      <sheetData sheetId="22">
        <row r="11">
          <cell r="BI11">
            <v>0</v>
          </cell>
        </row>
        <row r="12">
          <cell r="BI12">
            <v>0.11411390280934655</v>
          </cell>
        </row>
        <row r="13">
          <cell r="BI13">
            <v>6.7943283681692959E-2</v>
          </cell>
        </row>
        <row r="14">
          <cell r="BI14">
            <v>0.40560826687215451</v>
          </cell>
        </row>
        <row r="15">
          <cell r="BI15">
            <v>0.30513742386959108</v>
          </cell>
        </row>
        <row r="16">
          <cell r="BI16">
            <v>0.33527285245760524</v>
          </cell>
        </row>
        <row r="17">
          <cell r="BI17">
            <v>0.34812981203030835</v>
          </cell>
        </row>
        <row r="18">
          <cell r="BI18">
            <v>0.37266346290433139</v>
          </cell>
        </row>
        <row r="19">
          <cell r="BI19">
            <v>0.26759221544637557</v>
          </cell>
        </row>
        <row r="20">
          <cell r="BI20">
            <v>0.36184211232850649</v>
          </cell>
        </row>
        <row r="21">
          <cell r="BI21">
            <v>0.3021385248054092</v>
          </cell>
        </row>
        <row r="22">
          <cell r="BI22">
            <v>0.28376992725654865</v>
          </cell>
        </row>
        <row r="23">
          <cell r="BI23">
            <v>0.58407849922789601</v>
          </cell>
        </row>
        <row r="24">
          <cell r="BI24">
            <v>0.27171747099167814</v>
          </cell>
        </row>
        <row r="25">
          <cell r="BI25">
            <v>0.21218684307167579</v>
          </cell>
        </row>
        <row r="26">
          <cell r="BI26">
            <v>0.33099422187838851</v>
          </cell>
        </row>
      </sheetData>
      <sheetData sheetId="23">
        <row r="11">
          <cell r="AR11">
            <v>0</v>
          </cell>
        </row>
        <row r="12">
          <cell r="AR12">
            <v>0</v>
          </cell>
        </row>
        <row r="13">
          <cell r="AR13">
            <v>8.3220804077986585E-2</v>
          </cell>
        </row>
        <row r="14">
          <cell r="AR14">
            <v>0.57184805586204357</v>
          </cell>
        </row>
        <row r="15">
          <cell r="AR15">
            <v>0.22204192071375345</v>
          </cell>
        </row>
        <row r="16">
          <cell r="AR16">
            <v>0.66310132861989013</v>
          </cell>
        </row>
        <row r="17">
          <cell r="AR17">
            <v>0.44644860043586398</v>
          </cell>
        </row>
        <row r="18">
          <cell r="AR18">
            <v>0.79131410033846095</v>
          </cell>
        </row>
        <row r="19">
          <cell r="AR19">
            <v>0.33552261236439518</v>
          </cell>
        </row>
        <row r="20">
          <cell r="AR20">
            <v>0.56373852593653295</v>
          </cell>
        </row>
        <row r="21">
          <cell r="AR21">
            <v>0.34654440454226026</v>
          </cell>
        </row>
        <row r="22">
          <cell r="AR22">
            <v>0.37644206655176921</v>
          </cell>
        </row>
        <row r="23">
          <cell r="AR23">
            <v>0.31492473771268725</v>
          </cell>
        </row>
        <row r="24">
          <cell r="AR24">
            <v>0.33784086111080225</v>
          </cell>
        </row>
        <row r="25">
          <cell r="AR25">
            <v>0.84033913787839731</v>
          </cell>
        </row>
        <row r="26">
          <cell r="AR26">
            <v>0.87983081058574153</v>
          </cell>
        </row>
      </sheetData>
      <sheetData sheetId="24">
        <row r="7">
          <cell r="U7">
            <v>0</v>
          </cell>
        </row>
        <row r="8">
          <cell r="U8">
            <v>0</v>
          </cell>
        </row>
        <row r="9">
          <cell r="U9">
            <v>0</v>
          </cell>
        </row>
        <row r="10">
          <cell r="U10">
            <v>0</v>
          </cell>
        </row>
        <row r="11">
          <cell r="U11">
            <v>0</v>
          </cell>
        </row>
        <row r="12">
          <cell r="U12">
            <v>0</v>
          </cell>
        </row>
        <row r="13">
          <cell r="U13">
            <v>0</v>
          </cell>
        </row>
        <row r="14">
          <cell r="U14">
            <v>0</v>
          </cell>
        </row>
        <row r="15">
          <cell r="U15">
            <v>0</v>
          </cell>
        </row>
        <row r="16">
          <cell r="U16">
            <v>0</v>
          </cell>
        </row>
        <row r="17">
          <cell r="U17">
            <v>0</v>
          </cell>
        </row>
        <row r="18">
          <cell r="U18">
            <v>0</v>
          </cell>
        </row>
        <row r="19">
          <cell r="U19">
            <v>0</v>
          </cell>
        </row>
        <row r="20">
          <cell r="U20">
            <v>0.49462549875982847</v>
          </cell>
        </row>
        <row r="21">
          <cell r="U21">
            <v>0.41596787324980661</v>
          </cell>
        </row>
        <row r="22">
          <cell r="U22">
            <v>0.28771432585653473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3"/>
  <sheetViews>
    <sheetView tabSelected="1" topLeftCell="C1" zoomScale="71" zoomScaleNormal="71" workbookViewId="0">
      <selection activeCell="S4" sqref="S4"/>
    </sheetView>
  </sheetViews>
  <sheetFormatPr defaultColWidth="9.109375" defaultRowHeight="29.4" customHeight="1" outlineLevelCol="2" x14ac:dyDescent="0.25"/>
  <cols>
    <col min="1" max="1" width="2.6640625" style="1" hidden="1" customWidth="1" outlineLevel="1"/>
    <col min="2" max="2" width="3.44140625" style="1" hidden="1" customWidth="1" outlineLevel="1"/>
    <col min="3" max="3" width="4.88671875" style="1" customWidth="1" collapsed="1"/>
    <col min="4" max="4" width="29.109375" style="2" customWidth="1"/>
    <col min="5" max="6" width="9" style="2" customWidth="1"/>
    <col min="7" max="7" width="6.6640625" style="2" customWidth="1"/>
    <col min="8" max="8" width="6.44140625" style="3" customWidth="1"/>
    <col min="9" max="9" width="8" style="3" customWidth="1"/>
    <col min="10" max="10" width="7" style="2" customWidth="1"/>
    <col min="11" max="11" width="11.109375" style="3" hidden="1" customWidth="1"/>
    <col min="12" max="12" width="8" style="3" customWidth="1"/>
    <col min="13" max="13" width="6.33203125" style="3" customWidth="1"/>
    <col min="14" max="14" width="5.109375" style="3" customWidth="1"/>
    <col min="15" max="15" width="16.109375" style="3" customWidth="1"/>
    <col min="16" max="16" width="6.109375" style="3" customWidth="1"/>
    <col min="17" max="17" width="6" style="3" customWidth="1"/>
    <col min="18" max="18" width="5.88671875" style="3" customWidth="1"/>
    <col min="19" max="19" width="17" style="3" customWidth="1"/>
    <col min="20" max="20" width="15" style="3" customWidth="1"/>
    <col min="21" max="21" width="11.33203125" style="3" customWidth="1"/>
    <col min="22" max="22" width="5.109375" style="3" customWidth="1"/>
    <col min="23" max="23" width="8" style="3" customWidth="1"/>
    <col min="24" max="24" width="6.44140625" style="3" customWidth="1"/>
    <col min="25" max="25" width="7.6640625" style="3" customWidth="1" outlineLevel="2"/>
    <col min="26" max="16384" width="9.109375" style="3"/>
  </cols>
  <sheetData>
    <row r="1" spans="3:25" ht="29.4" customHeight="1" x14ac:dyDescent="0.25">
      <c r="S1" s="32" t="s">
        <v>26</v>
      </c>
      <c r="T1" s="33"/>
      <c r="U1" s="33"/>
      <c r="V1" s="31"/>
    </row>
    <row r="2" spans="3:25" ht="21.6" customHeight="1" x14ac:dyDescent="0.25">
      <c r="S2" s="32" t="s">
        <v>27</v>
      </c>
      <c r="T2" s="33"/>
      <c r="U2" s="33"/>
      <c r="V2" s="31"/>
    </row>
    <row r="3" spans="3:25" ht="29.4" customHeight="1" x14ac:dyDescent="0.25">
      <c r="S3" s="32" t="s">
        <v>28</v>
      </c>
      <c r="T3" s="33"/>
      <c r="U3" s="33"/>
      <c r="V3" s="31"/>
    </row>
    <row r="4" spans="3:25" ht="18" x14ac:dyDescent="0.25">
      <c r="C4" s="5"/>
      <c r="D4" s="7"/>
      <c r="E4" s="28"/>
      <c r="F4" s="28"/>
      <c r="G4" s="8"/>
      <c r="H4" s="8"/>
      <c r="I4" s="28"/>
      <c r="J4" s="28"/>
      <c r="K4" s="28"/>
      <c r="L4" s="28"/>
      <c r="M4" s="28"/>
      <c r="N4" s="28"/>
      <c r="O4" s="28"/>
      <c r="P4" s="28"/>
      <c r="Q4" s="28"/>
      <c r="R4" s="28"/>
      <c r="S4" s="32" t="s">
        <v>48</v>
      </c>
      <c r="T4" s="33"/>
      <c r="U4" s="33"/>
      <c r="V4" s="31"/>
      <c r="W4" s="28"/>
    </row>
    <row r="5" spans="3:25" ht="18" x14ac:dyDescent="0.25">
      <c r="C5" s="5"/>
      <c r="D5" s="7"/>
      <c r="E5" s="28"/>
      <c r="F5" s="28"/>
      <c r="G5" s="8"/>
      <c r="H5" s="8"/>
      <c r="I5" s="28"/>
      <c r="J5" s="28"/>
      <c r="K5" s="28"/>
      <c r="L5" s="28"/>
      <c r="M5" s="28"/>
      <c r="N5" s="28"/>
      <c r="O5" s="28"/>
      <c r="P5" s="28"/>
      <c r="Q5" s="28"/>
      <c r="R5" s="28"/>
      <c r="S5" s="29"/>
      <c r="T5" s="30"/>
      <c r="U5" s="30"/>
      <c r="V5" s="31"/>
      <c r="W5" s="28"/>
    </row>
    <row r="6" spans="3:25" ht="47.4" customHeight="1" x14ac:dyDescent="0.25">
      <c r="C6" s="5"/>
      <c r="D6" s="7"/>
      <c r="E6" s="42" t="s">
        <v>29</v>
      </c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8"/>
      <c r="R6" s="8"/>
      <c r="S6" s="8"/>
      <c r="T6" s="8"/>
      <c r="U6" s="8"/>
      <c r="V6" s="8"/>
      <c r="W6" s="2"/>
      <c r="X6" s="1"/>
      <c r="Y6" s="1"/>
    </row>
    <row r="7" spans="3:25" ht="15.6" x14ac:dyDescent="0.3">
      <c r="C7" s="5"/>
      <c r="D7" s="6"/>
      <c r="E7" s="9"/>
      <c r="F7" s="6"/>
      <c r="H7" s="2"/>
      <c r="I7" s="2"/>
      <c r="K7" s="10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3" t="s">
        <v>30</v>
      </c>
      <c r="X7" s="2"/>
      <c r="Y7" s="4"/>
    </row>
    <row r="8" spans="3:25" ht="14.4" customHeight="1" x14ac:dyDescent="0.25">
      <c r="C8" s="40" t="s">
        <v>1</v>
      </c>
      <c r="D8" s="40" t="s">
        <v>2</v>
      </c>
      <c r="E8" s="43" t="s">
        <v>3</v>
      </c>
      <c r="F8" s="45" t="s">
        <v>4</v>
      </c>
      <c r="G8" s="47" t="s">
        <v>5</v>
      </c>
      <c r="H8" s="50" t="s">
        <v>6</v>
      </c>
      <c r="I8" s="49" t="s">
        <v>0</v>
      </c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"/>
    </row>
    <row r="9" spans="3:25" ht="228.6" x14ac:dyDescent="0.25">
      <c r="C9" s="41"/>
      <c r="D9" s="41"/>
      <c r="E9" s="44"/>
      <c r="F9" s="46"/>
      <c r="G9" s="48"/>
      <c r="H9" s="51"/>
      <c r="I9" s="12" t="s">
        <v>7</v>
      </c>
      <c r="J9" s="12" t="s">
        <v>8</v>
      </c>
      <c r="K9" s="12" t="s">
        <v>9</v>
      </c>
      <c r="L9" s="12" t="s">
        <v>31</v>
      </c>
      <c r="M9" s="12" t="s">
        <v>32</v>
      </c>
      <c r="N9" s="12" t="s">
        <v>33</v>
      </c>
      <c r="O9" s="12" t="s">
        <v>34</v>
      </c>
      <c r="P9" s="12" t="s">
        <v>35</v>
      </c>
      <c r="Q9" s="12" t="s">
        <v>36</v>
      </c>
      <c r="R9" s="12" t="s">
        <v>37</v>
      </c>
      <c r="S9" s="12" t="s">
        <v>38</v>
      </c>
      <c r="T9" s="12" t="s">
        <v>39</v>
      </c>
      <c r="U9" s="12" t="s">
        <v>40</v>
      </c>
      <c r="V9" s="12" t="s">
        <v>41</v>
      </c>
      <c r="W9" s="12" t="s">
        <v>42</v>
      </c>
      <c r="X9" s="12" t="s">
        <v>43</v>
      </c>
      <c r="Y9" s="4"/>
    </row>
    <row r="10" spans="3:25" ht="13.2" x14ac:dyDescent="0.25">
      <c r="C10" s="11">
        <v>1</v>
      </c>
      <c r="D10" s="11">
        <v>2</v>
      </c>
      <c r="E10" s="11" t="s">
        <v>44</v>
      </c>
      <c r="F10" s="11">
        <v>4</v>
      </c>
      <c r="G10" s="11">
        <v>5</v>
      </c>
      <c r="H10" s="11">
        <v>6</v>
      </c>
      <c r="I10" s="11">
        <v>7</v>
      </c>
      <c r="J10" s="11">
        <v>8</v>
      </c>
      <c r="K10" s="11" t="s">
        <v>45</v>
      </c>
      <c r="L10" s="11">
        <v>9</v>
      </c>
      <c r="M10" s="11">
        <v>10</v>
      </c>
      <c r="N10" s="11">
        <v>11</v>
      </c>
      <c r="O10" s="11">
        <v>12</v>
      </c>
      <c r="P10" s="11">
        <v>13</v>
      </c>
      <c r="Q10" s="11">
        <v>14</v>
      </c>
      <c r="R10" s="11">
        <v>15</v>
      </c>
      <c r="S10" s="11">
        <v>16</v>
      </c>
      <c r="T10" s="11">
        <v>17</v>
      </c>
      <c r="U10" s="11">
        <v>18</v>
      </c>
      <c r="V10" s="11">
        <v>19</v>
      </c>
      <c r="W10" s="11">
        <v>20</v>
      </c>
      <c r="X10" s="11">
        <v>21</v>
      </c>
      <c r="Y10" s="4"/>
    </row>
    <row r="11" spans="3:25" ht="13.2" x14ac:dyDescent="0.25">
      <c r="C11" s="13">
        <v>1</v>
      </c>
      <c r="D11" s="14" t="s">
        <v>10</v>
      </c>
      <c r="E11" s="15">
        <f t="shared" ref="E11:E26" si="0">F11-M11-N11-X11</f>
        <v>0.10560434670575332</v>
      </c>
      <c r="F11" s="16">
        <f>SUM(I11:X11)</f>
        <v>0.10560434670575332</v>
      </c>
      <c r="G11" s="26">
        <f>E11-J11-K11-W11</f>
        <v>0.10560434670575332</v>
      </c>
      <c r="H11" s="26">
        <f t="shared" ref="H11:H25" si="1">G11+J11</f>
        <v>0.10560434670575332</v>
      </c>
      <c r="I11" s="17">
        <f>'[1]приб. прибуд тер.'!AU9+[1]покос!AH8</f>
        <v>0</v>
      </c>
      <c r="J11" s="18">
        <f>[1]сх.кл.!BQ9</f>
        <v>0</v>
      </c>
      <c r="K11" s="17">
        <f>[1]ТПВ!AQ8</f>
        <v>0</v>
      </c>
      <c r="L11" s="17">
        <f>[1]приб.підв!AP9</f>
        <v>0</v>
      </c>
      <c r="M11" s="17">
        <f>'[1]ТО ліф'!S8</f>
        <v>0</v>
      </c>
      <c r="N11" s="17"/>
      <c r="O11" s="17">
        <f>'[1]авар.ЦОі ГВ'!R8+'[1]ТО ГВП'!BU14+'[1]ТО ЦО  '!CS8+'[1]ТО ХВП'!DP9</f>
        <v>0</v>
      </c>
      <c r="P11" s="17">
        <f>[1]дерат!AP8</f>
        <v>0</v>
      </c>
      <c r="Q11" s="17">
        <f>[1]дезинс!AN6</f>
        <v>0</v>
      </c>
      <c r="R11" s="17">
        <f>[1]ДимВК!W7</f>
        <v>0.10560434670575332</v>
      </c>
      <c r="S11" s="17">
        <f>'[1]ТО електро'!BI11</f>
        <v>0</v>
      </c>
      <c r="T11" s="17">
        <f>'[1]ПР констр. ел'!GJ9+'[1]ПР ЦОп'!CQ12+'[1]ПР ХВ'!EU8+'[1]ПР ГВ'!DA13+'[1]ПР констр. ел'!BY9</f>
        <v>0</v>
      </c>
      <c r="U11" s="17">
        <f>[1]приб.сніг!BJ9</f>
        <v>0</v>
      </c>
      <c r="V11" s="17"/>
      <c r="W11" s="17">
        <f>[1]Освітл!AR11</f>
        <v>0</v>
      </c>
      <c r="X11" s="19">
        <f>'[1]Елен. ліфт'!U7</f>
        <v>0</v>
      </c>
      <c r="Y11" s="20"/>
    </row>
    <row r="12" spans="3:25" ht="13.2" x14ac:dyDescent="0.25">
      <c r="C12" s="13">
        <f>C11+1</f>
        <v>2</v>
      </c>
      <c r="D12" s="14" t="s">
        <v>11</v>
      </c>
      <c r="E12" s="21">
        <f t="shared" si="0"/>
        <v>0.94273911930448739</v>
      </c>
      <c r="F12" s="22">
        <f t="shared" ref="F12:F26" si="2">SUM(I12:X12)</f>
        <v>0.94273911930448739</v>
      </c>
      <c r="G12" s="26">
        <f t="shared" ref="G12:G25" si="3">E12-J12-K12-W12</f>
        <v>0.94273911930448739</v>
      </c>
      <c r="H12" s="26">
        <f t="shared" si="1"/>
        <v>0.94273911930448739</v>
      </c>
      <c r="I12" s="17">
        <f>'[1]приб. прибуд тер.'!AU10+[1]покос!AH9</f>
        <v>0</v>
      </c>
      <c r="J12" s="17">
        <f>[1]сх.кл.!BQ10</f>
        <v>0</v>
      </c>
      <c r="K12" s="17">
        <f>[1]ТПВ!AQ9</f>
        <v>0</v>
      </c>
      <c r="L12" s="17">
        <f>[1]приб.підв!AP10</f>
        <v>0</v>
      </c>
      <c r="M12" s="17">
        <f>'[1]ТО ліф'!S9</f>
        <v>0</v>
      </c>
      <c r="N12" s="17"/>
      <c r="O12" s="17">
        <f>'[1]авар.ЦОі ГВ'!R9+'[1]ТО ГВП'!BU15+'[1]ТО ЦО  '!CR9+'[1]ТО ХВП'!DP10</f>
        <v>0.37315568775779406</v>
      </c>
      <c r="P12" s="17">
        <f>[1]дерат!AP9</f>
        <v>0</v>
      </c>
      <c r="Q12" s="17">
        <f>[1]дезинс!AN7</f>
        <v>0</v>
      </c>
      <c r="R12" s="17">
        <f>[1]ДимВК!W8</f>
        <v>0</v>
      </c>
      <c r="S12" s="17">
        <f>'[1]ТО електро'!BI12</f>
        <v>0.11411390280934655</v>
      </c>
      <c r="T12" s="17">
        <f>'[1]ПР констр. ел'!GJ10+'[1]ПР ЦОп'!CQ13+'[1]ПР ХВ'!EU9+'[1]ПР ГВ'!DA14+'[1]ПР констр. ел'!BY10</f>
        <v>0.45546952873734681</v>
      </c>
      <c r="U12" s="17">
        <f>[1]приб.сніг!BJ10</f>
        <v>0</v>
      </c>
      <c r="V12" s="17"/>
      <c r="W12" s="17">
        <f>[1]Освітл!AR12</f>
        <v>0</v>
      </c>
      <c r="X12" s="19">
        <f>'[1]Елен. ліфт'!U8</f>
        <v>0</v>
      </c>
      <c r="Y12" s="20"/>
    </row>
    <row r="13" spans="3:25" ht="13.2" x14ac:dyDescent="0.25">
      <c r="C13" s="13">
        <f t="shared" ref="C13:C26" si="4">C12+1</f>
        <v>3</v>
      </c>
      <c r="D13" s="14" t="s">
        <v>12</v>
      </c>
      <c r="E13" s="21">
        <f t="shared" si="0"/>
        <v>1.8548645321239989</v>
      </c>
      <c r="F13" s="22">
        <f t="shared" si="2"/>
        <v>1.8548645321239989</v>
      </c>
      <c r="G13" s="26">
        <f>E13-J13-K13-W13</f>
        <v>1.6026214281435245</v>
      </c>
      <c r="H13" s="26">
        <f>G13+J13</f>
        <v>1.7716437280460124</v>
      </c>
      <c r="I13" s="17">
        <f>'[1]приб. прибуд тер.'!AU11+[1]покос!AH10</f>
        <v>0.26156390208881058</v>
      </c>
      <c r="J13" s="17">
        <f>[1]сх.кл.!BQ11</f>
        <v>0.1690222999024879</v>
      </c>
      <c r="K13" s="17">
        <f>[1]ТПВ!AQ10</f>
        <v>0</v>
      </c>
      <c r="L13" s="17">
        <f>[1]приб.підв!AP11</f>
        <v>0</v>
      </c>
      <c r="M13" s="17">
        <f>'[1]ТО ліф'!S10</f>
        <v>0</v>
      </c>
      <c r="N13" s="17"/>
      <c r="O13" s="17">
        <f>'[1]авар.ЦОі ГВ'!R10+'[1]ТО ГВП'!BU16+'[1]ТО ЦО  '!CR10+'[1]ТО ХВП'!DP11</f>
        <v>0.48888264819155691</v>
      </c>
      <c r="P13" s="17">
        <f>[1]дерат!AP10</f>
        <v>0</v>
      </c>
      <c r="Q13" s="17">
        <f>[1]дезинс!AN8</f>
        <v>0</v>
      </c>
      <c r="R13" s="17">
        <f>[1]ДимВК!W9</f>
        <v>0.10064221475210947</v>
      </c>
      <c r="S13" s="17">
        <f>'[1]ТО електро'!BI13</f>
        <v>6.7943283681692959E-2</v>
      </c>
      <c r="T13" s="17">
        <f>'[1]ПР констр. ел'!GJ11+'[1]ПР ЦОп'!CQ14+'[1]ПР ХВ'!EU10+'[1]ПР ГВ'!DA15+'[1]ПР констр. ел'!BY11</f>
        <v>0.63421811914433057</v>
      </c>
      <c r="U13" s="17">
        <f>[1]приб.сніг!BJ11</f>
        <v>4.937126028502406E-2</v>
      </c>
      <c r="V13" s="17"/>
      <c r="W13" s="17">
        <f>[1]Освітл!AR13</f>
        <v>8.3220804077986585E-2</v>
      </c>
      <c r="X13" s="19">
        <f>'[1]Елен. ліфт'!U9</f>
        <v>0</v>
      </c>
      <c r="Y13" s="20"/>
    </row>
    <row r="14" spans="3:25" ht="13.2" x14ac:dyDescent="0.25">
      <c r="C14" s="13">
        <f t="shared" si="4"/>
        <v>4</v>
      </c>
      <c r="D14" s="14" t="s">
        <v>13</v>
      </c>
      <c r="E14" s="21">
        <f t="shared" si="0"/>
        <v>4.304277926907929</v>
      </c>
      <c r="F14" s="22">
        <f>SUM(I14:X14)</f>
        <v>4.304277926907929</v>
      </c>
      <c r="G14" s="26">
        <f t="shared" si="3"/>
        <v>3.2698930191267856</v>
      </c>
      <c r="H14" s="26">
        <f t="shared" si="1"/>
        <v>3.732429871045885</v>
      </c>
      <c r="I14" s="17">
        <f>('[1]приб. прибуд тер.'!AU12+[1]покос!AH11)</f>
        <v>0.4358173900985941</v>
      </c>
      <c r="J14" s="17">
        <f>[1]сх.кл.!BQ12</f>
        <v>0.46253685191909955</v>
      </c>
      <c r="K14" s="17">
        <f>[1]ТПВ!AQ11</f>
        <v>0</v>
      </c>
      <c r="L14" s="17">
        <f>[1]приб.підв!AP12</f>
        <v>8.148562338267043E-2</v>
      </c>
      <c r="M14" s="17">
        <f>'[1]ТО ліф'!S11</f>
        <v>0</v>
      </c>
      <c r="N14" s="17"/>
      <c r="O14" s="17">
        <f>'[1]авар.ЦОі ГВ'!R11+'[1]ТО ГВП'!BU17+'[1]ТО ЦО  '!CR11+'[1]ТО ХВП'!DP12</f>
        <v>0.41811226574993093</v>
      </c>
      <c r="P14" s="17">
        <f>[1]дерат!AP11</f>
        <v>2.7195655071470357E-2</v>
      </c>
      <c r="Q14" s="17">
        <f>[1]дезинс!AN9</f>
        <v>1.1551552518221632E-2</v>
      </c>
      <c r="R14" s="17">
        <f>[1]ДимВК!W10</f>
        <v>0.10765260421966734</v>
      </c>
      <c r="S14" s="17">
        <f>'[1]ТО електро'!BI14</f>
        <v>0.40560826687215451</v>
      </c>
      <c r="T14" s="17">
        <f>'[1]ПР констр. ел'!GJ12+'[1]ПР ЦОп'!CQ15+'[1]ПР ХВ'!EU11+'[1]ПР ГВ'!DA16+'[1]ПР констр. ел'!BY12</f>
        <v>1.4329717931342627</v>
      </c>
      <c r="U14" s="17">
        <f>[1]приб.сніг!BJ12</f>
        <v>0.34949786807981414</v>
      </c>
      <c r="V14" s="17"/>
      <c r="W14" s="17">
        <f>[1]Освітл!AR14</f>
        <v>0.57184805586204357</v>
      </c>
      <c r="X14" s="19">
        <f>'[1]Елен. ліфт'!U10</f>
        <v>0</v>
      </c>
      <c r="Y14" s="20"/>
    </row>
    <row r="15" spans="3:25" ht="13.2" x14ac:dyDescent="0.25">
      <c r="C15" s="13">
        <f t="shared" si="4"/>
        <v>5</v>
      </c>
      <c r="D15" s="14" t="s">
        <v>14</v>
      </c>
      <c r="E15" s="21">
        <f t="shared" si="0"/>
        <v>3.4516139213442538</v>
      </c>
      <c r="F15" s="22">
        <f>SUM(I15:X15)</f>
        <v>3.4516139213442538</v>
      </c>
      <c r="G15" s="26">
        <f t="shared" si="3"/>
        <v>2.7097116488569406</v>
      </c>
      <c r="H15" s="26">
        <f t="shared" si="1"/>
        <v>3.2295720006305002</v>
      </c>
      <c r="I15" s="17">
        <f>'[1]приб. прибуд тер.'!AU13+[1]покос!AH12</f>
        <v>0.40539876144502268</v>
      </c>
      <c r="J15" s="17">
        <f>[1]сх.кл.!BQ13</f>
        <v>0.51986035177355938</v>
      </c>
      <c r="K15" s="17">
        <f>[1]ТПВ!AQ12</f>
        <v>0</v>
      </c>
      <c r="L15" s="17">
        <f>[1]приб.підв!AP13</f>
        <v>5.7778270871584651E-2</v>
      </c>
      <c r="M15" s="17">
        <f>'[1]ТО ліф'!S12</f>
        <v>0</v>
      </c>
      <c r="N15" s="17"/>
      <c r="O15" s="17">
        <f>'[1]авар.ЦОі ГВ'!R12+'[1]ТО ГВП'!BU18+'[1]ТО ЦО  '!CR12+'[1]ТО ХВП'!DP13</f>
        <v>0.49843522282334063</v>
      </c>
      <c r="P15" s="17">
        <f>[1]дерат!AP12</f>
        <v>2.8165416051128829E-2</v>
      </c>
      <c r="Q15" s="17">
        <f>[1]дезинс!AN10</f>
        <v>6.8125194643413271E-3</v>
      </c>
      <c r="R15" s="17">
        <f>[1]ДимВК!W11</f>
        <v>0.1114913532645605</v>
      </c>
      <c r="S15" s="17">
        <f>'[1]ТО електро'!BI15</f>
        <v>0.30513742386959108</v>
      </c>
      <c r="T15" s="17">
        <f>'[1]ПР констр. ел'!GJ13+'[1]ПР ЦОп'!CQ16+'[1]ПР ХВ'!EU12+'[1]ПР ГВ'!DA17+'[1]ПР констр. ел'!BY13</f>
        <v>1.0666635223085892</v>
      </c>
      <c r="U15" s="17">
        <f>[1]приб.сніг!BJ13</f>
        <v>0.22982915875878163</v>
      </c>
      <c r="V15" s="17"/>
      <c r="W15" s="17">
        <f>[1]Освітл!AR15</f>
        <v>0.22204192071375345</v>
      </c>
      <c r="X15" s="19">
        <f>'[1]Елен. ліфт'!U11</f>
        <v>0</v>
      </c>
      <c r="Y15" s="20"/>
    </row>
    <row r="16" spans="3:25" ht="13.2" x14ac:dyDescent="0.25">
      <c r="C16" s="13">
        <f t="shared" si="4"/>
        <v>6</v>
      </c>
      <c r="D16" s="14" t="s">
        <v>15</v>
      </c>
      <c r="E16" s="21">
        <f t="shared" si="0"/>
        <v>4.0979143253967321</v>
      </c>
      <c r="F16" s="22">
        <f t="shared" si="2"/>
        <v>4.0979143253967321</v>
      </c>
      <c r="G16" s="26">
        <f t="shared" si="3"/>
        <v>3.1132385344967877</v>
      </c>
      <c r="H16" s="26">
        <f t="shared" si="1"/>
        <v>3.4348129967768419</v>
      </c>
      <c r="I16" s="17">
        <f>'[1]приб. прибуд тер.'!AU14+[1]покос!AH13</f>
        <v>0.43211869748096948</v>
      </c>
      <c r="J16" s="17">
        <f>[1]сх.кл.!BQ14</f>
        <v>0.3215744622800541</v>
      </c>
      <c r="K16" s="17">
        <f>[1]ТПВ!AQ13</f>
        <v>0</v>
      </c>
      <c r="L16" s="17">
        <f>[1]приб.підв!AP14</f>
        <v>7.8017896858031427E-2</v>
      </c>
      <c r="M16" s="17">
        <f>'[1]ТО ліф'!S13</f>
        <v>0</v>
      </c>
      <c r="N16" s="17"/>
      <c r="O16" s="17">
        <f>'[1]авар.ЦОі ГВ'!R13+'[1]ТО ГВП'!BU19+'[1]ТО ЦО  '!CR13+'[1]ТО ХВП'!DP14</f>
        <v>0.45899211992508659</v>
      </c>
      <c r="P16" s="17">
        <f>[1]дерат!AP13</f>
        <v>2.4912307781774144E-2</v>
      </c>
      <c r="Q16" s="17">
        <f>[1]дезинс!AN11</f>
        <v>6.0256728094096913E-3</v>
      </c>
      <c r="R16" s="17">
        <f>[1]ДимВК!W12</f>
        <v>0.1168657460280208</v>
      </c>
      <c r="S16" s="17">
        <f>'[1]ТО електро'!BI16</f>
        <v>0.33527285245760524</v>
      </c>
      <c r="T16" s="17">
        <f>'[1]ПР констр. ел'!GJ14+'[1]ПР ЦОп'!CQ17+'[1]ПР ХВ'!EU13+'[1]ПР ГВ'!DA18+'[1]ПР констр. ел'!BY14</f>
        <v>1.3201649744420196</v>
      </c>
      <c r="U16" s="17">
        <f>[1]приб.сніг!BJ14</f>
        <v>0.34086826671387088</v>
      </c>
      <c r="V16" s="17"/>
      <c r="W16" s="17">
        <f>[1]Освітл!AR16</f>
        <v>0.66310132861989013</v>
      </c>
      <c r="X16" s="19">
        <f>'[1]Елен. ліфт'!U12</f>
        <v>0</v>
      </c>
      <c r="Y16" s="20"/>
    </row>
    <row r="17" spans="3:25" ht="13.2" x14ac:dyDescent="0.25">
      <c r="C17" s="13">
        <f t="shared" si="4"/>
        <v>7</v>
      </c>
      <c r="D17" s="14" t="s">
        <v>16</v>
      </c>
      <c r="E17" s="21">
        <f t="shared" si="0"/>
        <v>4.0086839563216223</v>
      </c>
      <c r="F17" s="22">
        <f t="shared" si="2"/>
        <v>4.0086839563216223</v>
      </c>
      <c r="G17" s="26">
        <f t="shared" si="3"/>
        <v>3.2370831759856435</v>
      </c>
      <c r="H17" s="26">
        <f t="shared" si="1"/>
        <v>3.5622353558857585</v>
      </c>
      <c r="I17" s="17">
        <f>'[1]приб. прибуд тер.'!AU15+[1]покос!AH14</f>
        <v>0.43962904564118321</v>
      </c>
      <c r="J17" s="17">
        <f>[1]сх.кл.!BQ15</f>
        <v>0.32515217990011491</v>
      </c>
      <c r="K17" s="17">
        <f>[1]ТПВ!AQ14</f>
        <v>0</v>
      </c>
      <c r="L17" s="17">
        <f>[1]приб.підв!AP15</f>
        <v>7.6913251161642965E-2</v>
      </c>
      <c r="M17" s="17">
        <f>'[1]ТО ліф'!S14</f>
        <v>0</v>
      </c>
      <c r="N17" s="17"/>
      <c r="O17" s="17">
        <f>'[1]авар.ЦОі ГВ'!R14+'[1]ТО ГВП'!BU20+'[1]ТО ЦО  '!CR14+'[1]ТО ХВП'!DP15</f>
        <v>0.60540298696278882</v>
      </c>
      <c r="P17" s="17">
        <f>[1]дерат!AP14</f>
        <v>2.659583912370965E-2</v>
      </c>
      <c r="Q17" s="17">
        <f>[1]дезинс!AN12</f>
        <v>6.4328775180120569E-3</v>
      </c>
      <c r="R17" s="17">
        <f>[1]ДимВК!W13</f>
        <v>0.19739674422833242</v>
      </c>
      <c r="S17" s="17">
        <f>'[1]ТО електро'!BI17</f>
        <v>0.34812981203030835</v>
      </c>
      <c r="T17" s="17">
        <f>'[1]ПР констр. ел'!GJ15+'[1]ПР ЦОп'!CQ18+'[1]ПР ХВ'!EU14+'[1]ПР ГВ'!DA19+'[1]ПР констр. ел'!BY15</f>
        <v>1.511122002692858</v>
      </c>
      <c r="U17" s="17">
        <f>[1]приб.сніг!BJ15</f>
        <v>2.546061662680792E-2</v>
      </c>
      <c r="V17" s="17"/>
      <c r="W17" s="17">
        <f>[1]Освітл!AR17</f>
        <v>0.44644860043586398</v>
      </c>
      <c r="X17" s="19">
        <f>'[1]Елен. ліфт'!U13</f>
        <v>0</v>
      </c>
      <c r="Y17" s="20"/>
    </row>
    <row r="18" spans="3:25" ht="13.2" x14ac:dyDescent="0.25">
      <c r="C18" s="13">
        <f t="shared" si="4"/>
        <v>8</v>
      </c>
      <c r="D18" s="14" t="s">
        <v>17</v>
      </c>
      <c r="E18" s="21">
        <f t="shared" si="0"/>
        <v>4.2189384350632828</v>
      </c>
      <c r="F18" s="23">
        <f>SUM(I18:X18)</f>
        <v>4.2189384350632828</v>
      </c>
      <c r="G18" s="26">
        <f t="shared" si="3"/>
        <v>2.9926462683157027</v>
      </c>
      <c r="H18" s="26">
        <f t="shared" si="1"/>
        <v>3.4276243347248219</v>
      </c>
      <c r="I18" s="17">
        <f>'[1]приб. прибуд тер.'!AU16+[1]покос!AH15</f>
        <v>0.37571459007468094</v>
      </c>
      <c r="J18" s="17">
        <f>[1]сх.кл.!BQ16</f>
        <v>0.43497806640911901</v>
      </c>
      <c r="K18" s="17">
        <f>[1]ТПВ!AQ15</f>
        <v>0</v>
      </c>
      <c r="L18" s="17">
        <f>[1]приб.підв!AP16</f>
        <v>8.4438430546535159E-2</v>
      </c>
      <c r="M18" s="17">
        <f>'[1]ТО ліф'!S15</f>
        <v>0</v>
      </c>
      <c r="N18" s="17"/>
      <c r="O18" s="17">
        <f>'[1]авар.ЦОі ГВ'!R15+'[1]ТО ГВП'!BU21+'[1]ТО ЦО  '!CR15+'[1]ТО ХВП'!DP16</f>
        <v>0.49822004858101743</v>
      </c>
      <c r="P18" s="17">
        <f>[1]дерат!AP15</f>
        <v>3.1917822812837365E-2</v>
      </c>
      <c r="Q18" s="17">
        <f>[1]дезинс!AN13</f>
        <v>7.7201341097582503E-3</v>
      </c>
      <c r="R18" s="17">
        <f>[1]ДимВК!W14</f>
        <v>0.18951759414108194</v>
      </c>
      <c r="S18" s="17">
        <f>'[1]ТО електро'!BI18</f>
        <v>0.37266346290433139</v>
      </c>
      <c r="T18" s="17">
        <f>'[1]ПР констр. ел'!GJ16+'[1]ПР ЦОп'!CQ19+'[1]ПР ХВ'!EU15+'[1]ПР ГВ'!DA20+'[1]ПР констр. ел'!BY16</f>
        <v>1.3725139442241072</v>
      </c>
      <c r="U18" s="17">
        <f>[1]приб.сніг!BJ16</f>
        <v>5.9940240921353687E-2</v>
      </c>
      <c r="V18" s="17"/>
      <c r="W18" s="17">
        <f>[1]Освітл!AR18</f>
        <v>0.79131410033846095</v>
      </c>
      <c r="X18" s="19">
        <f>'[1]Елен. ліфт'!U14</f>
        <v>0</v>
      </c>
      <c r="Y18" s="20"/>
    </row>
    <row r="19" spans="3:25" ht="13.2" x14ac:dyDescent="0.25">
      <c r="C19" s="13">
        <f t="shared" si="4"/>
        <v>9</v>
      </c>
      <c r="D19" s="14" t="s">
        <v>18</v>
      </c>
      <c r="E19" s="21">
        <f t="shared" si="0"/>
        <v>3.450329388158504</v>
      </c>
      <c r="F19" s="22">
        <f t="shared" si="2"/>
        <v>3.450329388158504</v>
      </c>
      <c r="G19" s="26">
        <f t="shared" si="3"/>
        <v>2.7055070333938587</v>
      </c>
      <c r="H19" s="26">
        <f t="shared" si="1"/>
        <v>3.1148067757941087</v>
      </c>
      <c r="I19" s="17">
        <f>'[1]приб. прибуд тер.'!AU17+[1]покос!AH16</f>
        <v>0.55952396684894923</v>
      </c>
      <c r="J19" s="17">
        <f>[1]сх.кл.!BQ17</f>
        <v>0.40929974240024997</v>
      </c>
      <c r="K19" s="17">
        <f>[1]ТПВ!AQ16</f>
        <v>0</v>
      </c>
      <c r="L19" s="17">
        <f>[1]приб.підв!AP17</f>
        <v>8.41793346183628E-2</v>
      </c>
      <c r="M19" s="17">
        <f>'[1]ТО ліф'!S16</f>
        <v>0</v>
      </c>
      <c r="N19" s="17"/>
      <c r="O19" s="17">
        <f>'[1]авар.ЦОі ГВ'!R16+'[1]ТО ГВП'!BU22+'[1]ТО ЦО  '!CR16+'[1]ТО ХВП'!DP17</f>
        <v>0.28246983300344691</v>
      </c>
      <c r="P19" s="17">
        <f>[1]дерат!AP16</f>
        <v>2.8200545974485399E-2</v>
      </c>
      <c r="Q19" s="17">
        <f>[1]дезинс!AN14</f>
        <v>6.8210165263486123E-3</v>
      </c>
      <c r="R19" s="17">
        <f>[1]ДимВК!W15</f>
        <v>0.13023548213946193</v>
      </c>
      <c r="S19" s="17">
        <f>'[1]ТО електро'!BI19</f>
        <v>0.26759221544637557</v>
      </c>
      <c r="T19" s="17">
        <f>'[1]ПР констр. ел'!GJ17+'[1]ПР ЦОп'!CQ20+'[1]ПР ХВ'!EU16+'[1]ПР ГВ'!DA21+'[1]ПР констр. ел'!BY17</f>
        <v>1.0446110185950919</v>
      </c>
      <c r="U19" s="17">
        <f>[1]приб.сніг!BJ17</f>
        <v>0.30187362024133618</v>
      </c>
      <c r="V19" s="17"/>
      <c r="W19" s="17">
        <f>[1]Освітл!AR19</f>
        <v>0.33552261236439518</v>
      </c>
      <c r="X19" s="19">
        <f>'[1]Елен. ліфт'!U15</f>
        <v>0</v>
      </c>
      <c r="Y19" s="20"/>
    </row>
    <row r="20" spans="3:25" ht="13.2" x14ac:dyDescent="0.25">
      <c r="C20" s="13">
        <f t="shared" si="4"/>
        <v>10</v>
      </c>
      <c r="D20" s="14" t="s">
        <v>19</v>
      </c>
      <c r="E20" s="21">
        <f t="shared" si="0"/>
        <v>4.2562541357201775</v>
      </c>
      <c r="F20" s="22">
        <f>SUM(I20:X20)</f>
        <v>4.2562541357201775</v>
      </c>
      <c r="G20" s="26">
        <f t="shared" si="3"/>
        <v>3.267842439210376</v>
      </c>
      <c r="H20" s="26">
        <f t="shared" si="1"/>
        <v>3.6925156097836447</v>
      </c>
      <c r="I20" s="17">
        <f>'[1]приб. прибуд тер.'!AU18+[1]покос!AH17</f>
        <v>0.50333609538679447</v>
      </c>
      <c r="J20" s="17">
        <f>[1]сх.кл.!BQ18</f>
        <v>0.42467317057326853</v>
      </c>
      <c r="K20" s="17">
        <f>[1]ТПВ!AQ17</f>
        <v>0</v>
      </c>
      <c r="L20" s="17">
        <f>[1]приб.підв!AP18</f>
        <v>8.5774737122783801E-2</v>
      </c>
      <c r="M20" s="17">
        <f>'[1]ТО ліф'!S17</f>
        <v>0</v>
      </c>
      <c r="N20" s="17"/>
      <c r="O20" s="17">
        <f>'[1]авар.ЦОі ГВ'!R17+'[1]ТО ГВП'!BU23+'[1]ТО ЦО  '!CR17+'[1]ТО ХВП'!DP18</f>
        <v>0.33291007479155393</v>
      </c>
      <c r="P20" s="17">
        <f>[1]дерат!AP17</f>
        <v>3.6222749951006175E-2</v>
      </c>
      <c r="Q20" s="17">
        <f>[1]дезинс!AN15</f>
        <v>8.7613898067487733E-3</v>
      </c>
      <c r="R20" s="17">
        <f>[1]ДимВК!W16</f>
        <v>0.17454183765836143</v>
      </c>
      <c r="S20" s="17">
        <f>'[1]ТО електро'!BI20</f>
        <v>0.36184211232850649</v>
      </c>
      <c r="T20" s="17">
        <f>'[1]ПР констр. ел'!GJ18+'[1]ПР ЦОп'!CQ21+'[1]ПР ХВ'!EU17+'[1]ПР ГВ'!DA22+'[1]ПР констр. ел'!BY18</f>
        <v>1.4146249888694007</v>
      </c>
      <c r="U20" s="17">
        <f>[1]приб.сніг!BJ18</f>
        <v>0.34982845329522044</v>
      </c>
      <c r="V20" s="17"/>
      <c r="W20" s="17">
        <f>[1]Освітл!AR20</f>
        <v>0.56373852593653295</v>
      </c>
      <c r="X20" s="19">
        <f>'[1]Елен. ліфт'!U16</f>
        <v>0</v>
      </c>
      <c r="Y20" s="20"/>
    </row>
    <row r="21" spans="3:25" ht="13.2" x14ac:dyDescent="0.25">
      <c r="C21" s="13">
        <f t="shared" si="4"/>
        <v>11</v>
      </c>
      <c r="D21" s="14" t="s">
        <v>20</v>
      </c>
      <c r="E21" s="21">
        <f t="shared" si="0"/>
        <v>4.5995462195118799</v>
      </c>
      <c r="F21" s="23">
        <f t="shared" si="2"/>
        <v>4.5995462195118799</v>
      </c>
      <c r="G21" s="26">
        <f t="shared" si="3"/>
        <v>3.8283804686067522</v>
      </c>
      <c r="H21" s="26">
        <f t="shared" si="1"/>
        <v>4.25300181496962</v>
      </c>
      <c r="I21" s="17">
        <f>'[1]приб. прибуд тер.'!AU19+[1]покос!AH18</f>
        <v>0.69818298476372942</v>
      </c>
      <c r="J21" s="17">
        <f>[1]сх.кл.!BQ19</f>
        <v>0.42462134636286764</v>
      </c>
      <c r="K21" s="17">
        <f>[1]ТПВ!AQ18</f>
        <v>0</v>
      </c>
      <c r="L21" s="17">
        <f>[1]приб.підв!AP19</f>
        <v>8.624719939525699E-2</v>
      </c>
      <c r="M21" s="17">
        <f>'[1]ТО ліф'!S18</f>
        <v>0</v>
      </c>
      <c r="N21" s="17"/>
      <c r="O21" s="17">
        <f>'[1]авар.ЦОі ГВ'!R18+'[1]ТО ГВП'!BU24+'[1]ТО ЦО  '!CR18+'[1]ТО ХВП'!DP19</f>
        <v>0.55974384651683629</v>
      </c>
      <c r="P21" s="17">
        <f>[1]дерат!AP18</f>
        <v>2.3607191579267731E-2</v>
      </c>
      <c r="Q21" s="17">
        <f>[1]дезинс!AN16</f>
        <v>5.7099973897154791E-3</v>
      </c>
      <c r="R21" s="17">
        <f>[1]ДимВК!W17</f>
        <v>0.10590756983646681</v>
      </c>
      <c r="S21" s="17">
        <f>'[1]ТО електро'!BI21</f>
        <v>0.3021385248054092</v>
      </c>
      <c r="T21" s="17">
        <f>'[1]ПР констр. ел'!GJ19+'[1]ПР ЦОп'!CQ22+'[1]ПР ХВ'!EU18+'[1]ПР ГВ'!DA23+'[1]ПР констр. ел'!BY19</f>
        <v>1.679980595626074</v>
      </c>
      <c r="U21" s="17">
        <f>[1]приб.сніг!BJ19</f>
        <v>0.36686255869399625</v>
      </c>
      <c r="V21" s="17"/>
      <c r="W21" s="17">
        <f>[1]Освітл!AR21</f>
        <v>0.34654440454226026</v>
      </c>
      <c r="X21" s="19">
        <f>'[1]Елен. ліфт'!U17</f>
        <v>0</v>
      </c>
      <c r="Y21" s="20"/>
    </row>
    <row r="22" spans="3:25" ht="13.2" x14ac:dyDescent="0.25">
      <c r="C22" s="13">
        <f t="shared" si="4"/>
        <v>12</v>
      </c>
      <c r="D22" s="14" t="s">
        <v>21</v>
      </c>
      <c r="E22" s="21">
        <f t="shared" si="0"/>
        <v>3.5725311291164559</v>
      </c>
      <c r="F22" s="22">
        <f t="shared" si="2"/>
        <v>3.5725311291164559</v>
      </c>
      <c r="G22" s="26">
        <f t="shared" si="3"/>
        <v>2.7600126867107537</v>
      </c>
      <c r="H22" s="26">
        <f t="shared" si="1"/>
        <v>3.1960890625646865</v>
      </c>
      <c r="I22" s="17">
        <f>'[1]приб. прибуд тер.'!AU20+[1]покос!AH19</f>
        <v>0.4210018494943209</v>
      </c>
      <c r="J22" s="17">
        <f>[1]сх.кл.!BQ20</f>
        <v>0.43607637585393266</v>
      </c>
      <c r="K22" s="17">
        <f>[1]ТПВ!AQ19</f>
        <v>0</v>
      </c>
      <c r="L22" s="17">
        <f>[1]приб.підв!AP20</f>
        <v>1.0158172693912445E-2</v>
      </c>
      <c r="M22" s="17">
        <f>'[1]ТО ліф'!S19</f>
        <v>0</v>
      </c>
      <c r="N22" s="17"/>
      <c r="O22" s="17">
        <f>'[1]авар.ЦОі ГВ'!R19+'[1]ТО ГВП'!BU25+'[1]ТО ЦО  '!CR19+'[1]ТО ХВП'!DP20</f>
        <v>0.78109307760235103</v>
      </c>
      <c r="P22" s="17">
        <f>[1]дерат!AP19</f>
        <v>2.8036192863839873E-2</v>
      </c>
      <c r="Q22" s="17">
        <f>[1]дезинс!AN17</f>
        <v>6.7812635625271248E-3</v>
      </c>
      <c r="R22" s="17">
        <f>[1]ДимВК!W18</f>
        <v>0.13204716763239152</v>
      </c>
      <c r="S22" s="17">
        <f>'[1]ТО електро'!BI22</f>
        <v>0.28376992725654865</v>
      </c>
      <c r="T22" s="17">
        <f>'[1]ПР констр. ел'!GJ20+'[1]ПР ЦОп'!CQ23+'[1]ПР ХВ'!EU19+'[1]ПР ГВ'!DA24+'[1]ПР констр. ел'!BY20</f>
        <v>0.94440673454496893</v>
      </c>
      <c r="U22" s="17">
        <f>[1]приб.сніг!BJ20</f>
        <v>0.15271830105989379</v>
      </c>
      <c r="V22" s="17"/>
      <c r="W22" s="17">
        <f>[1]Освітл!AR22</f>
        <v>0.37644206655176921</v>
      </c>
      <c r="X22" s="19">
        <f>'[1]Елен. ліфт'!U18</f>
        <v>0</v>
      </c>
      <c r="Y22" s="20"/>
    </row>
    <row r="23" spans="3:25" ht="13.2" x14ac:dyDescent="0.25">
      <c r="C23" s="13">
        <f t="shared" si="4"/>
        <v>13</v>
      </c>
      <c r="D23" s="14" t="s">
        <v>22</v>
      </c>
      <c r="E23" s="21">
        <f t="shared" si="0"/>
        <v>3.6589671584142929</v>
      </c>
      <c r="F23" s="22">
        <f t="shared" si="2"/>
        <v>3.6589671584142929</v>
      </c>
      <c r="G23" s="26">
        <f t="shared" si="3"/>
        <v>2.6503303037338148</v>
      </c>
      <c r="H23" s="26">
        <f t="shared" si="1"/>
        <v>3.3440424207016055</v>
      </c>
      <c r="I23" s="17">
        <f>'[1]приб. прибуд тер.'!AU21+[1]покос!AH20</f>
        <v>0.67525837259913235</v>
      </c>
      <c r="J23" s="17">
        <f>[1]сх.кл.!BQ21</f>
        <v>0.69371211696779056</v>
      </c>
      <c r="K23" s="17">
        <f>[1]ТПВ!AQ20</f>
        <v>0</v>
      </c>
      <c r="L23" s="17">
        <f>[1]приб.підв!AP21</f>
        <v>0</v>
      </c>
      <c r="M23" s="17">
        <f>'[1]ТО ліф'!S20</f>
        <v>0</v>
      </c>
      <c r="N23" s="17"/>
      <c r="O23" s="17">
        <f>'[1]авар.ЦОі ГВ'!R20+'[1]ТО ГВП'!BU26+'[1]ТО ЦО  '!CR20+'[1]ТО ХВП'!DP21</f>
        <v>0.45421194081440619</v>
      </c>
      <c r="P23" s="17">
        <f>[1]дерат!AP20</f>
        <v>0</v>
      </c>
      <c r="Q23" s="17">
        <f>[1]дезинс!AN18</f>
        <v>0</v>
      </c>
      <c r="R23" s="17">
        <f>[1]ДимВК!W19</f>
        <v>0</v>
      </c>
      <c r="S23" s="17">
        <f>'[1]ТО електро'!BI23</f>
        <v>0.58407849922789601</v>
      </c>
      <c r="T23" s="17">
        <f>'[1]ПР констр. ел'!GJ21+'[1]ПР ЦОп'!CQ24+'[1]ПР ХВ'!EU20+'[1]ПР ГВ'!DA25+'[1]ПР констр. ел'!BY21</f>
        <v>0.73771678146109254</v>
      </c>
      <c r="U23" s="17">
        <f>[1]приб.сніг!BJ21</f>
        <v>0.199064709631288</v>
      </c>
      <c r="V23" s="17"/>
      <c r="W23" s="17">
        <f>[1]Освітл!AR23</f>
        <v>0.31492473771268725</v>
      </c>
      <c r="X23" s="19">
        <f>'[1]Елен. ліфт'!U19</f>
        <v>0</v>
      </c>
      <c r="Y23" s="20"/>
    </row>
    <row r="24" spans="3:25" ht="13.2" x14ac:dyDescent="0.25">
      <c r="C24" s="13">
        <f t="shared" si="4"/>
        <v>14</v>
      </c>
      <c r="D24" s="14" t="s">
        <v>23</v>
      </c>
      <c r="E24" s="21">
        <f t="shared" si="0"/>
        <v>3.4942510570298833</v>
      </c>
      <c r="F24" s="23">
        <f>SUM(I24:X24)</f>
        <v>4.4226124538934926</v>
      </c>
      <c r="G24" s="27">
        <f t="shared" si="3"/>
        <v>2.510095586157461</v>
      </c>
      <c r="H24" s="27">
        <f t="shared" si="1"/>
        <v>3.1564101959190811</v>
      </c>
      <c r="I24" s="24">
        <f>'[1]приб. прибуд тер.'!AU22+[1]покос!AH21</f>
        <v>0.49532593486047893</v>
      </c>
      <c r="J24" s="24">
        <f>[1]сх.кл.!BQ22</f>
        <v>0.64631460976162036</v>
      </c>
      <c r="K24" s="24">
        <f>[1]ТПВ!AQ21</f>
        <v>0</v>
      </c>
      <c r="L24" s="24">
        <f>[1]приб.підв!AP22</f>
        <v>5.8220123820386611E-2</v>
      </c>
      <c r="M24" s="24">
        <f>'[1]ТО ліф'!S21</f>
        <v>0.43373589810378049</v>
      </c>
      <c r="N24" s="24"/>
      <c r="O24" s="24">
        <f>'[1]авар.ЦОі ГВ'!R21+'[1]ТО ГВП'!BU27+'[1]ТО ЦО  '!CR21+'[1]ТО ХВП'!DP22</f>
        <v>0.33664123623356923</v>
      </c>
      <c r="P24" s="17">
        <f>[1]дерат!AP21</f>
        <v>1.8037325676141736E-2</v>
      </c>
      <c r="Q24" s="17">
        <f>[1]дезинс!AN19</f>
        <v>4.3627842042281611E-3</v>
      </c>
      <c r="R24" s="17">
        <f>[1]ДимВК!W20</f>
        <v>7.8539810304298796E-2</v>
      </c>
      <c r="S24" s="17">
        <f>'[1]ТО електро'!BI24</f>
        <v>0.27171747099167814</v>
      </c>
      <c r="T24" s="17">
        <f>'[1]ПР констр. ел'!GJ22+'[1]ПР ЦОп'!CQ25+'[1]ПР ХВ'!EU21+'[1]ПР ГВ'!DA26+'[1]ПР констр. ел'!BY22</f>
        <v>1.0293992563583265</v>
      </c>
      <c r="U24" s="17">
        <f>[1]приб.сніг!BJ22</f>
        <v>0.21785164370835255</v>
      </c>
      <c r="V24" s="17"/>
      <c r="W24" s="17">
        <f>[1]Освітл!AR24</f>
        <v>0.33784086111080225</v>
      </c>
      <c r="X24" s="19">
        <f>'[1]Елен. ліфт'!U20</f>
        <v>0.49462549875982847</v>
      </c>
      <c r="Y24" s="20"/>
    </row>
    <row r="25" spans="3:25" ht="13.2" x14ac:dyDescent="0.25">
      <c r="C25" s="13">
        <f t="shared" si="4"/>
        <v>15</v>
      </c>
      <c r="D25" s="14" t="s">
        <v>24</v>
      </c>
      <c r="E25" s="21">
        <f t="shared" si="0"/>
        <v>3.9807704479672705</v>
      </c>
      <c r="F25" s="23">
        <f>SUM(I25:X25)</f>
        <v>4.7606456190259916</v>
      </c>
      <c r="G25" s="27">
        <f t="shared" si="3"/>
        <v>2.507431126434398</v>
      </c>
      <c r="H25" s="27">
        <f t="shared" si="1"/>
        <v>3.1404313100888732</v>
      </c>
      <c r="I25" s="24">
        <f>'[1]приб. прибуд тер.'!AU23+[1]покос!AH22</f>
        <v>0.47448214291155338</v>
      </c>
      <c r="J25" s="24">
        <f>[1]сх.кл.!BQ23</f>
        <v>0.63300018365447541</v>
      </c>
      <c r="K25" s="24">
        <f>[1]ТПВ!AQ22</f>
        <v>0</v>
      </c>
      <c r="L25" s="24">
        <f>[1]приб.підв!AP23</f>
        <v>5.317286319081347E-2</v>
      </c>
      <c r="M25" s="24">
        <f>'[1]ТО ліф'!S22</f>
        <v>0.36390729780891479</v>
      </c>
      <c r="N25" s="24"/>
      <c r="O25" s="24">
        <f>'[1]авар.ЦОі ГВ'!R22+'[1]ТО ГВП'!BU28+'[1]ТО ЦО  '!CR22+'[1]ТО ХВП'!DP23</f>
        <v>0.19774423307293434</v>
      </c>
      <c r="P25" s="17">
        <f>[1]дерат!AP22</f>
        <v>0</v>
      </c>
      <c r="Q25" s="17">
        <f>[1]дезинс!AN20</f>
        <v>0</v>
      </c>
      <c r="R25" s="17">
        <f>[1]ДимВК!W21</f>
        <v>0.13167586119006491</v>
      </c>
      <c r="S25" s="17">
        <f>'[1]ТО електро'!BI25</f>
        <v>0.21218684307167579</v>
      </c>
      <c r="T25" s="17">
        <f>'[1]ПР констр. ел'!GJ23+'[1]ПР ЦОп'!CQ26+'[1]ПР ХВ'!EU22+'[1]ПР ГВ'!DA27+'[1]ПР констр. ел'!BY23</f>
        <v>1.1098046649034559</v>
      </c>
      <c r="U25" s="17">
        <f>[1]приб.сніг!BJ23</f>
        <v>0.32836451809389949</v>
      </c>
      <c r="V25" s="17"/>
      <c r="W25" s="17">
        <f>[1]Освітл!AR25</f>
        <v>0.84033913787839731</v>
      </c>
      <c r="X25" s="19">
        <f>'[1]Елен. ліфт'!U21</f>
        <v>0.41596787324980661</v>
      </c>
      <c r="Y25" s="20"/>
    </row>
    <row r="26" spans="3:25" ht="13.2" x14ac:dyDescent="0.25">
      <c r="C26" s="13">
        <f t="shared" si="4"/>
        <v>16</v>
      </c>
      <c r="D26" s="14" t="s">
        <v>25</v>
      </c>
      <c r="E26" s="21">
        <f t="shared" si="0"/>
        <v>4.3021551046906223</v>
      </c>
      <c r="F26" s="23">
        <f t="shared" si="2"/>
        <v>4.9236222896127577</v>
      </c>
      <c r="G26" s="27">
        <f>E26-J26-K26-W26</f>
        <v>3.0482878994975344</v>
      </c>
      <c r="H26" s="27">
        <f>G26+J26</f>
        <v>3.422324294104881</v>
      </c>
      <c r="I26" s="24">
        <f>'[1]приб. прибуд тер.'!AU24+[1]покос!AH23</f>
        <v>0.54048566300905199</v>
      </c>
      <c r="J26" s="24">
        <f>[1]сх.кл.!BQ24</f>
        <v>0.37403639460734667</v>
      </c>
      <c r="K26" s="24">
        <f>[1]ТПВ!AQ23</f>
        <v>0</v>
      </c>
      <c r="L26" s="24">
        <f>[1]приб.підв!AP24</f>
        <v>4.9707115248702E-2</v>
      </c>
      <c r="M26" s="24">
        <f>'[1]ТО ліф'!S23</f>
        <v>0.33375285906560065</v>
      </c>
      <c r="N26" s="24"/>
      <c r="O26" s="24">
        <f>'[1]авар.ЦОі ГВ'!R23+'[1]ТО ГВП'!BU29+'[1]ТО ЦО  '!CR23+'[1]ТО ХВП'!DP24</f>
        <v>0.66033275047371631</v>
      </c>
      <c r="P26" s="17">
        <f>[1]дерат!AP23</f>
        <v>1.4792141141670701E-2</v>
      </c>
      <c r="Q26" s="17">
        <f>[1]дезинс!AN21</f>
        <v>3.5778541053320249E-3</v>
      </c>
      <c r="R26" s="17">
        <f>[1]ДимВК!W22</f>
        <v>0.23275187650420384</v>
      </c>
      <c r="S26" s="17">
        <f>'[1]ТО електро'!BI26</f>
        <v>0.33099422187838851</v>
      </c>
      <c r="T26" s="17">
        <f>'[1]ПР констр. ел'!GJ24+'[1]ПР ЦОп'!CQ27+'[1]ПР ХВ'!EU23+'[1]ПР ГВ'!DA28+'[1]ПР констр. ел'!BY24</f>
        <v>0.87517839541218134</v>
      </c>
      <c r="U26" s="17">
        <f>[1]приб.сніг!BJ24</f>
        <v>0.34046788172428744</v>
      </c>
      <c r="V26" s="17"/>
      <c r="W26" s="17">
        <f>[1]Освітл!AR26</f>
        <v>0.87983081058574153</v>
      </c>
      <c r="X26" s="19">
        <f>'[1]Елен. ліфт'!U22</f>
        <v>0.28771432585653473</v>
      </c>
      <c r="Y26" s="20"/>
    </row>
    <row r="27" spans="3:25" ht="13.2" x14ac:dyDescent="0.25">
      <c r="C27" s="25"/>
      <c r="X27" s="4"/>
      <c r="Y27" s="4"/>
    </row>
    <row r="28" spans="3:25" ht="13.2" x14ac:dyDescent="0.25">
      <c r="C28" s="25"/>
      <c r="X28" s="4"/>
      <c r="Y28" s="4"/>
    </row>
    <row r="29" spans="3:25" ht="17.399999999999999" x14ac:dyDescent="0.3">
      <c r="C29" s="25"/>
      <c r="D29" s="35" t="s">
        <v>46</v>
      </c>
      <c r="E29" s="35"/>
      <c r="F29" s="35"/>
      <c r="G29" s="35"/>
      <c r="H29" s="35"/>
      <c r="I29" s="36"/>
      <c r="J29" s="36"/>
      <c r="K29" s="37"/>
      <c r="L29" s="38"/>
      <c r="M29" s="38"/>
      <c r="N29" s="38"/>
      <c r="O29" s="38"/>
      <c r="P29" s="38"/>
      <c r="Q29" s="38"/>
      <c r="R29" s="38"/>
      <c r="S29" s="39" t="s">
        <v>47</v>
      </c>
      <c r="T29" s="36"/>
      <c r="U29" s="34"/>
      <c r="X29" s="4"/>
      <c r="Y29" s="4"/>
    </row>
    <row r="30" spans="3:25" ht="13.2" x14ac:dyDescent="0.25">
      <c r="C30" s="25"/>
      <c r="X30" s="4"/>
      <c r="Y30" s="4"/>
    </row>
    <row r="31" spans="3:25" ht="13.2" x14ac:dyDescent="0.25">
      <c r="C31" s="25"/>
      <c r="X31" s="4"/>
      <c r="Y31" s="4"/>
    </row>
    <row r="32" spans="3:25" ht="13.2" x14ac:dyDescent="0.25">
      <c r="C32" s="25"/>
      <c r="X32" s="4"/>
      <c r="Y32" s="4"/>
    </row>
    <row r="33" spans="3:25" ht="13.2" x14ac:dyDescent="0.25">
      <c r="C33" s="25"/>
      <c r="X33" s="4"/>
      <c r="Y33" s="4"/>
    </row>
    <row r="34" spans="3:25" ht="13.2" x14ac:dyDescent="0.25">
      <c r="C34" s="25"/>
      <c r="X34" s="4"/>
      <c r="Y34" s="4"/>
    </row>
    <row r="35" spans="3:25" ht="13.2" x14ac:dyDescent="0.25">
      <c r="C35" s="25"/>
      <c r="D35" s="3"/>
      <c r="E35" s="3"/>
      <c r="F35" s="3"/>
      <c r="G35" s="3"/>
      <c r="J35" s="3"/>
      <c r="X35" s="4"/>
      <c r="Y35" s="4"/>
    </row>
    <row r="36" spans="3:25" ht="13.2" x14ac:dyDescent="0.25">
      <c r="C36" s="25"/>
      <c r="D36" s="3"/>
      <c r="E36" s="3"/>
      <c r="F36" s="3"/>
      <c r="G36" s="3"/>
      <c r="J36" s="3"/>
      <c r="X36" s="4"/>
      <c r="Y36" s="4"/>
    </row>
    <row r="37" spans="3:25" ht="13.2" x14ac:dyDescent="0.25">
      <c r="C37" s="25"/>
      <c r="D37" s="3"/>
      <c r="E37" s="3"/>
      <c r="F37" s="3"/>
      <c r="G37" s="3"/>
      <c r="J37" s="3"/>
      <c r="X37" s="4"/>
      <c r="Y37" s="4"/>
    </row>
    <row r="38" spans="3:25" ht="13.2" x14ac:dyDescent="0.25">
      <c r="C38" s="25"/>
      <c r="D38" s="3"/>
      <c r="E38" s="3"/>
      <c r="F38" s="3"/>
      <c r="G38" s="3"/>
      <c r="J38" s="3"/>
      <c r="X38" s="4"/>
      <c r="Y38" s="4"/>
    </row>
    <row r="39" spans="3:25" ht="13.2" x14ac:dyDescent="0.25">
      <c r="C39" s="25"/>
      <c r="D39" s="3"/>
      <c r="E39" s="3"/>
      <c r="F39" s="3"/>
      <c r="G39" s="3"/>
      <c r="J39" s="3"/>
      <c r="X39" s="4"/>
      <c r="Y39" s="4"/>
    </row>
    <row r="40" spans="3:25" ht="13.2" x14ac:dyDescent="0.25">
      <c r="C40" s="25"/>
      <c r="D40" s="3"/>
      <c r="E40" s="3"/>
      <c r="F40" s="3"/>
      <c r="G40" s="3"/>
      <c r="J40" s="3"/>
      <c r="X40" s="4"/>
      <c r="Y40" s="4"/>
    </row>
    <row r="41" spans="3:25" ht="13.2" x14ac:dyDescent="0.25">
      <c r="C41" s="25"/>
      <c r="D41" s="3"/>
      <c r="E41" s="3"/>
      <c r="F41" s="3"/>
      <c r="G41" s="3"/>
      <c r="J41" s="3"/>
      <c r="X41" s="4"/>
      <c r="Y41" s="4"/>
    </row>
    <row r="42" spans="3:25" ht="13.2" x14ac:dyDescent="0.25">
      <c r="C42" s="25"/>
      <c r="D42" s="3"/>
      <c r="E42" s="3"/>
      <c r="F42" s="3"/>
      <c r="G42" s="3"/>
      <c r="J42" s="3"/>
      <c r="X42" s="4"/>
      <c r="Y42" s="4"/>
    </row>
    <row r="43" spans="3:25" ht="13.2" x14ac:dyDescent="0.25">
      <c r="C43" s="25"/>
      <c r="D43" s="3"/>
      <c r="E43" s="3"/>
      <c r="F43" s="3"/>
      <c r="G43" s="3"/>
      <c r="J43" s="3"/>
      <c r="X43" s="4"/>
      <c r="Y43" s="4"/>
    </row>
    <row r="44" spans="3:25" ht="13.2" x14ac:dyDescent="0.25">
      <c r="C44" s="25"/>
      <c r="D44" s="3"/>
      <c r="E44" s="3"/>
      <c r="F44" s="3"/>
      <c r="G44" s="3"/>
      <c r="J44" s="3"/>
      <c r="X44" s="4"/>
      <c r="Y44" s="4"/>
    </row>
    <row r="45" spans="3:25" ht="13.2" x14ac:dyDescent="0.25">
      <c r="C45" s="25"/>
      <c r="D45" s="3"/>
      <c r="E45" s="3"/>
      <c r="F45" s="3"/>
      <c r="G45" s="3"/>
      <c r="J45" s="3"/>
      <c r="X45" s="4"/>
      <c r="Y45" s="4"/>
    </row>
    <row r="46" spans="3:25" ht="13.2" x14ac:dyDescent="0.25">
      <c r="C46" s="25"/>
      <c r="D46" s="3"/>
      <c r="E46" s="3"/>
      <c r="F46" s="3"/>
      <c r="G46" s="3"/>
      <c r="J46" s="3"/>
      <c r="X46" s="4"/>
      <c r="Y46" s="4"/>
    </row>
    <row r="47" spans="3:25" ht="13.2" x14ac:dyDescent="0.25">
      <c r="C47" s="25"/>
      <c r="D47" s="3"/>
      <c r="E47" s="3"/>
      <c r="F47" s="3"/>
      <c r="G47" s="3"/>
      <c r="J47" s="3"/>
      <c r="X47" s="4"/>
      <c r="Y47" s="4"/>
    </row>
    <row r="48" spans="3:25" ht="13.2" x14ac:dyDescent="0.25">
      <c r="C48" s="25"/>
      <c r="D48" s="3"/>
      <c r="E48" s="3"/>
      <c r="F48" s="3"/>
      <c r="G48" s="3"/>
      <c r="J48" s="3"/>
      <c r="X48" s="4"/>
      <c r="Y48" s="4"/>
    </row>
    <row r="49" spans="3:25" ht="13.2" x14ac:dyDescent="0.25">
      <c r="C49" s="25"/>
      <c r="D49" s="3"/>
      <c r="E49" s="3"/>
      <c r="F49" s="3"/>
      <c r="G49" s="3"/>
      <c r="J49" s="3"/>
      <c r="X49" s="4"/>
      <c r="Y49" s="4"/>
    </row>
    <row r="50" spans="3:25" ht="13.2" x14ac:dyDescent="0.25">
      <c r="C50" s="25"/>
      <c r="D50" s="3"/>
      <c r="E50" s="3"/>
      <c r="F50" s="3"/>
      <c r="G50" s="3"/>
      <c r="J50" s="3"/>
      <c r="X50" s="4"/>
      <c r="Y50" s="4"/>
    </row>
    <row r="51" spans="3:25" ht="13.2" x14ac:dyDescent="0.25">
      <c r="C51" s="25"/>
      <c r="D51" s="3"/>
      <c r="E51" s="3"/>
      <c r="F51" s="3"/>
      <c r="G51" s="3"/>
      <c r="J51" s="3"/>
      <c r="X51" s="4"/>
      <c r="Y51" s="4"/>
    </row>
    <row r="52" spans="3:25" ht="13.2" x14ac:dyDescent="0.25">
      <c r="C52" s="25"/>
      <c r="D52" s="3"/>
      <c r="E52" s="3"/>
      <c r="F52" s="3"/>
      <c r="G52" s="3"/>
      <c r="J52" s="3"/>
      <c r="X52" s="4"/>
      <c r="Y52" s="4"/>
    </row>
    <row r="53" spans="3:25" ht="13.2" x14ac:dyDescent="0.25">
      <c r="C53" s="25"/>
      <c r="D53" s="3"/>
      <c r="E53" s="3"/>
      <c r="F53" s="3"/>
      <c r="G53" s="3"/>
      <c r="J53" s="3"/>
      <c r="X53" s="4"/>
      <c r="Y53" s="4"/>
    </row>
    <row r="54" spans="3:25" ht="13.2" x14ac:dyDescent="0.25">
      <c r="C54" s="25"/>
      <c r="D54" s="3"/>
      <c r="E54" s="3"/>
      <c r="F54" s="3"/>
      <c r="G54" s="3"/>
      <c r="J54" s="3"/>
      <c r="X54" s="4"/>
      <c r="Y54" s="4"/>
    </row>
    <row r="55" spans="3:25" ht="13.2" x14ac:dyDescent="0.25">
      <c r="D55" s="3"/>
      <c r="E55" s="3"/>
      <c r="F55" s="3"/>
      <c r="G55" s="3"/>
      <c r="J55" s="3"/>
      <c r="X55" s="4"/>
      <c r="Y55" s="4"/>
    </row>
    <row r="56" spans="3:25" ht="13.2" x14ac:dyDescent="0.25">
      <c r="D56" s="3"/>
      <c r="E56" s="3"/>
      <c r="F56" s="3"/>
      <c r="G56" s="3"/>
      <c r="J56" s="3"/>
      <c r="X56" s="4"/>
      <c r="Y56" s="4"/>
    </row>
    <row r="57" spans="3:25" ht="13.2" x14ac:dyDescent="0.25">
      <c r="D57" s="3"/>
      <c r="E57" s="3"/>
      <c r="F57" s="3"/>
      <c r="G57" s="3"/>
      <c r="J57" s="3"/>
      <c r="X57" s="4"/>
      <c r="Y57" s="4"/>
    </row>
    <row r="58" spans="3:25" ht="13.2" x14ac:dyDescent="0.25">
      <c r="D58" s="3"/>
      <c r="E58" s="3"/>
      <c r="F58" s="3"/>
      <c r="G58" s="3"/>
      <c r="J58" s="3"/>
      <c r="X58" s="4"/>
      <c r="Y58" s="4"/>
    </row>
    <row r="59" spans="3:25" ht="13.2" x14ac:dyDescent="0.25">
      <c r="D59" s="3"/>
      <c r="E59" s="3"/>
      <c r="F59" s="3"/>
      <c r="G59" s="3"/>
      <c r="J59" s="3"/>
      <c r="X59" s="4"/>
      <c r="Y59" s="4"/>
    </row>
    <row r="60" spans="3:25" ht="13.2" x14ac:dyDescent="0.25">
      <c r="D60" s="3"/>
      <c r="E60" s="3"/>
      <c r="F60" s="3"/>
      <c r="G60" s="3"/>
      <c r="J60" s="3"/>
      <c r="X60" s="4"/>
      <c r="Y60" s="4"/>
    </row>
    <row r="61" spans="3:25" ht="13.2" x14ac:dyDescent="0.25">
      <c r="D61" s="3"/>
      <c r="E61" s="3"/>
      <c r="F61" s="3"/>
      <c r="G61" s="3"/>
      <c r="J61" s="3"/>
      <c r="X61" s="4"/>
      <c r="Y61" s="4"/>
    </row>
    <row r="62" spans="3:25" ht="13.2" x14ac:dyDescent="0.25">
      <c r="D62" s="3"/>
      <c r="E62" s="3"/>
      <c r="F62" s="3"/>
      <c r="G62" s="3"/>
      <c r="J62" s="3"/>
      <c r="X62" s="4"/>
      <c r="Y62" s="4"/>
    </row>
    <row r="63" spans="3:25" ht="13.2" x14ac:dyDescent="0.25">
      <c r="D63" s="3"/>
      <c r="E63" s="3"/>
      <c r="F63" s="3"/>
      <c r="G63" s="3"/>
      <c r="J63" s="3"/>
      <c r="X63" s="4"/>
      <c r="Y63" s="4"/>
    </row>
    <row r="64" spans="3:25" ht="13.2" x14ac:dyDescent="0.25">
      <c r="D64" s="3"/>
      <c r="E64" s="3"/>
      <c r="F64" s="3"/>
      <c r="G64" s="3"/>
      <c r="J64" s="3"/>
      <c r="X64" s="4"/>
      <c r="Y64" s="4"/>
    </row>
    <row r="65" spans="1:25" ht="13.2" x14ac:dyDescent="0.25">
      <c r="D65" s="3"/>
      <c r="E65" s="3"/>
      <c r="F65" s="3"/>
      <c r="G65" s="3"/>
      <c r="J65" s="3"/>
      <c r="X65" s="4"/>
      <c r="Y65" s="4"/>
    </row>
    <row r="66" spans="1:25" ht="13.2" x14ac:dyDescent="0.25">
      <c r="D66" s="3"/>
      <c r="E66" s="3"/>
      <c r="F66" s="3"/>
      <c r="G66" s="3"/>
      <c r="J66" s="3"/>
      <c r="X66" s="4"/>
      <c r="Y66" s="4"/>
    </row>
    <row r="67" spans="1:25" ht="13.2" x14ac:dyDescent="0.25">
      <c r="D67" s="3"/>
      <c r="E67" s="3"/>
      <c r="F67" s="3"/>
      <c r="G67" s="3"/>
      <c r="J67" s="3"/>
      <c r="X67" s="4"/>
      <c r="Y67" s="4"/>
    </row>
    <row r="68" spans="1:25" ht="13.2" x14ac:dyDescent="0.25">
      <c r="D68" s="3"/>
      <c r="E68" s="3"/>
      <c r="F68" s="3"/>
      <c r="G68" s="3"/>
      <c r="J68" s="3"/>
      <c r="X68" s="4"/>
      <c r="Y68" s="4"/>
    </row>
    <row r="69" spans="1:25" ht="13.2" x14ac:dyDescent="0.25">
      <c r="D69" s="3"/>
      <c r="E69" s="3"/>
      <c r="F69" s="3"/>
      <c r="G69" s="3"/>
      <c r="J69" s="3"/>
      <c r="X69" s="4"/>
      <c r="Y69" s="4"/>
    </row>
    <row r="70" spans="1:25" ht="13.2" x14ac:dyDescent="0.25">
      <c r="A70" s="3"/>
      <c r="B70" s="3"/>
      <c r="C70" s="3"/>
      <c r="D70" s="3"/>
      <c r="E70" s="3"/>
      <c r="F70" s="3"/>
      <c r="G70" s="3"/>
      <c r="J70" s="3"/>
      <c r="X70" s="4"/>
      <c r="Y70" s="4"/>
    </row>
    <row r="71" spans="1:25" ht="13.2" x14ac:dyDescent="0.25">
      <c r="A71" s="3"/>
      <c r="B71" s="3"/>
      <c r="C71" s="3"/>
      <c r="D71" s="3"/>
      <c r="E71" s="3"/>
      <c r="F71" s="3"/>
      <c r="G71" s="3"/>
      <c r="J71" s="3"/>
      <c r="X71" s="4"/>
      <c r="Y71" s="4"/>
    </row>
    <row r="72" spans="1:25" ht="13.2" x14ac:dyDescent="0.25">
      <c r="A72" s="3"/>
      <c r="B72" s="3"/>
      <c r="C72" s="3"/>
      <c r="D72" s="3"/>
      <c r="E72" s="3"/>
      <c r="F72" s="3"/>
      <c r="G72" s="3"/>
      <c r="J72" s="3"/>
      <c r="X72" s="4"/>
      <c r="Y72" s="4"/>
    </row>
    <row r="73" spans="1:25" ht="13.2" x14ac:dyDescent="0.25">
      <c r="A73" s="3"/>
      <c r="B73" s="3"/>
      <c r="C73" s="3"/>
      <c r="D73" s="3"/>
      <c r="E73" s="3"/>
      <c r="F73" s="3"/>
      <c r="G73" s="3"/>
      <c r="J73" s="3"/>
      <c r="X73" s="4"/>
      <c r="Y73" s="4"/>
    </row>
    <row r="74" spans="1:25" ht="13.2" x14ac:dyDescent="0.25">
      <c r="A74" s="3"/>
      <c r="B74" s="3"/>
      <c r="C74" s="3"/>
      <c r="D74" s="3"/>
      <c r="E74" s="3"/>
      <c r="F74" s="3"/>
      <c r="G74" s="3"/>
      <c r="J74" s="3"/>
      <c r="X74" s="4"/>
      <c r="Y74" s="4"/>
    </row>
    <row r="75" spans="1:25" ht="13.2" x14ac:dyDescent="0.25">
      <c r="A75" s="3"/>
      <c r="B75" s="3"/>
      <c r="C75" s="3"/>
      <c r="D75" s="3"/>
      <c r="E75" s="3"/>
      <c r="F75" s="3"/>
      <c r="G75" s="3"/>
      <c r="J75" s="3"/>
      <c r="X75" s="4"/>
      <c r="Y75" s="4"/>
    </row>
    <row r="76" spans="1:25" ht="13.2" x14ac:dyDescent="0.25">
      <c r="A76" s="3"/>
      <c r="B76" s="3"/>
      <c r="C76" s="3"/>
      <c r="D76" s="3"/>
      <c r="E76" s="3"/>
      <c r="F76" s="3"/>
      <c r="G76" s="3"/>
      <c r="J76" s="3"/>
      <c r="X76" s="4"/>
      <c r="Y76" s="4"/>
    </row>
    <row r="77" spans="1:25" ht="13.2" x14ac:dyDescent="0.25">
      <c r="A77" s="3"/>
      <c r="B77" s="3"/>
      <c r="C77" s="3"/>
      <c r="D77" s="3"/>
      <c r="E77" s="3"/>
      <c r="F77" s="3"/>
      <c r="G77" s="3"/>
      <c r="J77" s="3"/>
      <c r="X77" s="4"/>
      <c r="Y77" s="4"/>
    </row>
    <row r="78" spans="1:25" ht="13.2" x14ac:dyDescent="0.25">
      <c r="A78" s="3"/>
      <c r="B78" s="3"/>
      <c r="C78" s="3"/>
      <c r="D78" s="3"/>
      <c r="E78" s="3"/>
      <c r="F78" s="3"/>
      <c r="G78" s="3"/>
      <c r="J78" s="3"/>
      <c r="X78" s="4"/>
      <c r="Y78" s="4"/>
    </row>
    <row r="79" spans="1:25" ht="13.2" x14ac:dyDescent="0.25">
      <c r="A79" s="3"/>
      <c r="B79" s="3"/>
      <c r="C79" s="3"/>
      <c r="D79" s="3"/>
      <c r="E79" s="3"/>
      <c r="F79" s="3"/>
      <c r="G79" s="3"/>
      <c r="J79" s="3"/>
      <c r="X79" s="4"/>
      <c r="Y79" s="4"/>
    </row>
    <row r="80" spans="1:25" ht="13.2" x14ac:dyDescent="0.25">
      <c r="A80" s="3"/>
      <c r="B80" s="3"/>
      <c r="C80" s="3"/>
      <c r="D80" s="3"/>
      <c r="E80" s="3"/>
      <c r="F80" s="3"/>
      <c r="G80" s="3"/>
      <c r="J80" s="3"/>
      <c r="X80" s="4"/>
      <c r="Y80" s="4"/>
    </row>
    <row r="81" spans="1:25" ht="13.2" x14ac:dyDescent="0.25">
      <c r="A81" s="3"/>
      <c r="B81" s="3"/>
      <c r="C81" s="3"/>
      <c r="D81" s="3"/>
      <c r="E81" s="3"/>
      <c r="F81" s="3"/>
      <c r="G81" s="3"/>
      <c r="J81" s="3"/>
      <c r="X81" s="4"/>
      <c r="Y81" s="4"/>
    </row>
    <row r="82" spans="1:25" ht="13.2" x14ac:dyDescent="0.25">
      <c r="A82" s="3"/>
      <c r="B82" s="3"/>
      <c r="C82" s="3"/>
      <c r="D82" s="3"/>
      <c r="E82" s="3"/>
      <c r="F82" s="3"/>
      <c r="G82" s="3"/>
      <c r="J82" s="3"/>
      <c r="X82" s="4"/>
      <c r="Y82" s="4"/>
    </row>
    <row r="83" spans="1:25" ht="13.2" x14ac:dyDescent="0.25">
      <c r="A83" s="3"/>
      <c r="B83" s="3"/>
      <c r="C83" s="3"/>
      <c r="D83" s="3"/>
      <c r="E83" s="3"/>
      <c r="F83" s="3"/>
      <c r="G83" s="3"/>
      <c r="J83" s="3"/>
      <c r="X83" s="4"/>
      <c r="Y83" s="4"/>
    </row>
    <row r="84" spans="1:25" ht="13.2" x14ac:dyDescent="0.25">
      <c r="A84" s="3"/>
      <c r="B84" s="3"/>
      <c r="C84" s="3"/>
      <c r="D84" s="3"/>
      <c r="E84" s="3"/>
      <c r="F84" s="3"/>
      <c r="G84" s="3"/>
      <c r="J84" s="3"/>
      <c r="X84" s="4"/>
      <c r="Y84" s="4"/>
    </row>
    <row r="85" spans="1:25" ht="13.2" x14ac:dyDescent="0.25">
      <c r="A85" s="3"/>
      <c r="B85" s="3"/>
      <c r="C85" s="3"/>
      <c r="D85" s="3"/>
      <c r="E85" s="3"/>
      <c r="F85" s="3"/>
      <c r="G85" s="3"/>
      <c r="J85" s="3"/>
      <c r="X85" s="4"/>
      <c r="Y85" s="4"/>
    </row>
    <row r="86" spans="1:25" ht="13.2" x14ac:dyDescent="0.25">
      <c r="A86" s="3"/>
      <c r="B86" s="3"/>
      <c r="C86" s="3"/>
      <c r="D86" s="3"/>
      <c r="E86" s="3"/>
      <c r="F86" s="3"/>
      <c r="G86" s="3"/>
      <c r="J86" s="3"/>
      <c r="X86" s="4"/>
      <c r="Y86" s="4"/>
    </row>
    <row r="87" spans="1:25" ht="13.2" x14ac:dyDescent="0.25">
      <c r="A87" s="3"/>
      <c r="B87" s="3"/>
      <c r="C87" s="3"/>
      <c r="D87" s="3"/>
      <c r="E87" s="3"/>
      <c r="F87" s="3"/>
      <c r="G87" s="3"/>
      <c r="J87" s="3"/>
      <c r="X87" s="4"/>
      <c r="Y87" s="4"/>
    </row>
    <row r="88" spans="1:25" ht="13.2" x14ac:dyDescent="0.25">
      <c r="A88" s="3"/>
      <c r="B88" s="3"/>
      <c r="C88" s="3"/>
      <c r="D88" s="3"/>
      <c r="E88" s="3"/>
      <c r="F88" s="3"/>
      <c r="G88" s="3"/>
      <c r="J88" s="3"/>
      <c r="X88" s="4"/>
      <c r="Y88" s="4"/>
    </row>
    <row r="89" spans="1:25" ht="13.2" x14ac:dyDescent="0.25">
      <c r="A89" s="3"/>
      <c r="B89" s="3"/>
      <c r="C89" s="3"/>
      <c r="D89" s="3"/>
      <c r="E89" s="3"/>
      <c r="F89" s="3"/>
      <c r="G89" s="3"/>
      <c r="J89" s="3"/>
      <c r="X89" s="4"/>
      <c r="Y89" s="4"/>
    </row>
    <row r="90" spans="1:25" ht="13.2" x14ac:dyDescent="0.25">
      <c r="A90" s="3"/>
      <c r="B90" s="3"/>
      <c r="C90" s="3"/>
      <c r="D90" s="3"/>
      <c r="E90" s="3"/>
      <c r="F90" s="3"/>
      <c r="G90" s="3"/>
      <c r="J90" s="3"/>
      <c r="X90" s="4"/>
      <c r="Y90" s="4"/>
    </row>
    <row r="91" spans="1:25" ht="13.2" x14ac:dyDescent="0.25">
      <c r="A91" s="3"/>
      <c r="B91" s="3"/>
      <c r="C91" s="3"/>
      <c r="D91" s="3"/>
      <c r="E91" s="3"/>
      <c r="F91" s="3"/>
      <c r="G91" s="3"/>
      <c r="J91" s="3"/>
      <c r="X91" s="4"/>
      <c r="Y91" s="4"/>
    </row>
    <row r="92" spans="1:25" ht="13.2" x14ac:dyDescent="0.25">
      <c r="A92" s="3"/>
      <c r="B92" s="3"/>
      <c r="C92" s="3"/>
      <c r="D92" s="3"/>
      <c r="E92" s="3"/>
      <c r="F92" s="3"/>
      <c r="G92" s="3"/>
      <c r="J92" s="3"/>
      <c r="X92" s="4"/>
      <c r="Y92" s="4"/>
    </row>
    <row r="93" spans="1:25" ht="13.2" x14ac:dyDescent="0.25">
      <c r="A93" s="3"/>
      <c r="B93" s="3"/>
      <c r="C93" s="3"/>
      <c r="D93" s="3"/>
      <c r="E93" s="3"/>
      <c r="F93" s="3"/>
      <c r="G93" s="3"/>
      <c r="J93" s="3"/>
      <c r="X93" s="4"/>
      <c r="Y93" s="4"/>
    </row>
    <row r="94" spans="1:25" ht="13.2" x14ac:dyDescent="0.25">
      <c r="A94" s="3"/>
      <c r="B94" s="3"/>
      <c r="C94" s="3"/>
      <c r="D94" s="3"/>
      <c r="E94" s="3"/>
      <c r="F94" s="3"/>
      <c r="G94" s="3"/>
      <c r="J94" s="3"/>
      <c r="X94" s="4"/>
      <c r="Y94" s="4"/>
    </row>
    <row r="95" spans="1:25" ht="13.2" x14ac:dyDescent="0.25">
      <c r="A95" s="3"/>
      <c r="B95" s="3"/>
      <c r="C95" s="3"/>
      <c r="D95" s="3"/>
      <c r="E95" s="3"/>
      <c r="F95" s="3"/>
      <c r="G95" s="3"/>
      <c r="J95" s="3"/>
      <c r="X95" s="4"/>
      <c r="Y95" s="4"/>
    </row>
    <row r="96" spans="1:25" ht="13.2" x14ac:dyDescent="0.25">
      <c r="A96" s="3"/>
      <c r="B96" s="3"/>
      <c r="C96" s="3"/>
      <c r="D96" s="3"/>
      <c r="E96" s="3"/>
      <c r="F96" s="3"/>
      <c r="G96" s="3"/>
      <c r="J96" s="3"/>
      <c r="X96" s="4"/>
      <c r="Y96" s="4"/>
    </row>
    <row r="97" spans="1:25" ht="13.2" x14ac:dyDescent="0.25">
      <c r="A97" s="3"/>
      <c r="B97" s="3"/>
      <c r="C97" s="3"/>
      <c r="D97" s="3"/>
      <c r="E97" s="3"/>
      <c r="F97" s="3"/>
      <c r="G97" s="3"/>
      <c r="J97" s="3"/>
      <c r="X97" s="4"/>
      <c r="Y97" s="4"/>
    </row>
    <row r="98" spans="1:25" ht="13.2" x14ac:dyDescent="0.25">
      <c r="A98" s="3"/>
      <c r="B98" s="3"/>
      <c r="C98" s="3"/>
      <c r="D98" s="3"/>
      <c r="E98" s="3"/>
      <c r="F98" s="3"/>
      <c r="G98" s="3"/>
      <c r="J98" s="3"/>
      <c r="X98" s="4"/>
      <c r="Y98" s="4"/>
    </row>
    <row r="99" spans="1:25" ht="13.2" x14ac:dyDescent="0.25">
      <c r="A99" s="3"/>
      <c r="B99" s="3"/>
      <c r="C99" s="3"/>
      <c r="D99" s="3"/>
      <c r="E99" s="3"/>
      <c r="F99" s="3"/>
      <c r="G99" s="3"/>
      <c r="J99" s="3"/>
      <c r="X99" s="4"/>
      <c r="Y99" s="4"/>
    </row>
    <row r="100" spans="1:25" ht="13.2" x14ac:dyDescent="0.25">
      <c r="A100" s="3"/>
      <c r="B100" s="3"/>
      <c r="C100" s="3"/>
      <c r="D100" s="3"/>
      <c r="E100" s="3"/>
      <c r="F100" s="3"/>
      <c r="G100" s="3"/>
      <c r="J100" s="3"/>
      <c r="X100" s="4"/>
      <c r="Y100" s="4"/>
    </row>
    <row r="101" spans="1:25" ht="13.2" x14ac:dyDescent="0.25">
      <c r="A101" s="3"/>
      <c r="B101" s="3"/>
      <c r="C101" s="3"/>
      <c r="D101" s="3"/>
      <c r="E101" s="3"/>
      <c r="F101" s="3"/>
      <c r="G101" s="3"/>
      <c r="J101" s="3"/>
      <c r="X101" s="4"/>
      <c r="Y101" s="4"/>
    </row>
    <row r="102" spans="1:25" ht="13.2" x14ac:dyDescent="0.25">
      <c r="A102" s="3"/>
      <c r="B102" s="3"/>
      <c r="C102" s="3"/>
      <c r="D102" s="3"/>
      <c r="E102" s="3"/>
      <c r="F102" s="3"/>
      <c r="G102" s="3"/>
      <c r="J102" s="3"/>
      <c r="X102" s="4"/>
      <c r="Y102" s="4"/>
    </row>
    <row r="103" spans="1:25" ht="13.2" x14ac:dyDescent="0.25">
      <c r="A103" s="3"/>
      <c r="B103" s="3"/>
      <c r="C103" s="3"/>
      <c r="D103" s="3"/>
      <c r="E103" s="3"/>
      <c r="F103" s="3"/>
      <c r="G103" s="3"/>
      <c r="J103" s="3"/>
      <c r="X103" s="4"/>
      <c r="Y103" s="4"/>
    </row>
    <row r="104" spans="1:25" ht="13.2" x14ac:dyDescent="0.25">
      <c r="A104" s="3"/>
      <c r="B104" s="3"/>
      <c r="C104" s="3"/>
      <c r="D104" s="3"/>
      <c r="E104" s="3"/>
      <c r="F104" s="3"/>
      <c r="G104" s="3"/>
      <c r="J104" s="3"/>
      <c r="X104" s="4"/>
      <c r="Y104" s="4"/>
    </row>
    <row r="105" spans="1:25" ht="13.2" x14ac:dyDescent="0.25">
      <c r="A105" s="3"/>
      <c r="B105" s="3"/>
      <c r="C105" s="3"/>
      <c r="D105" s="3"/>
      <c r="E105" s="3"/>
      <c r="F105" s="3"/>
      <c r="G105" s="3"/>
      <c r="J105" s="3"/>
      <c r="X105" s="4"/>
      <c r="Y105" s="4"/>
    </row>
    <row r="106" spans="1:25" ht="13.2" x14ac:dyDescent="0.25">
      <c r="A106" s="3"/>
      <c r="B106" s="3"/>
      <c r="C106" s="3"/>
      <c r="D106" s="3"/>
      <c r="E106" s="3"/>
      <c r="F106" s="3"/>
      <c r="G106" s="3"/>
      <c r="J106" s="3"/>
      <c r="X106" s="4"/>
      <c r="Y106" s="4"/>
    </row>
    <row r="107" spans="1:25" ht="13.2" x14ac:dyDescent="0.25">
      <c r="A107" s="3"/>
      <c r="B107" s="3"/>
      <c r="C107" s="3"/>
      <c r="D107" s="3"/>
      <c r="E107" s="3"/>
      <c r="F107" s="3"/>
      <c r="G107" s="3"/>
      <c r="J107" s="3"/>
      <c r="X107" s="4"/>
      <c r="Y107" s="4"/>
    </row>
    <row r="108" spans="1:25" ht="13.2" x14ac:dyDescent="0.25">
      <c r="A108" s="3"/>
      <c r="B108" s="3"/>
      <c r="C108" s="3"/>
      <c r="D108" s="3"/>
      <c r="E108" s="3"/>
      <c r="F108" s="3"/>
      <c r="G108" s="3"/>
      <c r="J108" s="3"/>
      <c r="X108" s="4"/>
      <c r="Y108" s="4"/>
    </row>
    <row r="109" spans="1:25" ht="13.2" x14ac:dyDescent="0.25">
      <c r="A109" s="3"/>
      <c r="B109" s="3"/>
      <c r="C109" s="3"/>
      <c r="D109" s="3"/>
      <c r="E109" s="3"/>
      <c r="F109" s="3"/>
      <c r="G109" s="3"/>
      <c r="J109" s="3"/>
      <c r="X109" s="4"/>
      <c r="Y109" s="4"/>
    </row>
    <row r="110" spans="1:25" ht="13.2" x14ac:dyDescent="0.25">
      <c r="A110" s="3"/>
      <c r="B110" s="3"/>
      <c r="C110" s="3"/>
      <c r="D110" s="3"/>
      <c r="E110" s="3"/>
      <c r="F110" s="3"/>
      <c r="G110" s="3"/>
      <c r="J110" s="3"/>
      <c r="X110" s="4"/>
      <c r="Y110" s="4"/>
    </row>
    <row r="111" spans="1:25" ht="13.2" x14ac:dyDescent="0.25">
      <c r="A111" s="3"/>
      <c r="B111" s="3"/>
      <c r="C111" s="3"/>
      <c r="D111" s="3"/>
      <c r="E111" s="3"/>
      <c r="F111" s="3"/>
      <c r="G111" s="3"/>
      <c r="J111" s="3"/>
      <c r="X111" s="4"/>
      <c r="Y111" s="4"/>
    </row>
    <row r="112" spans="1:25" ht="13.2" x14ac:dyDescent="0.25">
      <c r="A112" s="3"/>
      <c r="B112" s="3"/>
      <c r="C112" s="3"/>
      <c r="D112" s="3"/>
      <c r="E112" s="3"/>
      <c r="F112" s="3"/>
      <c r="G112" s="3"/>
      <c r="J112" s="3"/>
      <c r="X112" s="4"/>
      <c r="Y112" s="4"/>
    </row>
    <row r="113" spans="1:25" ht="13.2" x14ac:dyDescent="0.25">
      <c r="A113" s="3"/>
      <c r="B113" s="3"/>
      <c r="C113" s="3"/>
      <c r="D113" s="3"/>
      <c r="E113" s="3"/>
      <c r="F113" s="3"/>
      <c r="G113" s="3"/>
      <c r="J113" s="3"/>
      <c r="X113" s="4"/>
      <c r="Y113" s="4"/>
    </row>
    <row r="114" spans="1:25" ht="13.2" x14ac:dyDescent="0.25">
      <c r="A114" s="3"/>
      <c r="B114" s="3"/>
      <c r="C114" s="3"/>
      <c r="D114" s="3"/>
      <c r="E114" s="3"/>
      <c r="F114" s="3"/>
      <c r="G114" s="3"/>
      <c r="J114" s="3"/>
      <c r="X114" s="4"/>
      <c r="Y114" s="4"/>
    </row>
    <row r="115" spans="1:25" ht="13.2" x14ac:dyDescent="0.25">
      <c r="A115" s="3"/>
      <c r="B115" s="3"/>
      <c r="C115" s="3"/>
      <c r="D115" s="3"/>
      <c r="E115" s="3"/>
      <c r="F115" s="3"/>
      <c r="G115" s="3"/>
      <c r="J115" s="3"/>
      <c r="X115" s="4"/>
      <c r="Y115" s="4"/>
    </row>
    <row r="116" spans="1:25" ht="13.2" x14ac:dyDescent="0.25">
      <c r="A116" s="3"/>
      <c r="B116" s="3"/>
      <c r="C116" s="3"/>
      <c r="D116" s="3"/>
      <c r="E116" s="3"/>
      <c r="F116" s="3"/>
      <c r="G116" s="3"/>
      <c r="J116" s="3"/>
      <c r="X116" s="4"/>
      <c r="Y116" s="4"/>
    </row>
    <row r="117" spans="1:25" ht="13.2" x14ac:dyDescent="0.25">
      <c r="A117" s="3"/>
      <c r="B117" s="3"/>
      <c r="C117" s="3"/>
      <c r="D117" s="3"/>
      <c r="E117" s="3"/>
      <c r="F117" s="3"/>
      <c r="G117" s="3"/>
      <c r="J117" s="3"/>
      <c r="X117" s="4"/>
      <c r="Y117" s="4"/>
    </row>
    <row r="118" spans="1:25" ht="13.2" x14ac:dyDescent="0.25">
      <c r="A118" s="3"/>
      <c r="B118" s="3"/>
      <c r="C118" s="3"/>
      <c r="D118" s="3"/>
      <c r="E118" s="3"/>
      <c r="F118" s="3"/>
      <c r="G118" s="3"/>
      <c r="J118" s="3"/>
      <c r="X118" s="4"/>
      <c r="Y118" s="4"/>
    </row>
    <row r="119" spans="1:25" ht="13.2" x14ac:dyDescent="0.25">
      <c r="A119" s="3"/>
      <c r="B119" s="3"/>
      <c r="C119" s="3"/>
      <c r="D119" s="3"/>
      <c r="E119" s="3"/>
      <c r="F119" s="3"/>
      <c r="G119" s="3"/>
      <c r="J119" s="3"/>
      <c r="X119" s="4"/>
      <c r="Y119" s="4"/>
    </row>
    <row r="120" spans="1:25" ht="13.2" x14ac:dyDescent="0.25">
      <c r="A120" s="3"/>
      <c r="B120" s="3"/>
      <c r="C120" s="3"/>
      <c r="D120" s="3"/>
      <c r="E120" s="3"/>
      <c r="F120" s="3"/>
      <c r="G120" s="3"/>
      <c r="J120" s="3"/>
      <c r="X120" s="4"/>
      <c r="Y120" s="4"/>
    </row>
    <row r="121" spans="1:25" ht="13.2" x14ac:dyDescent="0.25">
      <c r="A121" s="3"/>
      <c r="B121" s="3"/>
      <c r="C121" s="3"/>
      <c r="D121" s="3"/>
      <c r="E121" s="3"/>
      <c r="F121" s="3"/>
      <c r="G121" s="3"/>
      <c r="J121" s="3"/>
      <c r="X121" s="4"/>
      <c r="Y121" s="4"/>
    </row>
    <row r="122" spans="1:25" ht="13.2" x14ac:dyDescent="0.25">
      <c r="A122" s="3"/>
      <c r="B122" s="3"/>
      <c r="C122" s="3"/>
      <c r="D122" s="3"/>
      <c r="E122" s="3"/>
      <c r="F122" s="3"/>
      <c r="G122" s="3"/>
      <c r="J122" s="3"/>
      <c r="X122" s="4"/>
      <c r="Y122" s="4"/>
    </row>
    <row r="123" spans="1:25" ht="13.2" x14ac:dyDescent="0.25">
      <c r="A123" s="3"/>
      <c r="B123" s="3"/>
      <c r="C123" s="3"/>
      <c r="D123" s="3"/>
      <c r="E123" s="3"/>
      <c r="F123" s="3"/>
      <c r="G123" s="3"/>
      <c r="J123" s="3"/>
      <c r="X123" s="4"/>
      <c r="Y123" s="4"/>
    </row>
    <row r="124" spans="1:25" ht="13.2" x14ac:dyDescent="0.25">
      <c r="A124" s="3"/>
      <c r="B124" s="3"/>
      <c r="C124" s="3"/>
      <c r="D124" s="3"/>
      <c r="E124" s="3"/>
      <c r="F124" s="3"/>
      <c r="G124" s="3"/>
      <c r="J124" s="3"/>
      <c r="X124" s="4"/>
      <c r="Y124" s="4"/>
    </row>
    <row r="125" spans="1:25" ht="13.2" x14ac:dyDescent="0.25">
      <c r="A125" s="3"/>
      <c r="B125" s="3"/>
      <c r="C125" s="3"/>
      <c r="D125" s="3"/>
      <c r="E125" s="3"/>
      <c r="F125" s="3"/>
      <c r="G125" s="3"/>
      <c r="J125" s="3"/>
      <c r="X125" s="4"/>
      <c r="Y125" s="4"/>
    </row>
    <row r="126" spans="1:25" ht="13.2" x14ac:dyDescent="0.25">
      <c r="A126" s="3"/>
      <c r="B126" s="3"/>
      <c r="C126" s="3"/>
      <c r="D126" s="3"/>
      <c r="E126" s="3"/>
      <c r="F126" s="3"/>
      <c r="G126" s="3"/>
      <c r="J126" s="3"/>
      <c r="X126" s="4"/>
      <c r="Y126" s="4"/>
    </row>
    <row r="127" spans="1:25" ht="13.2" x14ac:dyDescent="0.25">
      <c r="A127" s="3"/>
      <c r="B127" s="3"/>
      <c r="C127" s="3"/>
      <c r="D127" s="3"/>
      <c r="E127" s="3"/>
      <c r="F127" s="3"/>
      <c r="G127" s="3"/>
      <c r="J127" s="3"/>
      <c r="X127" s="4"/>
      <c r="Y127" s="4"/>
    </row>
    <row r="128" spans="1:25" ht="13.2" x14ac:dyDescent="0.25">
      <c r="A128" s="3"/>
      <c r="B128" s="3"/>
      <c r="C128" s="3"/>
      <c r="D128" s="3"/>
      <c r="E128" s="3"/>
      <c r="F128" s="3"/>
      <c r="G128" s="3"/>
      <c r="J128" s="3"/>
      <c r="X128" s="4"/>
      <c r="Y128" s="4"/>
    </row>
    <row r="129" spans="1:25" ht="13.2" x14ac:dyDescent="0.25">
      <c r="A129" s="3"/>
      <c r="B129" s="3"/>
      <c r="C129" s="3"/>
      <c r="D129" s="3"/>
      <c r="E129" s="3"/>
      <c r="F129" s="3"/>
      <c r="G129" s="3"/>
      <c r="J129" s="3"/>
      <c r="X129" s="4"/>
      <c r="Y129" s="4"/>
    </row>
    <row r="130" spans="1:25" ht="13.2" x14ac:dyDescent="0.25">
      <c r="A130" s="3"/>
      <c r="B130" s="3"/>
      <c r="C130" s="3"/>
      <c r="D130" s="3"/>
      <c r="E130" s="3"/>
      <c r="F130" s="3"/>
      <c r="G130" s="3"/>
      <c r="J130" s="3"/>
      <c r="X130" s="4"/>
      <c r="Y130" s="4"/>
    </row>
    <row r="131" spans="1:25" ht="13.2" x14ac:dyDescent="0.25">
      <c r="A131" s="3"/>
      <c r="B131" s="3"/>
      <c r="C131" s="3"/>
      <c r="D131" s="3"/>
      <c r="E131" s="3"/>
      <c r="F131" s="3"/>
      <c r="G131" s="3"/>
      <c r="J131" s="3"/>
      <c r="X131" s="4"/>
      <c r="Y131" s="4"/>
    </row>
    <row r="132" spans="1:25" ht="13.2" x14ac:dyDescent="0.25">
      <c r="A132" s="3"/>
      <c r="B132" s="3"/>
      <c r="C132" s="3"/>
      <c r="D132" s="3"/>
      <c r="E132" s="3"/>
      <c r="F132" s="3"/>
      <c r="G132" s="3"/>
      <c r="J132" s="3"/>
      <c r="X132" s="4"/>
      <c r="Y132" s="4"/>
    </row>
    <row r="133" spans="1:25" ht="13.2" x14ac:dyDescent="0.25">
      <c r="A133" s="3"/>
      <c r="B133" s="3"/>
      <c r="C133" s="3"/>
      <c r="D133" s="3"/>
      <c r="E133" s="3"/>
      <c r="F133" s="3"/>
      <c r="G133" s="3"/>
      <c r="J133" s="3"/>
      <c r="X133" s="4"/>
      <c r="Y133" s="4"/>
    </row>
    <row r="134" spans="1:25" ht="13.2" x14ac:dyDescent="0.25">
      <c r="A134" s="3"/>
      <c r="B134" s="3"/>
      <c r="C134" s="3"/>
      <c r="D134" s="3"/>
      <c r="E134" s="3"/>
      <c r="F134" s="3"/>
      <c r="G134" s="3"/>
      <c r="J134" s="3"/>
      <c r="X134" s="4"/>
      <c r="Y134" s="4"/>
    </row>
    <row r="135" spans="1:25" ht="13.2" x14ac:dyDescent="0.25">
      <c r="A135" s="3"/>
      <c r="B135" s="3"/>
      <c r="C135" s="3"/>
      <c r="D135" s="3"/>
      <c r="E135" s="3"/>
      <c r="F135" s="3"/>
      <c r="G135" s="3"/>
      <c r="J135" s="3"/>
      <c r="X135" s="4"/>
      <c r="Y135" s="4"/>
    </row>
    <row r="136" spans="1:25" ht="13.2" x14ac:dyDescent="0.25">
      <c r="A136" s="3"/>
      <c r="B136" s="3"/>
      <c r="C136" s="3"/>
      <c r="D136" s="3"/>
      <c r="E136" s="3"/>
      <c r="F136" s="3"/>
      <c r="G136" s="3"/>
      <c r="J136" s="3"/>
      <c r="X136" s="4"/>
      <c r="Y136" s="4"/>
    </row>
    <row r="137" spans="1:25" ht="13.2" x14ac:dyDescent="0.25">
      <c r="A137" s="3"/>
      <c r="B137" s="3"/>
      <c r="C137" s="3"/>
      <c r="D137" s="3"/>
      <c r="E137" s="3"/>
      <c r="F137" s="3"/>
      <c r="G137" s="3"/>
      <c r="J137" s="3"/>
      <c r="X137" s="4"/>
      <c r="Y137" s="4"/>
    </row>
    <row r="138" spans="1:25" ht="13.2" x14ac:dyDescent="0.25">
      <c r="A138" s="3"/>
      <c r="B138" s="3"/>
      <c r="C138" s="3"/>
      <c r="D138" s="3"/>
      <c r="E138" s="3"/>
      <c r="F138" s="3"/>
      <c r="G138" s="3"/>
      <c r="J138" s="3"/>
      <c r="X138" s="4"/>
      <c r="Y138" s="4"/>
    </row>
    <row r="139" spans="1:25" ht="13.2" x14ac:dyDescent="0.25">
      <c r="A139" s="3"/>
      <c r="B139" s="3"/>
      <c r="C139" s="3"/>
      <c r="D139" s="3"/>
      <c r="E139" s="3"/>
      <c r="F139" s="3"/>
      <c r="G139" s="3"/>
      <c r="J139" s="3"/>
      <c r="X139" s="4"/>
      <c r="Y139" s="4"/>
    </row>
    <row r="140" spans="1:25" ht="13.2" x14ac:dyDescent="0.25">
      <c r="A140" s="3"/>
      <c r="B140" s="3"/>
      <c r="C140" s="3"/>
      <c r="D140" s="3"/>
      <c r="E140" s="3"/>
      <c r="F140" s="3"/>
      <c r="G140" s="3"/>
      <c r="J140" s="3"/>
      <c r="X140" s="4"/>
      <c r="Y140" s="4"/>
    </row>
    <row r="141" spans="1:25" ht="13.2" x14ac:dyDescent="0.25">
      <c r="A141" s="3"/>
      <c r="B141" s="3"/>
      <c r="C141" s="3"/>
      <c r="D141" s="3"/>
      <c r="E141" s="3"/>
      <c r="F141" s="3"/>
      <c r="G141" s="3"/>
      <c r="J141" s="3"/>
      <c r="X141" s="4"/>
      <c r="Y141" s="4"/>
    </row>
    <row r="142" spans="1:25" ht="13.2" x14ac:dyDescent="0.25">
      <c r="A142" s="3"/>
      <c r="B142" s="3"/>
      <c r="C142" s="3"/>
      <c r="D142" s="3"/>
      <c r="E142" s="3"/>
      <c r="F142" s="3"/>
      <c r="G142" s="3"/>
      <c r="J142" s="3"/>
      <c r="X142" s="4"/>
      <c r="Y142" s="4"/>
    </row>
    <row r="143" spans="1:25" ht="13.2" x14ac:dyDescent="0.25">
      <c r="A143" s="3"/>
      <c r="B143" s="3"/>
      <c r="C143" s="3"/>
      <c r="D143" s="3"/>
      <c r="E143" s="3"/>
      <c r="F143" s="3"/>
      <c r="G143" s="3"/>
      <c r="J143" s="3"/>
      <c r="X143" s="4"/>
      <c r="Y143" s="4"/>
    </row>
    <row r="144" spans="1:25" ht="13.2" x14ac:dyDescent="0.25">
      <c r="A144" s="3"/>
      <c r="B144" s="3"/>
      <c r="C144" s="3"/>
      <c r="D144" s="3"/>
      <c r="E144" s="3"/>
      <c r="F144" s="3"/>
      <c r="G144" s="3"/>
      <c r="J144" s="3"/>
      <c r="X144" s="4"/>
      <c r="Y144" s="4"/>
    </row>
    <row r="145" spans="1:25" ht="13.2" x14ac:dyDescent="0.25">
      <c r="A145" s="3"/>
      <c r="B145" s="3"/>
      <c r="C145" s="3"/>
      <c r="D145" s="3"/>
      <c r="E145" s="3"/>
      <c r="F145" s="3"/>
      <c r="G145" s="3"/>
      <c r="J145" s="3"/>
      <c r="X145" s="4"/>
      <c r="Y145" s="4"/>
    </row>
    <row r="146" spans="1:25" ht="13.2" x14ac:dyDescent="0.25">
      <c r="A146" s="3"/>
      <c r="B146" s="3"/>
      <c r="C146" s="3"/>
      <c r="D146" s="3"/>
      <c r="E146" s="3"/>
      <c r="F146" s="3"/>
      <c r="G146" s="3"/>
      <c r="J146" s="3"/>
      <c r="X146" s="4"/>
      <c r="Y146" s="4"/>
    </row>
    <row r="147" spans="1:25" ht="13.2" x14ac:dyDescent="0.25">
      <c r="A147" s="3"/>
      <c r="B147" s="3"/>
      <c r="C147" s="3"/>
      <c r="D147" s="3"/>
      <c r="E147" s="3"/>
      <c r="F147" s="3"/>
      <c r="G147" s="3"/>
      <c r="J147" s="3"/>
      <c r="X147" s="4"/>
      <c r="Y147" s="4"/>
    </row>
    <row r="148" spans="1:25" ht="13.2" x14ac:dyDescent="0.25">
      <c r="A148" s="3"/>
      <c r="B148" s="3"/>
      <c r="C148" s="3"/>
      <c r="D148" s="3"/>
      <c r="E148" s="3"/>
      <c r="F148" s="3"/>
      <c r="G148" s="3"/>
      <c r="J148" s="3"/>
      <c r="X148" s="4"/>
      <c r="Y148" s="4"/>
    </row>
    <row r="149" spans="1:25" ht="13.2" x14ac:dyDescent="0.25">
      <c r="A149" s="3"/>
      <c r="B149" s="3"/>
      <c r="C149" s="3"/>
      <c r="D149" s="3"/>
      <c r="E149" s="3"/>
      <c r="F149" s="3"/>
      <c r="G149" s="3"/>
      <c r="J149" s="3"/>
      <c r="X149" s="4"/>
      <c r="Y149" s="4"/>
    </row>
    <row r="150" spans="1:25" ht="13.2" x14ac:dyDescent="0.25">
      <c r="A150" s="3"/>
      <c r="B150" s="3"/>
      <c r="C150" s="3"/>
      <c r="D150" s="3"/>
      <c r="E150" s="3"/>
      <c r="F150" s="3"/>
      <c r="G150" s="3"/>
      <c r="J150" s="3"/>
      <c r="X150" s="4"/>
      <c r="Y150" s="4"/>
    </row>
    <row r="151" spans="1:25" ht="13.2" x14ac:dyDescent="0.25">
      <c r="A151" s="3"/>
      <c r="B151" s="3"/>
      <c r="C151" s="3"/>
      <c r="D151" s="3"/>
      <c r="E151" s="3"/>
      <c r="F151" s="3"/>
      <c r="G151" s="3"/>
      <c r="J151" s="3"/>
      <c r="X151" s="4"/>
      <c r="Y151" s="4"/>
    </row>
    <row r="152" spans="1:25" ht="13.2" x14ac:dyDescent="0.25">
      <c r="A152" s="3"/>
      <c r="B152" s="3"/>
      <c r="C152" s="3"/>
      <c r="D152" s="3"/>
      <c r="E152" s="3"/>
      <c r="F152" s="3"/>
      <c r="G152" s="3"/>
      <c r="J152" s="3"/>
      <c r="X152" s="4"/>
      <c r="Y152" s="4"/>
    </row>
    <row r="153" spans="1:25" ht="13.2" x14ac:dyDescent="0.25">
      <c r="A153" s="3"/>
      <c r="B153" s="3"/>
      <c r="C153" s="3"/>
      <c r="D153" s="3"/>
      <c r="E153" s="3"/>
      <c r="F153" s="3"/>
      <c r="G153" s="3"/>
      <c r="J153" s="3"/>
      <c r="X153" s="4"/>
      <c r="Y153" s="4"/>
    </row>
    <row r="154" spans="1:25" ht="13.2" x14ac:dyDescent="0.25">
      <c r="A154" s="3"/>
      <c r="B154" s="3"/>
      <c r="C154" s="3"/>
      <c r="D154" s="3"/>
      <c r="E154" s="3"/>
      <c r="F154" s="3"/>
      <c r="G154" s="3"/>
      <c r="J154" s="3"/>
      <c r="X154" s="4"/>
      <c r="Y154" s="4"/>
    </row>
    <row r="155" spans="1:25" ht="13.2" x14ac:dyDescent="0.25">
      <c r="A155" s="3"/>
      <c r="B155" s="3"/>
      <c r="C155" s="3"/>
      <c r="D155" s="3"/>
      <c r="E155" s="3"/>
      <c r="F155" s="3"/>
      <c r="G155" s="3"/>
      <c r="J155" s="3"/>
      <c r="X155" s="4"/>
      <c r="Y155" s="4"/>
    </row>
    <row r="156" spans="1:25" ht="13.2" x14ac:dyDescent="0.25">
      <c r="A156" s="3"/>
      <c r="B156" s="3"/>
      <c r="C156" s="3"/>
      <c r="D156" s="3"/>
      <c r="E156" s="3"/>
      <c r="F156" s="3"/>
      <c r="G156" s="3"/>
      <c r="J156" s="3"/>
      <c r="X156" s="4"/>
      <c r="Y156" s="4"/>
    </row>
    <row r="157" spans="1:25" ht="13.2" x14ac:dyDescent="0.25">
      <c r="A157" s="3"/>
      <c r="B157" s="3"/>
      <c r="C157" s="3"/>
      <c r="D157" s="3"/>
      <c r="E157" s="3"/>
      <c r="F157" s="3"/>
      <c r="G157" s="3"/>
      <c r="J157" s="3"/>
      <c r="X157" s="4"/>
      <c r="Y157" s="4"/>
    </row>
    <row r="158" spans="1:25" ht="13.2" x14ac:dyDescent="0.25">
      <c r="A158" s="3"/>
      <c r="B158" s="3"/>
      <c r="C158" s="3"/>
      <c r="D158" s="3"/>
      <c r="E158" s="3"/>
      <c r="F158" s="3"/>
      <c r="G158" s="3"/>
      <c r="J158" s="3"/>
      <c r="X158" s="4"/>
      <c r="Y158" s="4"/>
    </row>
    <row r="159" spans="1:25" ht="13.2" x14ac:dyDescent="0.25">
      <c r="A159" s="3"/>
      <c r="B159" s="3"/>
      <c r="C159" s="3"/>
      <c r="D159" s="3"/>
      <c r="E159" s="3"/>
      <c r="F159" s="3"/>
      <c r="G159" s="3"/>
      <c r="J159" s="3"/>
      <c r="X159" s="4"/>
      <c r="Y159" s="4"/>
    </row>
    <row r="160" spans="1:25" ht="13.2" x14ac:dyDescent="0.25">
      <c r="A160" s="3"/>
      <c r="B160" s="3"/>
      <c r="C160" s="3"/>
      <c r="D160" s="3"/>
      <c r="E160" s="3"/>
      <c r="F160" s="3"/>
      <c r="G160" s="3"/>
      <c r="J160" s="3"/>
      <c r="X160" s="4"/>
      <c r="Y160" s="4"/>
    </row>
    <row r="161" spans="1:25" ht="13.2" x14ac:dyDescent="0.25">
      <c r="A161" s="3"/>
      <c r="B161" s="3"/>
      <c r="C161" s="3"/>
      <c r="D161" s="3"/>
      <c r="E161" s="3"/>
      <c r="F161" s="3"/>
      <c r="G161" s="3"/>
      <c r="J161" s="3"/>
      <c r="X161" s="4"/>
      <c r="Y161" s="4"/>
    </row>
    <row r="162" spans="1:25" ht="13.2" x14ac:dyDescent="0.25">
      <c r="A162" s="3"/>
      <c r="B162" s="3"/>
      <c r="C162" s="3"/>
      <c r="D162" s="3"/>
      <c r="E162" s="3"/>
      <c r="F162" s="3"/>
      <c r="G162" s="3"/>
      <c r="J162" s="3"/>
      <c r="X162" s="4"/>
      <c r="Y162" s="4"/>
    </row>
    <row r="163" spans="1:25" ht="13.2" x14ac:dyDescent="0.25">
      <c r="A163" s="3"/>
      <c r="B163" s="3"/>
      <c r="C163" s="3"/>
      <c r="D163" s="3"/>
      <c r="E163" s="3"/>
      <c r="F163" s="3"/>
      <c r="G163" s="3"/>
      <c r="J163" s="3"/>
      <c r="X163" s="4"/>
      <c r="Y163" s="4"/>
    </row>
    <row r="164" spans="1:25" ht="13.2" x14ac:dyDescent="0.25">
      <c r="A164" s="3"/>
      <c r="B164" s="3"/>
      <c r="C164" s="3"/>
      <c r="D164" s="3"/>
      <c r="E164" s="3"/>
      <c r="F164" s="3"/>
      <c r="G164" s="3"/>
      <c r="J164" s="3"/>
      <c r="X164" s="4"/>
      <c r="Y164" s="4"/>
    </row>
    <row r="165" spans="1:25" ht="13.2" x14ac:dyDescent="0.25">
      <c r="A165" s="3"/>
      <c r="B165" s="3"/>
      <c r="C165" s="3"/>
      <c r="D165" s="3"/>
      <c r="E165" s="3"/>
      <c r="F165" s="3"/>
      <c r="G165" s="3"/>
      <c r="J165" s="3"/>
      <c r="X165" s="4"/>
      <c r="Y165" s="4"/>
    </row>
    <row r="166" spans="1:25" ht="13.2" x14ac:dyDescent="0.25">
      <c r="A166" s="3"/>
      <c r="B166" s="3"/>
      <c r="C166" s="3"/>
      <c r="D166" s="3"/>
      <c r="E166" s="3"/>
      <c r="F166" s="3"/>
      <c r="G166" s="3"/>
      <c r="J166" s="3"/>
      <c r="X166" s="4"/>
      <c r="Y166" s="4"/>
    </row>
    <row r="167" spans="1:25" ht="13.2" x14ac:dyDescent="0.25">
      <c r="A167" s="3"/>
      <c r="B167" s="3"/>
      <c r="C167" s="3"/>
      <c r="D167" s="3"/>
      <c r="E167" s="3"/>
      <c r="F167" s="3"/>
      <c r="G167" s="3"/>
      <c r="J167" s="3"/>
      <c r="X167" s="4"/>
      <c r="Y167" s="4"/>
    </row>
    <row r="168" spans="1:25" ht="13.2" x14ac:dyDescent="0.25">
      <c r="A168" s="3"/>
      <c r="B168" s="3"/>
      <c r="C168" s="3"/>
      <c r="D168" s="3"/>
      <c r="E168" s="3"/>
      <c r="F168" s="3"/>
      <c r="G168" s="3"/>
      <c r="J168" s="3"/>
      <c r="X168" s="4"/>
      <c r="Y168" s="4"/>
    </row>
    <row r="169" spans="1:25" ht="13.2" x14ac:dyDescent="0.25">
      <c r="A169" s="3"/>
      <c r="B169" s="3"/>
      <c r="C169" s="3"/>
      <c r="D169" s="3"/>
      <c r="E169" s="3"/>
      <c r="F169" s="3"/>
      <c r="G169" s="3"/>
      <c r="J169" s="3"/>
      <c r="X169" s="4"/>
      <c r="Y169" s="4"/>
    </row>
    <row r="170" spans="1:25" ht="13.2" x14ac:dyDescent="0.25">
      <c r="A170" s="3"/>
      <c r="B170" s="3"/>
      <c r="C170" s="3"/>
      <c r="D170" s="3"/>
      <c r="E170" s="3"/>
      <c r="F170" s="3"/>
      <c r="G170" s="3"/>
      <c r="J170" s="3"/>
      <c r="X170" s="4"/>
      <c r="Y170" s="4"/>
    </row>
    <row r="171" spans="1:25" ht="13.2" x14ac:dyDescent="0.25">
      <c r="A171" s="3"/>
      <c r="B171" s="3"/>
      <c r="C171" s="3"/>
      <c r="D171" s="3"/>
      <c r="E171" s="3"/>
      <c r="F171" s="3"/>
      <c r="G171" s="3"/>
      <c r="J171" s="3"/>
      <c r="X171" s="4"/>
      <c r="Y171" s="4"/>
    </row>
    <row r="172" spans="1:25" ht="13.2" x14ac:dyDescent="0.25">
      <c r="A172" s="3"/>
      <c r="B172" s="3"/>
      <c r="C172" s="3"/>
      <c r="D172" s="3"/>
      <c r="E172" s="3"/>
      <c r="F172" s="3"/>
      <c r="G172" s="3"/>
      <c r="J172" s="3"/>
      <c r="X172" s="4"/>
      <c r="Y172" s="4"/>
    </row>
    <row r="173" spans="1:25" ht="13.2" x14ac:dyDescent="0.25">
      <c r="A173" s="3"/>
      <c r="B173" s="3"/>
      <c r="C173" s="3"/>
      <c r="D173" s="3"/>
      <c r="E173" s="3"/>
      <c r="F173" s="3"/>
      <c r="G173" s="3"/>
      <c r="J173" s="3"/>
      <c r="X173" s="4"/>
      <c r="Y173" s="4"/>
    </row>
    <row r="174" spans="1:25" ht="13.2" x14ac:dyDescent="0.25">
      <c r="A174" s="3"/>
      <c r="B174" s="3"/>
      <c r="C174" s="3"/>
      <c r="D174" s="3"/>
      <c r="E174" s="3"/>
      <c r="F174" s="3"/>
      <c r="G174" s="3"/>
      <c r="J174" s="3"/>
      <c r="X174" s="4"/>
      <c r="Y174" s="4"/>
    </row>
    <row r="175" spans="1:25" ht="13.2" x14ac:dyDescent="0.25">
      <c r="A175" s="3"/>
      <c r="B175" s="3"/>
      <c r="C175" s="3"/>
      <c r="D175" s="3"/>
      <c r="E175" s="3"/>
      <c r="F175" s="3"/>
      <c r="G175" s="3"/>
      <c r="J175" s="3"/>
      <c r="X175" s="4"/>
      <c r="Y175" s="4"/>
    </row>
    <row r="176" spans="1:25" ht="13.2" x14ac:dyDescent="0.25">
      <c r="A176" s="3"/>
      <c r="B176" s="3"/>
      <c r="C176" s="3"/>
      <c r="D176" s="3"/>
      <c r="E176" s="3"/>
      <c r="F176" s="3"/>
      <c r="G176" s="3"/>
      <c r="J176" s="3"/>
      <c r="X176" s="4"/>
      <c r="Y176" s="4"/>
    </row>
    <row r="177" spans="1:25" ht="13.2" x14ac:dyDescent="0.25">
      <c r="A177" s="3"/>
      <c r="B177" s="3"/>
      <c r="C177" s="3"/>
      <c r="D177" s="3"/>
      <c r="E177" s="3"/>
      <c r="F177" s="3"/>
      <c r="G177" s="3"/>
      <c r="J177" s="3"/>
      <c r="X177" s="4"/>
      <c r="Y177" s="4"/>
    </row>
    <row r="178" spans="1:25" ht="13.2" x14ac:dyDescent="0.25">
      <c r="A178" s="3"/>
      <c r="B178" s="3"/>
      <c r="C178" s="3"/>
      <c r="D178" s="3"/>
      <c r="E178" s="3"/>
      <c r="F178" s="3"/>
      <c r="G178" s="3"/>
      <c r="J178" s="3"/>
      <c r="X178" s="4"/>
      <c r="Y178" s="4"/>
    </row>
    <row r="179" spans="1:25" ht="13.2" x14ac:dyDescent="0.25">
      <c r="A179" s="3"/>
      <c r="B179" s="3"/>
      <c r="C179" s="3"/>
      <c r="D179" s="3"/>
      <c r="E179" s="3"/>
      <c r="F179" s="3"/>
      <c r="G179" s="3"/>
      <c r="J179" s="3"/>
      <c r="X179" s="4"/>
      <c r="Y179" s="4"/>
    </row>
    <row r="180" spans="1:25" ht="13.2" x14ac:dyDescent="0.25">
      <c r="A180" s="3"/>
      <c r="B180" s="3"/>
      <c r="C180" s="3"/>
      <c r="D180" s="3"/>
      <c r="E180" s="3"/>
      <c r="F180" s="3"/>
      <c r="G180" s="3"/>
      <c r="J180" s="3"/>
      <c r="X180" s="4"/>
      <c r="Y180" s="4"/>
    </row>
    <row r="181" spans="1:25" ht="13.2" x14ac:dyDescent="0.25">
      <c r="A181" s="3"/>
      <c r="B181" s="3"/>
      <c r="C181" s="3"/>
      <c r="D181" s="3"/>
      <c r="E181" s="3"/>
      <c r="F181" s="3"/>
      <c r="G181" s="3"/>
      <c r="J181" s="3"/>
      <c r="X181" s="4"/>
      <c r="Y181" s="4"/>
    </row>
    <row r="182" spans="1:25" ht="13.2" x14ac:dyDescent="0.25">
      <c r="A182" s="3"/>
      <c r="B182" s="3"/>
      <c r="C182" s="3"/>
      <c r="D182" s="3"/>
      <c r="E182" s="3"/>
      <c r="F182" s="3"/>
      <c r="G182" s="3"/>
      <c r="J182" s="3"/>
      <c r="X182" s="4"/>
      <c r="Y182" s="4"/>
    </row>
    <row r="183" spans="1:25" ht="13.2" x14ac:dyDescent="0.25">
      <c r="A183" s="3"/>
      <c r="B183" s="3"/>
      <c r="C183" s="3"/>
      <c r="D183" s="3"/>
      <c r="E183" s="3"/>
      <c r="F183" s="3"/>
      <c r="G183" s="3"/>
      <c r="J183" s="3"/>
      <c r="X183" s="4"/>
      <c r="Y183" s="4"/>
    </row>
    <row r="184" spans="1:25" ht="13.2" x14ac:dyDescent="0.25">
      <c r="A184" s="3"/>
      <c r="B184" s="3"/>
      <c r="C184" s="3"/>
      <c r="D184" s="3"/>
      <c r="E184" s="3"/>
      <c r="F184" s="3"/>
      <c r="G184" s="3"/>
      <c r="J184" s="3"/>
      <c r="X184" s="4"/>
      <c r="Y184" s="4"/>
    </row>
    <row r="185" spans="1:25" ht="13.2" x14ac:dyDescent="0.25">
      <c r="A185" s="3"/>
      <c r="B185" s="3"/>
      <c r="C185" s="3"/>
      <c r="D185" s="3"/>
      <c r="E185" s="3"/>
      <c r="F185" s="3"/>
      <c r="G185" s="3"/>
      <c r="J185" s="3"/>
      <c r="X185" s="4"/>
      <c r="Y185" s="4"/>
    </row>
    <row r="186" spans="1:25" ht="13.2" x14ac:dyDescent="0.25">
      <c r="A186" s="3"/>
      <c r="B186" s="3"/>
      <c r="C186" s="3"/>
      <c r="D186" s="3"/>
      <c r="E186" s="3"/>
      <c r="F186" s="3"/>
      <c r="G186" s="3"/>
      <c r="J186" s="3"/>
      <c r="X186" s="4"/>
      <c r="Y186" s="4"/>
    </row>
    <row r="187" spans="1:25" ht="13.2" x14ac:dyDescent="0.25">
      <c r="A187" s="3"/>
      <c r="B187" s="3"/>
      <c r="C187" s="3"/>
      <c r="D187" s="3"/>
      <c r="E187" s="3"/>
      <c r="F187" s="3"/>
      <c r="G187" s="3"/>
      <c r="J187" s="3"/>
      <c r="X187" s="4"/>
      <c r="Y187" s="4"/>
    </row>
    <row r="188" spans="1:25" ht="13.2" x14ac:dyDescent="0.25">
      <c r="A188" s="3"/>
      <c r="B188" s="3"/>
      <c r="C188" s="3"/>
      <c r="D188" s="3"/>
      <c r="E188" s="3"/>
      <c r="F188" s="3"/>
      <c r="G188" s="3"/>
      <c r="J188" s="3"/>
      <c r="X188" s="4"/>
      <c r="Y188" s="4"/>
    </row>
    <row r="189" spans="1:25" ht="13.2" x14ac:dyDescent="0.25">
      <c r="A189" s="3"/>
      <c r="B189" s="3"/>
      <c r="C189" s="3"/>
      <c r="D189" s="3"/>
      <c r="E189" s="3"/>
      <c r="F189" s="3"/>
      <c r="G189" s="3"/>
      <c r="J189" s="3"/>
      <c r="X189" s="4"/>
      <c r="Y189" s="4"/>
    </row>
    <row r="190" spans="1:25" ht="13.2" x14ac:dyDescent="0.25">
      <c r="A190" s="3"/>
      <c r="B190" s="3"/>
      <c r="C190" s="3"/>
      <c r="D190" s="3"/>
      <c r="E190" s="3"/>
      <c r="F190" s="3"/>
      <c r="G190" s="3"/>
      <c r="J190" s="3"/>
      <c r="X190" s="4"/>
      <c r="Y190" s="4"/>
    </row>
    <row r="191" spans="1:25" ht="13.2" x14ac:dyDescent="0.25">
      <c r="A191" s="3"/>
      <c r="B191" s="3"/>
      <c r="C191" s="3"/>
      <c r="D191" s="3"/>
      <c r="E191" s="3"/>
      <c r="F191" s="3"/>
      <c r="G191" s="3"/>
      <c r="J191" s="3"/>
      <c r="X191" s="4"/>
      <c r="Y191" s="4"/>
    </row>
    <row r="192" spans="1:25" ht="13.2" x14ac:dyDescent="0.25">
      <c r="A192" s="3"/>
      <c r="B192" s="3"/>
      <c r="C192" s="3"/>
      <c r="D192" s="3"/>
      <c r="E192" s="3"/>
      <c r="F192" s="3"/>
      <c r="G192" s="3"/>
      <c r="J192" s="3"/>
      <c r="X192" s="4"/>
      <c r="Y192" s="4"/>
    </row>
    <row r="193" spans="1:25" ht="13.2" x14ac:dyDescent="0.25">
      <c r="A193" s="3"/>
      <c r="B193" s="3"/>
      <c r="C193" s="3"/>
      <c r="D193" s="3"/>
      <c r="E193" s="3"/>
      <c r="F193" s="3"/>
      <c r="G193" s="3"/>
      <c r="J193" s="3"/>
      <c r="X193" s="4"/>
      <c r="Y193" s="4"/>
    </row>
    <row r="194" spans="1:25" ht="13.2" x14ac:dyDescent="0.25">
      <c r="A194" s="3"/>
      <c r="B194" s="3"/>
      <c r="C194" s="3"/>
      <c r="D194" s="3"/>
      <c r="E194" s="3"/>
      <c r="F194" s="3"/>
      <c r="G194" s="3"/>
      <c r="J194" s="3"/>
      <c r="X194" s="4"/>
      <c r="Y194" s="4"/>
    </row>
    <row r="195" spans="1:25" ht="13.2" x14ac:dyDescent="0.25">
      <c r="A195" s="3"/>
      <c r="B195" s="3"/>
      <c r="C195" s="3"/>
      <c r="D195" s="3"/>
      <c r="E195" s="3"/>
      <c r="F195" s="3"/>
      <c r="G195" s="3"/>
      <c r="J195" s="3"/>
      <c r="X195" s="4"/>
      <c r="Y195" s="4"/>
    </row>
    <row r="196" spans="1:25" ht="13.2" x14ac:dyDescent="0.25">
      <c r="A196" s="3"/>
      <c r="B196" s="3"/>
      <c r="C196" s="3"/>
      <c r="D196" s="3"/>
      <c r="E196" s="3"/>
      <c r="F196" s="3"/>
      <c r="G196" s="3"/>
      <c r="J196" s="3"/>
      <c r="X196" s="4"/>
      <c r="Y196" s="4"/>
    </row>
    <row r="197" spans="1:25" ht="13.2" x14ac:dyDescent="0.25">
      <c r="A197" s="3"/>
      <c r="B197" s="3"/>
      <c r="C197" s="3"/>
      <c r="D197" s="3"/>
      <c r="E197" s="3"/>
      <c r="F197" s="3"/>
      <c r="G197" s="3"/>
      <c r="J197" s="3"/>
      <c r="X197" s="4"/>
      <c r="Y197" s="4"/>
    </row>
    <row r="198" spans="1:25" ht="13.2" x14ac:dyDescent="0.25">
      <c r="A198" s="3"/>
      <c r="B198" s="3"/>
      <c r="C198" s="3"/>
      <c r="D198" s="3"/>
      <c r="E198" s="3"/>
      <c r="F198" s="3"/>
      <c r="G198" s="3"/>
      <c r="J198" s="3"/>
      <c r="X198" s="4"/>
      <c r="Y198" s="4"/>
    </row>
    <row r="199" spans="1:25" ht="13.2" x14ac:dyDescent="0.25">
      <c r="A199" s="3"/>
      <c r="B199" s="3"/>
      <c r="C199" s="3"/>
      <c r="D199" s="3"/>
      <c r="E199" s="3"/>
      <c r="F199" s="3"/>
      <c r="G199" s="3"/>
      <c r="J199" s="3"/>
      <c r="X199" s="4"/>
      <c r="Y199" s="4"/>
    </row>
    <row r="200" spans="1:25" ht="13.2" x14ac:dyDescent="0.25">
      <c r="A200" s="3"/>
      <c r="B200" s="3"/>
      <c r="C200" s="3"/>
      <c r="D200" s="3"/>
      <c r="E200" s="3"/>
      <c r="F200" s="3"/>
      <c r="G200" s="3"/>
      <c r="J200" s="3"/>
      <c r="X200" s="4"/>
      <c r="Y200" s="4"/>
    </row>
    <row r="201" spans="1:25" ht="13.2" x14ac:dyDescent="0.25">
      <c r="A201" s="3"/>
      <c r="B201" s="3"/>
      <c r="C201" s="3"/>
      <c r="D201" s="3"/>
      <c r="E201" s="3"/>
      <c r="F201" s="3"/>
      <c r="G201" s="3"/>
      <c r="J201" s="3"/>
      <c r="X201" s="4"/>
      <c r="Y201" s="4"/>
    </row>
    <row r="202" spans="1:25" ht="13.2" x14ac:dyDescent="0.25">
      <c r="A202" s="3"/>
      <c r="B202" s="3"/>
      <c r="C202" s="3"/>
      <c r="D202" s="3"/>
      <c r="E202" s="3"/>
      <c r="F202" s="3"/>
      <c r="G202" s="3"/>
      <c r="J202" s="3"/>
      <c r="X202" s="4"/>
      <c r="Y202" s="4"/>
    </row>
    <row r="203" spans="1:25" ht="13.2" x14ac:dyDescent="0.25">
      <c r="A203" s="3"/>
      <c r="B203" s="3"/>
      <c r="C203" s="3"/>
      <c r="D203" s="3"/>
      <c r="E203" s="3"/>
      <c r="F203" s="3"/>
      <c r="G203" s="3"/>
      <c r="J203" s="3"/>
      <c r="X203" s="4"/>
      <c r="Y203" s="4"/>
    </row>
    <row r="204" spans="1:25" ht="13.2" x14ac:dyDescent="0.25">
      <c r="A204" s="3"/>
      <c r="B204" s="3"/>
      <c r="C204" s="3"/>
      <c r="D204" s="3"/>
      <c r="E204" s="3"/>
      <c r="F204" s="3"/>
      <c r="G204" s="3"/>
      <c r="J204" s="3"/>
      <c r="X204" s="4"/>
      <c r="Y204" s="4"/>
    </row>
    <row r="205" spans="1:25" ht="13.2" x14ac:dyDescent="0.25">
      <c r="A205" s="3"/>
      <c r="B205" s="3"/>
      <c r="C205" s="3"/>
      <c r="D205" s="3"/>
      <c r="E205" s="3"/>
      <c r="F205" s="3"/>
      <c r="G205" s="3"/>
      <c r="J205" s="3"/>
      <c r="X205" s="4"/>
      <c r="Y205" s="4"/>
    </row>
    <row r="206" spans="1:25" ht="13.2" x14ac:dyDescent="0.25">
      <c r="A206" s="3"/>
      <c r="B206" s="3"/>
      <c r="C206" s="3"/>
      <c r="D206" s="3"/>
      <c r="E206" s="3"/>
      <c r="F206" s="3"/>
      <c r="G206" s="3"/>
      <c r="J206" s="3"/>
      <c r="X206" s="4"/>
      <c r="Y206" s="4"/>
    </row>
    <row r="207" spans="1:25" ht="13.2" x14ac:dyDescent="0.25">
      <c r="A207" s="3"/>
      <c r="B207" s="3"/>
      <c r="C207" s="3"/>
      <c r="D207" s="3"/>
      <c r="E207" s="3"/>
      <c r="F207" s="3"/>
      <c r="G207" s="3"/>
      <c r="J207" s="3"/>
      <c r="X207" s="4"/>
      <c r="Y207" s="4"/>
    </row>
    <row r="208" spans="1:25" ht="13.2" x14ac:dyDescent="0.25">
      <c r="A208" s="3"/>
      <c r="B208" s="3"/>
      <c r="C208" s="3"/>
      <c r="D208" s="3"/>
      <c r="E208" s="3"/>
      <c r="F208" s="3"/>
      <c r="G208" s="3"/>
      <c r="J208" s="3"/>
      <c r="X208" s="4"/>
      <c r="Y208" s="4"/>
    </row>
    <row r="209" spans="1:25" ht="13.2" x14ac:dyDescent="0.25">
      <c r="A209" s="3"/>
      <c r="B209" s="3"/>
      <c r="C209" s="3"/>
      <c r="D209" s="3"/>
      <c r="E209" s="3"/>
      <c r="F209" s="3"/>
      <c r="G209" s="3"/>
      <c r="J209" s="3"/>
      <c r="X209" s="4"/>
      <c r="Y209" s="4"/>
    </row>
    <row r="210" spans="1:25" ht="13.2" x14ac:dyDescent="0.25">
      <c r="A210" s="3"/>
      <c r="B210" s="3"/>
      <c r="C210" s="3"/>
      <c r="D210" s="3"/>
      <c r="E210" s="3"/>
      <c r="F210" s="3"/>
      <c r="G210" s="3"/>
      <c r="J210" s="3"/>
      <c r="X210" s="4"/>
      <c r="Y210" s="4"/>
    </row>
    <row r="211" spans="1:25" ht="13.2" x14ac:dyDescent="0.25">
      <c r="A211" s="3"/>
      <c r="B211" s="3"/>
      <c r="C211" s="3"/>
      <c r="D211" s="3"/>
      <c r="E211" s="3"/>
      <c r="F211" s="3"/>
      <c r="G211" s="3"/>
      <c r="J211" s="3"/>
      <c r="X211" s="4"/>
      <c r="Y211" s="4"/>
    </row>
    <row r="212" spans="1:25" ht="13.2" x14ac:dyDescent="0.25">
      <c r="A212" s="3"/>
      <c r="B212" s="3"/>
      <c r="C212" s="3"/>
      <c r="D212" s="3"/>
      <c r="E212" s="3"/>
      <c r="F212" s="3"/>
      <c r="G212" s="3"/>
      <c r="J212" s="3"/>
      <c r="X212" s="4"/>
      <c r="Y212" s="4"/>
    </row>
    <row r="213" spans="1:25" ht="13.2" x14ac:dyDescent="0.25">
      <c r="A213" s="3"/>
      <c r="B213" s="3"/>
      <c r="C213" s="3"/>
      <c r="D213" s="3"/>
      <c r="E213" s="3"/>
      <c r="F213" s="3"/>
      <c r="G213" s="3"/>
      <c r="J213" s="3"/>
      <c r="X213" s="4"/>
      <c r="Y213" s="4"/>
    </row>
    <row r="214" spans="1:25" ht="13.2" x14ac:dyDescent="0.25">
      <c r="A214" s="3"/>
      <c r="B214" s="3"/>
      <c r="C214" s="3"/>
      <c r="D214" s="3"/>
      <c r="E214" s="3"/>
      <c r="F214" s="3"/>
      <c r="G214" s="3"/>
      <c r="J214" s="3"/>
      <c r="X214" s="4"/>
      <c r="Y214" s="4"/>
    </row>
    <row r="215" spans="1:25" ht="13.2" x14ac:dyDescent="0.25">
      <c r="A215" s="3"/>
      <c r="B215" s="3"/>
      <c r="C215" s="3"/>
      <c r="D215" s="3"/>
      <c r="E215" s="3"/>
      <c r="F215" s="3"/>
      <c r="G215" s="3"/>
      <c r="J215" s="3"/>
      <c r="X215" s="4"/>
      <c r="Y215" s="4"/>
    </row>
    <row r="216" spans="1:25" ht="13.2" x14ac:dyDescent="0.25">
      <c r="A216" s="3"/>
      <c r="B216" s="3"/>
      <c r="C216" s="3"/>
      <c r="D216" s="3"/>
      <c r="E216" s="3"/>
      <c r="F216" s="3"/>
      <c r="G216" s="3"/>
      <c r="J216" s="3"/>
      <c r="X216" s="4"/>
      <c r="Y216" s="4"/>
    </row>
    <row r="217" spans="1:25" ht="13.2" x14ac:dyDescent="0.25">
      <c r="A217" s="3"/>
      <c r="B217" s="3"/>
      <c r="C217" s="3"/>
      <c r="D217" s="3"/>
      <c r="E217" s="3"/>
      <c r="F217" s="3"/>
      <c r="G217" s="3"/>
      <c r="J217" s="3"/>
      <c r="X217" s="4"/>
      <c r="Y217" s="4"/>
    </row>
    <row r="218" spans="1:25" ht="13.2" x14ac:dyDescent="0.25">
      <c r="A218" s="3"/>
      <c r="B218" s="3"/>
      <c r="C218" s="3"/>
      <c r="D218" s="3"/>
      <c r="E218" s="3"/>
      <c r="F218" s="3"/>
      <c r="G218" s="3"/>
      <c r="J218" s="3"/>
      <c r="X218" s="4"/>
      <c r="Y218" s="4"/>
    </row>
    <row r="219" spans="1:25" ht="13.2" x14ac:dyDescent="0.25">
      <c r="A219" s="3"/>
      <c r="B219" s="3"/>
      <c r="C219" s="3"/>
      <c r="D219" s="3"/>
      <c r="E219" s="3"/>
      <c r="F219" s="3"/>
      <c r="G219" s="3"/>
      <c r="J219" s="3"/>
      <c r="X219" s="4"/>
      <c r="Y219" s="4"/>
    </row>
    <row r="220" spans="1:25" ht="13.2" x14ac:dyDescent="0.25">
      <c r="A220" s="3"/>
      <c r="B220" s="3"/>
      <c r="C220" s="3"/>
      <c r="D220" s="3"/>
      <c r="E220" s="3"/>
      <c r="F220" s="3"/>
      <c r="G220" s="3"/>
      <c r="J220" s="3"/>
      <c r="X220" s="4"/>
      <c r="Y220" s="4"/>
    </row>
    <row r="221" spans="1:25" ht="13.2" x14ac:dyDescent="0.25">
      <c r="A221" s="3"/>
      <c r="B221" s="3"/>
      <c r="C221" s="3"/>
      <c r="D221" s="3"/>
      <c r="E221" s="3"/>
      <c r="F221" s="3"/>
      <c r="G221" s="3"/>
      <c r="J221" s="3"/>
      <c r="X221" s="4"/>
      <c r="Y221" s="4"/>
    </row>
    <row r="222" spans="1:25" ht="13.2" x14ac:dyDescent="0.25">
      <c r="A222" s="3"/>
      <c r="B222" s="3"/>
      <c r="C222" s="3"/>
      <c r="D222" s="3"/>
      <c r="E222" s="3"/>
      <c r="F222" s="3"/>
      <c r="G222" s="3"/>
      <c r="J222" s="3"/>
      <c r="X222" s="4"/>
      <c r="Y222" s="4"/>
    </row>
    <row r="223" spans="1:25" ht="13.2" x14ac:dyDescent="0.25">
      <c r="A223" s="3"/>
      <c r="B223" s="3"/>
      <c r="C223" s="3"/>
      <c r="D223" s="3"/>
      <c r="E223" s="3"/>
      <c r="F223" s="3"/>
      <c r="G223" s="3"/>
      <c r="J223" s="3"/>
      <c r="X223" s="4"/>
      <c r="Y223" s="4"/>
    </row>
    <row r="224" spans="1:25" ht="13.2" x14ac:dyDescent="0.25">
      <c r="A224" s="3"/>
      <c r="B224" s="3"/>
      <c r="C224" s="3"/>
      <c r="D224" s="3"/>
      <c r="E224" s="3"/>
      <c r="F224" s="3"/>
      <c r="G224" s="3"/>
      <c r="J224" s="3"/>
      <c r="X224" s="4"/>
      <c r="Y224" s="4"/>
    </row>
    <row r="225" spans="1:25" ht="13.2" x14ac:dyDescent="0.25">
      <c r="A225" s="3"/>
      <c r="B225" s="3"/>
      <c r="C225" s="3"/>
      <c r="D225" s="3"/>
      <c r="E225" s="3"/>
      <c r="F225" s="3"/>
      <c r="G225" s="3"/>
      <c r="J225" s="3"/>
      <c r="X225" s="4"/>
      <c r="Y225" s="4"/>
    </row>
    <row r="226" spans="1:25" ht="13.2" x14ac:dyDescent="0.25">
      <c r="A226" s="3"/>
      <c r="B226" s="3"/>
      <c r="C226" s="3"/>
      <c r="D226" s="3"/>
      <c r="E226" s="3"/>
      <c r="F226" s="3"/>
      <c r="G226" s="3"/>
      <c r="J226" s="3"/>
      <c r="X226" s="4"/>
      <c r="Y226" s="4"/>
    </row>
    <row r="227" spans="1:25" ht="13.2" x14ac:dyDescent="0.25">
      <c r="A227" s="3"/>
      <c r="B227" s="3"/>
      <c r="C227" s="3"/>
      <c r="D227" s="3"/>
      <c r="E227" s="3"/>
      <c r="F227" s="3"/>
      <c r="G227" s="3"/>
      <c r="J227" s="3"/>
      <c r="X227" s="4"/>
      <c r="Y227" s="4"/>
    </row>
    <row r="228" spans="1:25" ht="13.2" x14ac:dyDescent="0.25">
      <c r="A228" s="3"/>
      <c r="B228" s="3"/>
      <c r="C228" s="3"/>
      <c r="D228" s="3"/>
      <c r="E228" s="3"/>
      <c r="F228" s="3"/>
      <c r="G228" s="3"/>
      <c r="J228" s="3"/>
      <c r="X228" s="4"/>
      <c r="Y228" s="4"/>
    </row>
    <row r="229" spans="1:25" ht="13.2" x14ac:dyDescent="0.25">
      <c r="A229" s="3"/>
      <c r="B229" s="3"/>
      <c r="C229" s="3"/>
      <c r="D229" s="3"/>
      <c r="E229" s="3"/>
      <c r="F229" s="3"/>
      <c r="G229" s="3"/>
      <c r="J229" s="3"/>
      <c r="X229" s="4"/>
      <c r="Y229" s="4"/>
    </row>
    <row r="230" spans="1:25" ht="13.2" x14ac:dyDescent="0.25">
      <c r="A230" s="3"/>
      <c r="B230" s="3"/>
      <c r="C230" s="3"/>
      <c r="D230" s="3"/>
      <c r="E230" s="3"/>
      <c r="F230" s="3"/>
      <c r="G230" s="3"/>
      <c r="J230" s="3"/>
      <c r="X230" s="4"/>
      <c r="Y230" s="4"/>
    </row>
    <row r="231" spans="1:25" ht="13.2" x14ac:dyDescent="0.25">
      <c r="A231" s="3"/>
      <c r="B231" s="3"/>
      <c r="C231" s="3"/>
      <c r="D231" s="3"/>
      <c r="E231" s="3"/>
      <c r="F231" s="3"/>
      <c r="G231" s="3"/>
      <c r="J231" s="3"/>
      <c r="X231" s="4"/>
      <c r="Y231" s="4"/>
    </row>
    <row r="232" spans="1:25" ht="13.2" x14ac:dyDescent="0.25">
      <c r="A232" s="3"/>
      <c r="B232" s="3"/>
      <c r="C232" s="3"/>
      <c r="D232" s="3"/>
      <c r="E232" s="3"/>
      <c r="F232" s="3"/>
      <c r="G232" s="3"/>
      <c r="J232" s="3"/>
      <c r="X232" s="4"/>
      <c r="Y232" s="4"/>
    </row>
    <row r="233" spans="1:25" ht="13.2" x14ac:dyDescent="0.25">
      <c r="A233" s="3"/>
      <c r="B233" s="3"/>
      <c r="C233" s="3"/>
      <c r="D233" s="3"/>
      <c r="E233" s="3"/>
      <c r="F233" s="3"/>
      <c r="G233" s="3"/>
      <c r="J233" s="3"/>
      <c r="X233" s="4"/>
      <c r="Y233" s="4"/>
    </row>
    <row r="234" spans="1:25" ht="13.2" x14ac:dyDescent="0.25">
      <c r="A234" s="3"/>
      <c r="B234" s="3"/>
      <c r="C234" s="3"/>
      <c r="D234" s="3"/>
      <c r="E234" s="3"/>
      <c r="F234" s="3"/>
      <c r="G234" s="3"/>
      <c r="J234" s="3"/>
      <c r="X234" s="4"/>
      <c r="Y234" s="4"/>
    </row>
    <row r="235" spans="1:25" ht="13.2" x14ac:dyDescent="0.25">
      <c r="A235" s="3"/>
      <c r="B235" s="3"/>
      <c r="C235" s="3"/>
      <c r="D235" s="3"/>
      <c r="E235" s="3"/>
      <c r="F235" s="3"/>
      <c r="G235" s="3"/>
      <c r="J235" s="3"/>
      <c r="X235" s="4"/>
      <c r="Y235" s="4"/>
    </row>
    <row r="236" spans="1:25" ht="13.2" x14ac:dyDescent="0.25">
      <c r="A236" s="3"/>
      <c r="B236" s="3"/>
      <c r="C236" s="3"/>
      <c r="D236" s="3"/>
      <c r="E236" s="3"/>
      <c r="F236" s="3"/>
      <c r="G236" s="3"/>
      <c r="J236" s="3"/>
      <c r="X236" s="4"/>
      <c r="Y236" s="4"/>
    </row>
    <row r="237" spans="1:25" ht="13.2" x14ac:dyDescent="0.25">
      <c r="A237" s="3"/>
      <c r="B237" s="3"/>
      <c r="C237" s="3"/>
      <c r="D237" s="3"/>
      <c r="E237" s="3"/>
      <c r="F237" s="3"/>
      <c r="G237" s="3"/>
      <c r="J237" s="3"/>
      <c r="X237" s="4"/>
      <c r="Y237" s="4"/>
    </row>
    <row r="238" spans="1:25" ht="13.2" x14ac:dyDescent="0.25">
      <c r="A238" s="3"/>
      <c r="B238" s="3"/>
      <c r="C238" s="3"/>
      <c r="D238" s="3"/>
      <c r="E238" s="3"/>
      <c r="F238" s="3"/>
      <c r="G238" s="3"/>
      <c r="J238" s="3"/>
      <c r="X238" s="4"/>
      <c r="Y238" s="4"/>
    </row>
    <row r="239" spans="1:25" ht="13.2" x14ac:dyDescent="0.25">
      <c r="A239" s="3"/>
      <c r="B239" s="3"/>
      <c r="C239" s="3"/>
      <c r="D239" s="3"/>
      <c r="E239" s="3"/>
      <c r="F239" s="3"/>
      <c r="G239" s="3"/>
      <c r="J239" s="3"/>
      <c r="X239" s="4"/>
      <c r="Y239" s="4"/>
    </row>
    <row r="240" spans="1:25" ht="13.2" x14ac:dyDescent="0.25">
      <c r="A240" s="3"/>
      <c r="B240" s="3"/>
      <c r="C240" s="3"/>
      <c r="D240" s="3"/>
      <c r="E240" s="3"/>
      <c r="F240" s="3"/>
      <c r="G240" s="3"/>
      <c r="J240" s="3"/>
      <c r="X240" s="4"/>
      <c r="Y240" s="4"/>
    </row>
    <row r="241" spans="1:25" ht="13.2" x14ac:dyDescent="0.25">
      <c r="A241" s="3"/>
      <c r="B241" s="3"/>
      <c r="C241" s="3"/>
      <c r="D241" s="3"/>
      <c r="E241" s="3"/>
      <c r="F241" s="3"/>
      <c r="G241" s="3"/>
      <c r="J241" s="3"/>
      <c r="X241" s="4"/>
      <c r="Y241" s="4"/>
    </row>
    <row r="242" spans="1:25" ht="13.2" x14ac:dyDescent="0.25">
      <c r="A242" s="3"/>
      <c r="B242" s="3"/>
      <c r="C242" s="3"/>
      <c r="D242" s="3"/>
      <c r="E242" s="3"/>
      <c r="F242" s="3"/>
      <c r="G242" s="3"/>
      <c r="J242" s="3"/>
      <c r="X242" s="4"/>
      <c r="Y242" s="4"/>
    </row>
    <row r="243" spans="1:25" ht="13.2" x14ac:dyDescent="0.25">
      <c r="A243" s="3"/>
      <c r="B243" s="3"/>
      <c r="C243" s="3"/>
      <c r="D243" s="3"/>
      <c r="E243" s="3"/>
      <c r="F243" s="3"/>
      <c r="G243" s="3"/>
      <c r="J243" s="3"/>
      <c r="X243" s="4"/>
      <c r="Y243" s="4"/>
    </row>
    <row r="244" spans="1:25" ht="13.2" x14ac:dyDescent="0.25">
      <c r="A244" s="3"/>
      <c r="B244" s="3"/>
      <c r="C244" s="3"/>
      <c r="D244" s="3"/>
      <c r="E244" s="3"/>
      <c r="F244" s="3"/>
      <c r="G244" s="3"/>
      <c r="J244" s="3"/>
      <c r="X244" s="4"/>
      <c r="Y244" s="4"/>
    </row>
    <row r="245" spans="1:25" ht="13.2" x14ac:dyDescent="0.25">
      <c r="A245" s="3"/>
      <c r="B245" s="3"/>
      <c r="C245" s="3"/>
      <c r="D245" s="3"/>
      <c r="E245" s="3"/>
      <c r="F245" s="3"/>
      <c r="G245" s="3"/>
      <c r="J245" s="3"/>
      <c r="X245" s="4"/>
      <c r="Y245" s="4"/>
    </row>
    <row r="246" spans="1:25" ht="13.2" x14ac:dyDescent="0.25">
      <c r="A246" s="3"/>
      <c r="B246" s="3"/>
      <c r="C246" s="3"/>
      <c r="D246" s="3"/>
      <c r="E246" s="3"/>
      <c r="F246" s="3"/>
      <c r="G246" s="3"/>
      <c r="J246" s="3"/>
      <c r="X246" s="4"/>
      <c r="Y246" s="4"/>
    </row>
    <row r="247" spans="1:25" ht="13.2" x14ac:dyDescent="0.25">
      <c r="A247" s="3"/>
      <c r="B247" s="3"/>
      <c r="C247" s="3"/>
      <c r="D247" s="3"/>
      <c r="E247" s="3"/>
      <c r="F247" s="3"/>
      <c r="G247" s="3"/>
      <c r="J247" s="3"/>
      <c r="X247" s="4"/>
      <c r="Y247" s="4"/>
    </row>
    <row r="248" spans="1:25" ht="13.2" x14ac:dyDescent="0.25">
      <c r="A248" s="3"/>
      <c r="B248" s="3"/>
      <c r="C248" s="3"/>
      <c r="D248" s="3"/>
      <c r="E248" s="3"/>
      <c r="F248" s="3"/>
      <c r="G248" s="3"/>
      <c r="J248" s="3"/>
      <c r="X248" s="4"/>
      <c r="Y248" s="4"/>
    </row>
    <row r="249" spans="1:25" ht="13.2" x14ac:dyDescent="0.25">
      <c r="A249" s="3"/>
      <c r="B249" s="3"/>
      <c r="C249" s="3"/>
      <c r="D249" s="3"/>
      <c r="E249" s="3"/>
      <c r="F249" s="3"/>
      <c r="G249" s="3"/>
      <c r="J249" s="3"/>
      <c r="X249" s="4"/>
      <c r="Y249" s="4"/>
    </row>
    <row r="250" spans="1:25" ht="13.2" x14ac:dyDescent="0.25">
      <c r="A250" s="3"/>
      <c r="B250" s="3"/>
      <c r="C250" s="3"/>
      <c r="D250" s="3"/>
      <c r="E250" s="3"/>
      <c r="F250" s="3"/>
      <c r="G250" s="3"/>
      <c r="J250" s="3"/>
      <c r="X250" s="4"/>
      <c r="Y250" s="4"/>
    </row>
    <row r="251" spans="1:25" ht="13.2" x14ac:dyDescent="0.25">
      <c r="A251" s="3"/>
      <c r="B251" s="3"/>
      <c r="C251" s="3"/>
      <c r="D251" s="3"/>
      <c r="E251" s="3"/>
      <c r="F251" s="3"/>
      <c r="G251" s="3"/>
      <c r="J251" s="3"/>
      <c r="X251" s="4"/>
      <c r="Y251" s="4"/>
    </row>
    <row r="252" spans="1:25" ht="13.2" x14ac:dyDescent="0.25">
      <c r="A252" s="3"/>
      <c r="B252" s="3"/>
      <c r="C252" s="3"/>
      <c r="D252" s="3"/>
      <c r="E252" s="3"/>
      <c r="F252" s="3"/>
      <c r="G252" s="3"/>
      <c r="J252" s="3"/>
      <c r="X252" s="4"/>
      <c r="Y252" s="4"/>
    </row>
    <row r="253" spans="1:25" ht="13.2" x14ac:dyDescent="0.25">
      <c r="A253" s="3"/>
      <c r="B253" s="3"/>
      <c r="C253" s="3"/>
      <c r="D253" s="3"/>
      <c r="E253" s="3"/>
      <c r="F253" s="3"/>
      <c r="G253" s="3"/>
      <c r="J253" s="3"/>
      <c r="X253" s="4"/>
      <c r="Y253" s="4"/>
    </row>
    <row r="254" spans="1:25" ht="13.2" x14ac:dyDescent="0.25">
      <c r="A254" s="3"/>
      <c r="B254" s="3"/>
      <c r="C254" s="3"/>
      <c r="D254" s="3"/>
      <c r="E254" s="3"/>
      <c r="F254" s="3"/>
      <c r="G254" s="3"/>
      <c r="J254" s="3"/>
      <c r="X254" s="4"/>
      <c r="Y254" s="4"/>
    </row>
    <row r="255" spans="1:25" ht="13.2" x14ac:dyDescent="0.25">
      <c r="A255" s="3"/>
      <c r="B255" s="3"/>
      <c r="C255" s="3"/>
      <c r="D255" s="3"/>
      <c r="E255" s="3"/>
      <c r="F255" s="3"/>
      <c r="G255" s="3"/>
      <c r="J255" s="3"/>
      <c r="X255" s="4"/>
      <c r="Y255" s="4"/>
    </row>
    <row r="256" spans="1:25" ht="13.2" x14ac:dyDescent="0.25">
      <c r="A256" s="3"/>
      <c r="B256" s="3"/>
      <c r="C256" s="3"/>
      <c r="D256" s="3"/>
      <c r="E256" s="3"/>
      <c r="F256" s="3"/>
      <c r="G256" s="3"/>
      <c r="J256" s="3"/>
      <c r="X256" s="4"/>
      <c r="Y256" s="4"/>
    </row>
    <row r="257" spans="1:25" ht="13.2" x14ac:dyDescent="0.25">
      <c r="A257" s="3"/>
      <c r="B257" s="3"/>
      <c r="C257" s="3"/>
      <c r="D257" s="3"/>
      <c r="E257" s="3"/>
      <c r="F257" s="3"/>
      <c r="G257" s="3"/>
      <c r="J257" s="3"/>
      <c r="X257" s="4"/>
      <c r="Y257" s="4"/>
    </row>
    <row r="258" spans="1:25" ht="13.2" x14ac:dyDescent="0.25">
      <c r="A258" s="3"/>
      <c r="B258" s="3"/>
      <c r="C258" s="3"/>
      <c r="D258" s="3"/>
      <c r="E258" s="3"/>
      <c r="F258" s="3"/>
      <c r="G258" s="3"/>
      <c r="J258" s="3"/>
      <c r="X258" s="4"/>
      <c r="Y258" s="4"/>
    </row>
    <row r="259" spans="1:25" ht="13.2" x14ac:dyDescent="0.25">
      <c r="A259" s="3"/>
      <c r="B259" s="3"/>
      <c r="C259" s="3"/>
      <c r="D259" s="3"/>
      <c r="E259" s="3"/>
      <c r="F259" s="3"/>
      <c r="G259" s="3"/>
      <c r="J259" s="3"/>
      <c r="X259" s="4"/>
      <c r="Y259" s="4"/>
    </row>
    <row r="260" spans="1:25" ht="13.2" x14ac:dyDescent="0.25">
      <c r="A260" s="3"/>
      <c r="B260" s="3"/>
      <c r="C260" s="3"/>
      <c r="D260" s="3"/>
      <c r="E260" s="3"/>
      <c r="F260" s="3"/>
      <c r="G260" s="3"/>
      <c r="J260" s="3"/>
      <c r="X260" s="4"/>
      <c r="Y260" s="4"/>
    </row>
    <row r="261" spans="1:25" ht="13.2" x14ac:dyDescent="0.25">
      <c r="A261" s="3"/>
      <c r="B261" s="3"/>
      <c r="C261" s="3"/>
      <c r="D261" s="3"/>
      <c r="E261" s="3"/>
      <c r="F261" s="3"/>
      <c r="G261" s="3"/>
      <c r="J261" s="3"/>
      <c r="X261" s="4"/>
      <c r="Y261" s="4"/>
    </row>
    <row r="262" spans="1:25" ht="13.2" x14ac:dyDescent="0.25">
      <c r="A262" s="3"/>
      <c r="B262" s="3"/>
      <c r="C262" s="3"/>
      <c r="D262" s="3"/>
      <c r="E262" s="3"/>
      <c r="F262" s="3"/>
      <c r="G262" s="3"/>
      <c r="J262" s="3"/>
      <c r="X262" s="4"/>
      <c r="Y262" s="4"/>
    </row>
    <row r="263" spans="1:25" ht="13.2" x14ac:dyDescent="0.25">
      <c r="A263" s="3"/>
      <c r="B263" s="3"/>
      <c r="C263" s="3"/>
      <c r="D263" s="3"/>
      <c r="E263" s="3"/>
      <c r="F263" s="3"/>
      <c r="G263" s="3"/>
      <c r="J263" s="3"/>
      <c r="X263" s="4"/>
      <c r="Y263" s="4"/>
    </row>
    <row r="264" spans="1:25" ht="13.2" x14ac:dyDescent="0.25">
      <c r="A264" s="3"/>
      <c r="B264" s="3"/>
      <c r="C264" s="3"/>
      <c r="D264" s="3"/>
      <c r="E264" s="3"/>
      <c r="F264" s="3"/>
      <c r="G264" s="3"/>
      <c r="J264" s="3"/>
      <c r="X264" s="4"/>
      <c r="Y264" s="4"/>
    </row>
    <row r="265" spans="1:25" ht="13.2" x14ac:dyDescent="0.25">
      <c r="A265" s="3"/>
      <c r="B265" s="3"/>
      <c r="C265" s="3"/>
      <c r="D265" s="3"/>
      <c r="E265" s="3"/>
      <c r="F265" s="3"/>
      <c r="G265" s="3"/>
      <c r="J265" s="3"/>
      <c r="X265" s="4"/>
      <c r="Y265" s="4"/>
    </row>
    <row r="266" spans="1:25" ht="13.2" x14ac:dyDescent="0.25">
      <c r="A266" s="3"/>
      <c r="B266" s="3"/>
      <c r="C266" s="3"/>
      <c r="D266" s="3"/>
      <c r="E266" s="3"/>
      <c r="F266" s="3"/>
      <c r="G266" s="3"/>
      <c r="J266" s="3"/>
      <c r="X266" s="4"/>
      <c r="Y266" s="4"/>
    </row>
    <row r="267" spans="1:25" ht="13.2" x14ac:dyDescent="0.25">
      <c r="A267" s="3"/>
      <c r="B267" s="3"/>
      <c r="C267" s="3"/>
      <c r="D267" s="3"/>
      <c r="E267" s="3"/>
      <c r="F267" s="3"/>
      <c r="G267" s="3"/>
      <c r="J267" s="3"/>
      <c r="X267" s="4"/>
      <c r="Y267" s="4"/>
    </row>
    <row r="268" spans="1:25" ht="13.2" x14ac:dyDescent="0.25">
      <c r="A268" s="3"/>
      <c r="B268" s="3"/>
      <c r="C268" s="3"/>
      <c r="D268" s="3"/>
      <c r="E268" s="3"/>
      <c r="F268" s="3"/>
      <c r="G268" s="3"/>
      <c r="J268" s="3"/>
      <c r="X268" s="4"/>
      <c r="Y268" s="4"/>
    </row>
    <row r="269" spans="1:25" ht="13.2" x14ac:dyDescent="0.25">
      <c r="A269" s="3"/>
      <c r="B269" s="3"/>
      <c r="C269" s="3"/>
      <c r="Y269" s="4"/>
    </row>
    <row r="270" spans="1:25" ht="13.2" x14ac:dyDescent="0.25">
      <c r="A270" s="3"/>
      <c r="B270" s="3"/>
      <c r="C270" s="3"/>
      <c r="Y270" s="4"/>
    </row>
    <row r="271" spans="1:25" ht="13.2" x14ac:dyDescent="0.25">
      <c r="A271" s="3"/>
      <c r="B271" s="3"/>
      <c r="C271" s="3"/>
      <c r="Y271" s="4"/>
    </row>
    <row r="272" spans="1:25" ht="13.2" x14ac:dyDescent="0.25">
      <c r="A272" s="3"/>
      <c r="B272" s="3"/>
      <c r="C272" s="3"/>
      <c r="Y272" s="4"/>
    </row>
    <row r="273" spans="1:25" ht="13.2" x14ac:dyDescent="0.25">
      <c r="A273" s="3"/>
      <c r="B273" s="3"/>
      <c r="C273" s="3"/>
      <c r="Y273" s="4"/>
    </row>
    <row r="274" spans="1:25" ht="13.2" x14ac:dyDescent="0.25">
      <c r="A274" s="3"/>
      <c r="B274" s="3"/>
      <c r="C274" s="3"/>
      <c r="Y274" s="4"/>
    </row>
    <row r="275" spans="1:25" ht="13.2" x14ac:dyDescent="0.25">
      <c r="A275" s="3"/>
      <c r="B275" s="3"/>
      <c r="C275" s="3"/>
      <c r="Y275" s="4"/>
    </row>
    <row r="276" spans="1:25" ht="13.2" x14ac:dyDescent="0.25">
      <c r="A276" s="3"/>
      <c r="B276" s="3"/>
      <c r="C276" s="3"/>
      <c r="Y276" s="4"/>
    </row>
    <row r="277" spans="1:25" ht="13.2" x14ac:dyDescent="0.25">
      <c r="A277" s="3"/>
      <c r="B277" s="3"/>
      <c r="C277" s="3"/>
      <c r="Y277" s="4"/>
    </row>
    <row r="278" spans="1:25" ht="13.2" x14ac:dyDescent="0.25">
      <c r="A278" s="3"/>
      <c r="B278" s="3"/>
      <c r="C278" s="3"/>
      <c r="Y278" s="4"/>
    </row>
    <row r="279" spans="1:25" ht="13.2" x14ac:dyDescent="0.25">
      <c r="A279" s="3"/>
      <c r="B279" s="3"/>
      <c r="C279" s="3"/>
      <c r="Y279" s="4"/>
    </row>
    <row r="280" spans="1:25" ht="13.2" x14ac:dyDescent="0.25">
      <c r="A280" s="3"/>
      <c r="B280" s="3"/>
      <c r="C280" s="3"/>
      <c r="Y280" s="4"/>
    </row>
    <row r="281" spans="1:25" ht="13.2" x14ac:dyDescent="0.25">
      <c r="A281" s="3"/>
      <c r="B281" s="3"/>
      <c r="C281" s="3"/>
      <c r="Y281" s="4"/>
    </row>
    <row r="282" spans="1:25" ht="13.2" x14ac:dyDescent="0.25">
      <c r="A282" s="3"/>
      <c r="B282" s="3"/>
      <c r="C282" s="3"/>
      <c r="Y282" s="4"/>
    </row>
    <row r="283" spans="1:25" ht="13.2" x14ac:dyDescent="0.25">
      <c r="A283" s="3"/>
      <c r="B283" s="3"/>
      <c r="C283" s="3"/>
      <c r="Y283" s="4"/>
    </row>
    <row r="284" spans="1:25" ht="13.2" x14ac:dyDescent="0.25">
      <c r="A284" s="3"/>
      <c r="B284" s="3"/>
      <c r="C284" s="3"/>
      <c r="Y284" s="4"/>
    </row>
    <row r="285" spans="1:25" ht="13.2" x14ac:dyDescent="0.25">
      <c r="A285" s="3"/>
      <c r="B285" s="3"/>
      <c r="C285" s="3"/>
      <c r="Y285" s="4"/>
    </row>
    <row r="286" spans="1:25" ht="13.2" x14ac:dyDescent="0.25">
      <c r="A286" s="3"/>
      <c r="B286" s="3"/>
      <c r="C286" s="3"/>
      <c r="Y286" s="4"/>
    </row>
    <row r="287" spans="1:25" ht="13.2" x14ac:dyDescent="0.25">
      <c r="A287" s="3"/>
      <c r="B287" s="3"/>
      <c r="C287" s="3"/>
      <c r="Y287" s="4"/>
    </row>
    <row r="288" spans="1:25" ht="13.2" x14ac:dyDescent="0.25">
      <c r="A288" s="3"/>
      <c r="B288" s="3"/>
      <c r="C288" s="3"/>
      <c r="Y288" s="4"/>
    </row>
    <row r="289" spans="1:25" ht="13.2" x14ac:dyDescent="0.25">
      <c r="A289" s="3"/>
      <c r="B289" s="3"/>
      <c r="C289" s="3"/>
      <c r="Y289" s="4"/>
    </row>
    <row r="290" spans="1:25" ht="13.2" x14ac:dyDescent="0.25">
      <c r="A290" s="3"/>
      <c r="B290" s="3"/>
      <c r="C290" s="3"/>
      <c r="Y290" s="4"/>
    </row>
    <row r="291" spans="1:25" ht="13.2" x14ac:dyDescent="0.25">
      <c r="A291" s="3"/>
      <c r="B291" s="3"/>
      <c r="C291" s="3"/>
      <c r="Y291" s="4"/>
    </row>
    <row r="292" spans="1:25" ht="13.2" x14ac:dyDescent="0.25">
      <c r="A292" s="3"/>
      <c r="B292" s="3"/>
      <c r="C292" s="3"/>
      <c r="Y292" s="4"/>
    </row>
    <row r="293" spans="1:25" ht="13.2" x14ac:dyDescent="0.25">
      <c r="A293" s="3"/>
      <c r="B293" s="3"/>
      <c r="C293" s="3"/>
      <c r="Y293" s="4"/>
    </row>
    <row r="294" spans="1:25" ht="13.2" x14ac:dyDescent="0.25">
      <c r="A294" s="3"/>
      <c r="B294" s="3"/>
      <c r="C294" s="3"/>
      <c r="Y294" s="4"/>
    </row>
    <row r="295" spans="1:25" ht="13.2" x14ac:dyDescent="0.25">
      <c r="A295" s="3"/>
      <c r="B295" s="3"/>
      <c r="C295" s="3"/>
      <c r="Y295" s="4"/>
    </row>
    <row r="296" spans="1:25" ht="13.2" x14ac:dyDescent="0.25">
      <c r="A296" s="3"/>
      <c r="B296" s="3"/>
      <c r="C296" s="3"/>
      <c r="Y296" s="4"/>
    </row>
    <row r="297" spans="1:25" ht="13.2" x14ac:dyDescent="0.25">
      <c r="A297" s="3"/>
      <c r="B297" s="3"/>
      <c r="C297" s="3"/>
      <c r="Y297" s="4"/>
    </row>
    <row r="298" spans="1:25" ht="13.2" x14ac:dyDescent="0.25">
      <c r="A298" s="3"/>
      <c r="B298" s="3"/>
      <c r="C298" s="3"/>
      <c r="Y298" s="4"/>
    </row>
    <row r="299" spans="1:25" ht="13.2" x14ac:dyDescent="0.25">
      <c r="A299" s="3"/>
      <c r="B299" s="3"/>
      <c r="C299" s="3"/>
      <c r="Y299" s="4"/>
    </row>
    <row r="300" spans="1:25" ht="13.2" x14ac:dyDescent="0.25">
      <c r="A300" s="3"/>
      <c r="B300" s="3"/>
      <c r="C300" s="3"/>
      <c r="Y300" s="4"/>
    </row>
    <row r="301" spans="1:25" ht="13.2" x14ac:dyDescent="0.25">
      <c r="A301" s="3"/>
      <c r="B301" s="3"/>
      <c r="C301" s="3"/>
      <c r="Y301" s="4"/>
    </row>
    <row r="302" spans="1:25" ht="13.2" x14ac:dyDescent="0.25">
      <c r="A302" s="3"/>
      <c r="B302" s="3"/>
      <c r="C302" s="3"/>
      <c r="Y302" s="4"/>
    </row>
    <row r="303" spans="1:25" ht="13.2" x14ac:dyDescent="0.25">
      <c r="A303" s="3"/>
      <c r="B303" s="3"/>
      <c r="C303" s="3"/>
      <c r="Y303" s="4"/>
    </row>
  </sheetData>
  <mergeCells count="8">
    <mergeCell ref="D8:D9"/>
    <mergeCell ref="C8:C9"/>
    <mergeCell ref="E6:P6"/>
    <mergeCell ref="E8:E9"/>
    <mergeCell ref="F8:F9"/>
    <mergeCell ref="G8:G9"/>
    <mergeCell ref="I8:X8"/>
    <mergeCell ref="H8:H9"/>
  </mergeCells>
  <conditionalFormatting sqref="I11:I26 K11:X26">
    <cfRule type="expression" dxfId="3" priority="3">
      <formula>I11=0</formula>
    </cfRule>
    <cfRule type="expression" dxfId="2" priority="4">
      <formula>I11&gt;=#REF!</formula>
    </cfRule>
  </conditionalFormatting>
  <conditionalFormatting sqref="U11:U26 I11:J26 L11:M26">
    <cfRule type="expression" dxfId="1" priority="2">
      <formula>I11&gt;=#REF!</formula>
    </cfRule>
  </conditionalFormatting>
  <conditionalFormatting sqref="I11:I26 U11:U26 L11:M26">
    <cfRule type="expression" dxfId="0" priority="1">
      <formula>I11=0</formula>
    </cfRule>
  </conditionalFormatting>
  <pageMargins left="0" right="0" top="0" bottom="0" header="0.31496062992125984" footer="0.31496062992125984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 РВКЧМР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</dc:creator>
  <cp:lastModifiedBy>Вікторія В. Латина</cp:lastModifiedBy>
  <cp:lastPrinted>2018-06-01T06:57:21Z</cp:lastPrinted>
  <dcterms:created xsi:type="dcterms:W3CDTF">2018-05-24T12:11:03Z</dcterms:created>
  <dcterms:modified xsi:type="dcterms:W3CDTF">2018-06-08T06:53:19Z</dcterms:modified>
</cp:coreProperties>
</file>