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титуле'!$A$1:$E$60</definedName>
  </definedNames>
  <calcPr fullCalcOnLoad="1"/>
</workbook>
</file>

<file path=xl/sharedStrings.xml><?xml version="1.0" encoding="utf-8"?>
<sst xmlns="http://schemas.openxmlformats.org/spreadsheetml/2006/main" count="113" uniqueCount="113">
  <si>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</si>
  <si>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</si>
  <si>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</si>
  <si>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</si>
  <si>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</si>
  <si>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 xml:space="preserve">1. Реконструкція та будівництво об'єктів </t>
  </si>
  <si>
    <t>1.2</t>
  </si>
  <si>
    <t>1.3</t>
  </si>
  <si>
    <t>1.4</t>
  </si>
  <si>
    <t>Кошторисна вартість, грн.</t>
  </si>
  <si>
    <t>Спеціальний фонд, грн.</t>
  </si>
  <si>
    <t>1.5</t>
  </si>
  <si>
    <t xml:space="preserve"> </t>
  </si>
  <si>
    <t>1.1</t>
  </si>
  <si>
    <t>Розробка проектної документації на реконструкцію об'єктів благоустрою</t>
  </si>
  <si>
    <t>Разом у розділі 1:</t>
  </si>
  <si>
    <t>Секретар мвської ради</t>
  </si>
  <si>
    <t>Н. ХОЛЬЧЕНКОВА</t>
  </si>
  <si>
    <t xml:space="preserve"> Перелік об`єктів на будівництво та реконструкцію інших об`єктів комунальної власності міста Чернігова на 2020 рік </t>
  </si>
  <si>
    <t>Реконструкція дитячого ігрового майданчику з влаштуванням інклюзивного спортивно - ігрового обладнання на бульварі по просп. Миру від вул. Івана Мазепи до вул. С. Русової в м. Чернігів</t>
  </si>
  <si>
    <t>1.1.1</t>
  </si>
  <si>
    <t>1.1.2</t>
  </si>
  <si>
    <t>Відновлення  дитячих та спортивних майданчиків, з них:</t>
  </si>
  <si>
    <t>1.1.3</t>
  </si>
  <si>
    <t>Реконструкція об'єкту "Влаштування території на розі вул. Шевченка та вул. Гонча в м. Чернігів"</t>
  </si>
  <si>
    <t>Реконструкція зеленої зони по вул. Льотна між                     вул. Юрія Мезенцева та вул. Стрілецька в м. Чернігів</t>
  </si>
  <si>
    <t>Реконструкція об'єкту: "Влаштування скейт - парку на бульварі по просп. Миру від вул. Івана Мазепи до вул. С. Русової в м. Чернігів"</t>
  </si>
  <si>
    <t>Реконструкція об’єкту: «Встановлення обладнання (електронно-інформаційного табло)на зупинках громадського транспорту в м. Чернігів»</t>
  </si>
  <si>
    <t>1.6</t>
  </si>
  <si>
    <t>Реконструкція скверу Казка (мікрорайон фабрики первинної обробки вовни) в м. Чернігів (проект "Парк європейського періоду" у рамках реалізації громадського бюджету (бюджет участі))</t>
  </si>
  <si>
    <t>1.1.3.1</t>
  </si>
  <si>
    <t>1.1.3.2</t>
  </si>
  <si>
    <t>Реконструкція об'єкту: "Відновлення ігрового дитячого майданчика по вул. Текстильників, (зелена зона навпроти буд № 16 в м. Чернігів"</t>
  </si>
  <si>
    <t>Реконструкція об'єктів: "Відновлення дитячих та спортивних майданчиків в м. Чернігів", з них:</t>
  </si>
  <si>
    <t>1.7</t>
  </si>
  <si>
    <t>Реконструкція підземного переходу по вул. Івана Мазепи (107 км.) в м. Чернігів</t>
  </si>
  <si>
    <t>Реконструкція об'єкту: "Відновлення спортивного майданчика по вул. Незалежності, 76, 78, 80 в                        м. Чернігів"</t>
  </si>
  <si>
    <t>1.8</t>
  </si>
  <si>
    <t>1.9</t>
  </si>
  <si>
    <t>Разом у пунктах 1.1. -1.9. (КЕКВ 3142)</t>
  </si>
  <si>
    <t>Реконструкція яблуневого саду по вул. Козацькій "Аrt-сад імені І. Г. Рашевського" (бюджет участі)</t>
  </si>
  <si>
    <t>Створення дитячого майданчику та спортивного комплексу на території багатоповерхових будинків 191, 191а, 191б, 191в, 193 по вул. 1-го Травня  (бюджет участі)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</si>
  <si>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</si>
  <si>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</si>
  <si>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</si>
  <si>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</si>
  <si>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</si>
  <si>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</si>
  <si>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</si>
  <si>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</si>
  <si>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</si>
  <si>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</si>
  <si>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</si>
  <si>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</si>
  <si>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</si>
  <si>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</si>
  <si>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</si>
  <si>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</si>
  <si>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</si>
  <si>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</si>
  <si>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</si>
  <si>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</si>
  <si>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</si>
  <si>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</si>
  <si>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</si>
  <si>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</si>
  <si>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</si>
  <si>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</si>
  <si>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</si>
  <si>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</si>
  <si>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</si>
  <si>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</si>
  <si>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</si>
  <si>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</si>
  <si>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</si>
  <si>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</si>
  <si>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</si>
  <si>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Реконструкція об'єкту:"Встановлення обладнання (електронно-інформаційного табло) на зупинці громадського транспорту «Центральний ринок» (просп. Перемоги, 73,автобусна)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</si>
  <si>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В. Чорновола»
(вул. Любецька, 31)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</si>
  <si>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Льотна»
(вул. Льотна, 5)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</si>
  <si>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Єськова»
(вул. Єськова) в м. Чернігів"</t>
  </si>
  <si>
    <t>Реконструкція об'єкту:"Встановлення обладнання (електронно-інформаційного табло) на зупинці громадського транспорту «Школа №23»
(вул. Шевченка, 236)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</si>
  <si>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Дмитра Бортнянського» (вул. Шевченка, 198)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</si>
  <si>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Кистяківських»
(вул. Шевченка, 126) в м. Чернігів"</t>
  </si>
  <si>
    <t>Реконструкція об'єкту:"Встановлення обладнання (електронно-інформаційного табло) на зупинці громадського транспорту «Діагностичний центр»
(вул. Шевченка, непарна)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</si>
  <si>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Толстого»
(вул. Толстого, 117-а)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</si>
  <si>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Толстого»
(вул. Толстого, 100)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</si>
  <si>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Лісковицька»
(вул. Толстого, 57) в м. Чернігів"</t>
  </si>
  <si>
    <t>Реконструкція об'єкту:"Встановлення обладнання (електронно-інформаційного табло) на зупинці громадського транспорту «Центральний ринок»
(просп. Перемоги, 82) (автобусна)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</si>
  <si>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«Центральний ринок»
(просп. Перемоги, 82) (тролейбусна)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</si>
  <si>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«Привокзальний ринок»
(просп. Перемоги, 13) в м. Чернігів"</t>
  </si>
  <si>
    <t>Реконструкція об'єкту:"Встановлення обладнання (електронно-інформаційного табло) на зупинці громадського транспорту «Площа Перемоги»
(просп. Перемоги, 33)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</si>
  <si>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Хлібопекарська»
(просп. Перемоги, 57)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</si>
  <si>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Хлібопекарська»
(просп. Перемоги, 62) в м. Чернігів"</t>
  </si>
  <si>
    <t>Реконструкція об'єкту:"Встановлення обладнання (електронно-інформаційного табло) на зупинці громадського транспорту «Пологовий будинок»
(вул. 1-го Травня,167) в м. Чернігів"</t>
  </si>
  <si>
    <t>Реконструкція об'єкту:"Встановлення обладнання (електронно-інформаційного табло) на зупинці громадського транспорту «Пологовий будинок»
(вул. Бєлова,1) в м. Чернігів"</t>
  </si>
  <si>
    <t>Реконструкція об'єкту:"Встановлення обладнання (електронно-інформаційного табло) на зупинці громадського транспорту «Міська лікарня №2»
(вул. 1-го Травня,159) в м. Чернігів"</t>
  </si>
  <si>
    <t>Реконструкція об'єкту:"Встановлення обладнання (електронно-інформаційного табло) на зупинці громадського транспорту «Парк культури та відпочинку» (вул. Шевченка, 34-а)в м. Чернігів"</t>
  </si>
  <si>
    <t>Реконструкція об'єкту:"Встановлення обладнання (електронно-інформаційного табло) на зупинці громадського транспорту «Парк культури та відпочинку» (вул. Шевченка, 57) в м. Чернігів"</t>
  </si>
  <si>
    <t>Реконструкція об'єкту:"Встановлення обладнання (електронно-інформаційного табло) на зупинці громадського транспорту «Площа Перемоги» в                       м. Чернігів"
(вул. Івана Мазепи, 38)</t>
  </si>
  <si>
    <t>Реконструкція об'єкту:"Встановлення обладнання (електронно-інформаційного табло) на зупинці громадського транспорту «Міський палац культури» 
(вул. Івана Мазепи, 20) в м. Чернігів"</t>
  </si>
  <si>
    <t>Реконструкція об'єкту:"Встановлення обладнання (електронно-інформаційного табло) на зупинці громадського транспорту «Інститут геологорозвідки» 
(вул. Івана Мазепи, 12) в м. Чернігів"</t>
  </si>
  <si>
    <t>Реконструкція об'єкту:"Встановлення обладнання (електронно-інформаційного табло) на зупинці громадського транспорту «Міська лікарня» 
(вул. Івана Мазепи, 1)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</si>
  <si>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В. Чорновола» 
(вул. В. Чорновола, 13) в м. Чернігів"</t>
  </si>
  <si>
    <t>Реконструкція об'єкту:"Встановлення обладнання (електронно-інформаційного табло) на зупинці громадського транспорту «Школа № 11» 
(просп. Миру,140)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</si>
  <si>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Мартина Небаби» 
(просп. Миру,121)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</si>
  <si>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Громадська» 
(просп. Миру,165) в м. Чернігів"</t>
  </si>
  <si>
    <t>Реконструкція об'єкту:"Встановлення обладнання (електронно-інформаційного табло) на зупинці громадського транспорту «Кінотеатр «Жовтень» 
(вул. Гагаріна,18) в м. Чернігів"</t>
  </si>
  <si>
    <t>Реконструкція об'єкту:"Встановлення обладнання (електронно-інформаційного табло) на зупинці громадського транспорту «Онкодиспансер» 
(вул. Михалевича, непарна) в м. Чернігів"</t>
  </si>
  <si>
    <t>Реконструкція об'єкту:"Встановлення обладнання (електронно-інформаційного табло) на зупинці громадського транспорту «Поліклініка №3» 
(просп. Миру,44) (тролейбусна)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</si>
  <si>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Єлецька» 
(вул. Єлецька,3) в м. Чернігів"</t>
  </si>
  <si>
    <t>Реконструкція об'єкту:"Встановлення обладнання (електронно-інформаційного табло) на зупинці громадського транспорту «вул. Космонавтів» 
(вул. Доценка,12) в м. Чернігів"</t>
  </si>
  <si>
    <t xml:space="preserve">Додаток 2
до рішення виконавчого                                                                     комітету міської ради
березня  2020 року №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</si>
</sst>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0" fontId="5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33" borderId="12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4" fontId="3" fillId="34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75" zoomScaleSheetLayoutView="75" zoomScalePageLayoutView="0" workbookViewId="0" topLeftCell="A55">
      <selection activeCell="D5" sqref="D5:E5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6" max="6" width="12.25390625" style="0" customWidth="1"/>
  </cols>
  <sheetData>
    <row r="1" spans="1:5" ht="99.75" customHeight="1">
      <c r="A1" s="8"/>
      <c r="B1" s="8"/>
      <c r="C1" s="19"/>
      <c r="D1" s="28" t="s">
        <v>112</v>
      </c>
      <c r="E1" s="28"/>
    </row>
    <row r="2" spans="1:5" s="2" customFormat="1" ht="47.25" customHeight="1">
      <c r="A2" s="35" t="s">
        <v>18</v>
      </c>
      <c r="B2" s="35"/>
      <c r="C2" s="35"/>
      <c r="D2" s="35"/>
      <c r="E2" s="35"/>
    </row>
    <row r="3" spans="1:5" s="2" customFormat="1" ht="44.25" customHeight="1">
      <c r="A3" s="36"/>
      <c r="B3" s="36"/>
      <c r="C3" s="36"/>
      <c r="D3" s="36"/>
      <c r="E3" s="36"/>
    </row>
    <row r="4" spans="1:5" s="1" customFormat="1" ht="33" customHeight="1">
      <c r="A4" s="30" t="s">
        <v>3</v>
      </c>
      <c r="B4" s="30" t="s">
        <v>4</v>
      </c>
      <c r="C4" s="30" t="s">
        <v>9</v>
      </c>
      <c r="D4" s="30" t="s">
        <v>0</v>
      </c>
      <c r="E4" s="30"/>
    </row>
    <row r="5" spans="1:5" s="1" customFormat="1" ht="35.25" customHeight="1">
      <c r="A5" s="30"/>
      <c r="B5" s="30"/>
      <c r="C5" s="30"/>
      <c r="D5" s="31" t="s">
        <v>1</v>
      </c>
      <c r="E5" s="31"/>
    </row>
    <row r="6" spans="1:5" s="1" customFormat="1" ht="46.5" customHeight="1">
      <c r="A6" s="30"/>
      <c r="B6" s="30"/>
      <c r="C6" s="30"/>
      <c r="D6" s="3" t="s">
        <v>2</v>
      </c>
      <c r="E6" s="3" t="s">
        <v>10</v>
      </c>
    </row>
    <row r="7" spans="1:5" s="2" customFormat="1" ht="22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41.25" customHeight="1">
      <c r="A8" s="32" t="s">
        <v>5</v>
      </c>
      <c r="B8" s="33"/>
      <c r="C8" s="33"/>
      <c r="D8" s="33"/>
      <c r="E8" s="34"/>
    </row>
    <row r="9" spans="1:5" s="2" customFormat="1" ht="44.25" customHeight="1">
      <c r="A9" s="5" t="s">
        <v>13</v>
      </c>
      <c r="B9" s="20" t="s">
        <v>22</v>
      </c>
      <c r="C9" s="6">
        <f>6900000</f>
        <v>6900000</v>
      </c>
      <c r="D9" s="7"/>
      <c r="E9" s="6">
        <f aca="true" t="shared" si="0" ref="E9:E59">C9</f>
        <v>6900000</v>
      </c>
    </row>
    <row r="10" spans="1:5" s="2" customFormat="1" ht="87.75" customHeight="1">
      <c r="A10" s="5" t="s">
        <v>20</v>
      </c>
      <c r="B10" s="22" t="s">
        <v>19</v>
      </c>
      <c r="C10" s="6">
        <f>2500000</f>
        <v>2500000</v>
      </c>
      <c r="D10" s="7"/>
      <c r="E10" s="6">
        <f t="shared" si="0"/>
        <v>2500000</v>
      </c>
    </row>
    <row r="11" spans="1:5" s="2" customFormat="1" ht="66.75" customHeight="1">
      <c r="A11" s="5" t="s">
        <v>21</v>
      </c>
      <c r="B11" s="20" t="s">
        <v>26</v>
      </c>
      <c r="C11" s="23">
        <f>3000000</f>
        <v>3000000</v>
      </c>
      <c r="D11" s="7"/>
      <c r="E11" s="6">
        <f t="shared" si="0"/>
        <v>3000000</v>
      </c>
    </row>
    <row r="12" spans="1:6" s="2" customFormat="1" ht="51" customHeight="1">
      <c r="A12" s="5" t="s">
        <v>23</v>
      </c>
      <c r="B12" s="20" t="s">
        <v>33</v>
      </c>
      <c r="C12" s="23">
        <v>1400000</v>
      </c>
      <c r="D12" s="7"/>
      <c r="E12" s="6">
        <f t="shared" si="0"/>
        <v>1400000</v>
      </c>
      <c r="F12" s="24">
        <f>C13+C14</f>
        <v>584181</v>
      </c>
    </row>
    <row r="13" spans="1:5" s="2" customFormat="1" ht="69.75" customHeight="1">
      <c r="A13" s="5" t="s">
        <v>30</v>
      </c>
      <c r="B13" s="25" t="s">
        <v>36</v>
      </c>
      <c r="C13" s="23">
        <f>493763</f>
        <v>493763</v>
      </c>
      <c r="D13" s="7"/>
      <c r="E13" s="6">
        <f t="shared" si="0"/>
        <v>493763</v>
      </c>
    </row>
    <row r="14" spans="1:5" s="2" customFormat="1" ht="69.75" customHeight="1">
      <c r="A14" s="5" t="s">
        <v>31</v>
      </c>
      <c r="B14" s="26" t="s">
        <v>32</v>
      </c>
      <c r="C14" s="23">
        <f>90418</f>
        <v>90418</v>
      </c>
      <c r="D14" s="7"/>
      <c r="E14" s="6">
        <f t="shared" si="0"/>
        <v>90418</v>
      </c>
    </row>
    <row r="15" spans="1:6" s="2" customFormat="1" ht="66" customHeight="1">
      <c r="A15" s="5" t="s">
        <v>6</v>
      </c>
      <c r="B15" s="21" t="s">
        <v>27</v>
      </c>
      <c r="C15" s="6">
        <f>2500000</f>
        <v>2500000</v>
      </c>
      <c r="D15" s="7"/>
      <c r="E15" s="6">
        <f t="shared" si="0"/>
        <v>2500000</v>
      </c>
      <c r="F15" s="17">
        <f>C16+C17+C18+C19+C20+C21+C22+C23+C24+C25+C26+C27+C28+C29+C30+C31+C32+C33+C34+C35+C36+C37+C38+C39+C40+C41+C42+C43+C44+C45+C46+C47+C48+C49+C50</f>
        <v>2309400</v>
      </c>
    </row>
    <row r="16" spans="1:6" s="2" customFormat="1" ht="78.75" customHeight="1">
      <c r="A16" s="5" t="s">
        <v>42</v>
      </c>
      <c r="B16" s="21" t="s">
        <v>77</v>
      </c>
      <c r="C16" s="6">
        <f>65900</f>
        <v>65900</v>
      </c>
      <c r="D16" s="7"/>
      <c r="E16" s="6">
        <f t="shared" si="0"/>
        <v>65900</v>
      </c>
      <c r="F16" s="17"/>
    </row>
    <row r="17" spans="1:6" s="2" customFormat="1" ht="81.75" customHeight="1">
      <c r="A17" s="5" t="s">
        <v>43</v>
      </c>
      <c r="B17" s="21" t="s">
        <v>78</v>
      </c>
      <c r="C17" s="6">
        <f aca="true" t="shared" si="1" ref="C17:C26">65900</f>
        <v>65900</v>
      </c>
      <c r="D17" s="7"/>
      <c r="E17" s="6">
        <f t="shared" si="0"/>
        <v>65900</v>
      </c>
      <c r="F17" s="17"/>
    </row>
    <row r="18" spans="1:6" s="2" customFormat="1" ht="77.25" customHeight="1">
      <c r="A18" s="5" t="s">
        <v>44</v>
      </c>
      <c r="B18" s="21" t="s">
        <v>79</v>
      </c>
      <c r="C18" s="6">
        <f t="shared" si="1"/>
        <v>65900</v>
      </c>
      <c r="D18" s="7"/>
      <c r="E18" s="6">
        <f t="shared" si="0"/>
        <v>65900</v>
      </c>
      <c r="F18" s="17"/>
    </row>
    <row r="19" spans="1:6" s="2" customFormat="1" ht="80.25" customHeight="1">
      <c r="A19" s="5" t="s">
        <v>45</v>
      </c>
      <c r="B19" s="21" t="s">
        <v>80</v>
      </c>
      <c r="C19" s="6">
        <f t="shared" si="1"/>
        <v>65900</v>
      </c>
      <c r="D19" s="7"/>
      <c r="E19" s="6">
        <f t="shared" si="0"/>
        <v>65900</v>
      </c>
      <c r="F19" s="17"/>
    </row>
    <row r="20" spans="1:6" s="2" customFormat="1" ht="74.25" customHeight="1">
      <c r="A20" s="5" t="s">
        <v>46</v>
      </c>
      <c r="B20" s="21" t="s">
        <v>81</v>
      </c>
      <c r="C20" s="6">
        <f t="shared" si="1"/>
        <v>65900</v>
      </c>
      <c r="D20" s="7"/>
      <c r="E20" s="6">
        <f t="shared" si="0"/>
        <v>65900</v>
      </c>
      <c r="F20" s="17"/>
    </row>
    <row r="21" spans="1:6" s="2" customFormat="1" ht="75.75" customHeight="1">
      <c r="A21" s="5" t="s">
        <v>47</v>
      </c>
      <c r="B21" s="21" t="s">
        <v>82</v>
      </c>
      <c r="C21" s="6">
        <f t="shared" si="1"/>
        <v>65900</v>
      </c>
      <c r="D21" s="7"/>
      <c r="E21" s="6">
        <f t="shared" si="0"/>
        <v>65900</v>
      </c>
      <c r="F21" s="17"/>
    </row>
    <row r="22" spans="1:6" s="2" customFormat="1" ht="81" customHeight="1">
      <c r="A22" s="5" t="s">
        <v>48</v>
      </c>
      <c r="B22" s="21" t="s">
        <v>83</v>
      </c>
      <c r="C22" s="6">
        <f t="shared" si="1"/>
        <v>65900</v>
      </c>
      <c r="D22" s="7"/>
      <c r="E22" s="6">
        <f t="shared" si="0"/>
        <v>65900</v>
      </c>
      <c r="F22" s="17"/>
    </row>
    <row r="23" spans="1:6" s="2" customFormat="1" ht="85.5" customHeight="1">
      <c r="A23" s="5" t="s">
        <v>49</v>
      </c>
      <c r="B23" s="21" t="s">
        <v>84</v>
      </c>
      <c r="C23" s="6">
        <f t="shared" si="1"/>
        <v>65900</v>
      </c>
      <c r="D23" s="7"/>
      <c r="E23" s="6">
        <f t="shared" si="0"/>
        <v>65900</v>
      </c>
      <c r="F23" s="17"/>
    </row>
    <row r="24" spans="1:6" s="2" customFormat="1" ht="78" customHeight="1">
      <c r="A24" s="5" t="s">
        <v>50</v>
      </c>
      <c r="B24" s="21" t="s">
        <v>85</v>
      </c>
      <c r="C24" s="6">
        <f t="shared" si="1"/>
        <v>65900</v>
      </c>
      <c r="D24" s="7"/>
      <c r="E24" s="6">
        <f t="shared" si="0"/>
        <v>65900</v>
      </c>
      <c r="F24" s="17"/>
    </row>
    <row r="25" spans="1:6" s="2" customFormat="1" ht="75.75" customHeight="1">
      <c r="A25" s="5" t="s">
        <v>51</v>
      </c>
      <c r="B25" s="21" t="s">
        <v>86</v>
      </c>
      <c r="C25" s="6">
        <f t="shared" si="1"/>
        <v>65900</v>
      </c>
      <c r="D25" s="7"/>
      <c r="E25" s="6">
        <f t="shared" si="0"/>
        <v>65900</v>
      </c>
      <c r="F25" s="17"/>
    </row>
    <row r="26" spans="1:6" s="2" customFormat="1" ht="81" customHeight="1">
      <c r="A26" s="5" t="s">
        <v>52</v>
      </c>
      <c r="B26" s="21" t="s">
        <v>87</v>
      </c>
      <c r="C26" s="6">
        <f t="shared" si="1"/>
        <v>65900</v>
      </c>
      <c r="D26" s="7"/>
      <c r="E26" s="6">
        <f t="shared" si="0"/>
        <v>65900</v>
      </c>
      <c r="F26" s="17"/>
    </row>
    <row r="27" spans="1:6" s="2" customFormat="1" ht="84" customHeight="1">
      <c r="A27" s="5" t="s">
        <v>53</v>
      </c>
      <c r="B27" s="21" t="s">
        <v>88</v>
      </c>
      <c r="C27" s="6">
        <f>68800</f>
        <v>68800</v>
      </c>
      <c r="D27" s="7"/>
      <c r="E27" s="6">
        <f t="shared" si="0"/>
        <v>68800</v>
      </c>
      <c r="F27" s="17"/>
    </row>
    <row r="28" spans="1:6" s="2" customFormat="1" ht="78" customHeight="1">
      <c r="A28" s="5" t="s">
        <v>54</v>
      </c>
      <c r="B28" s="21" t="s">
        <v>89</v>
      </c>
      <c r="C28" s="6">
        <f>65900</f>
        <v>65900</v>
      </c>
      <c r="D28" s="7"/>
      <c r="E28" s="6">
        <f t="shared" si="0"/>
        <v>65900</v>
      </c>
      <c r="F28" s="17"/>
    </row>
    <row r="29" spans="1:6" s="2" customFormat="1" ht="77.25" customHeight="1">
      <c r="A29" s="5" t="s">
        <v>55</v>
      </c>
      <c r="B29" s="21" t="s">
        <v>90</v>
      </c>
      <c r="C29" s="6">
        <f aca="true" t="shared" si="2" ref="C29:C50">65900</f>
        <v>65900</v>
      </c>
      <c r="D29" s="7"/>
      <c r="E29" s="6">
        <f t="shared" si="0"/>
        <v>65900</v>
      </c>
      <c r="F29" s="17"/>
    </row>
    <row r="30" spans="1:6" s="2" customFormat="1" ht="81" customHeight="1">
      <c r="A30" s="5" t="s">
        <v>56</v>
      </c>
      <c r="B30" s="21" t="s">
        <v>91</v>
      </c>
      <c r="C30" s="6">
        <f t="shared" si="2"/>
        <v>65900</v>
      </c>
      <c r="D30" s="7"/>
      <c r="E30" s="6">
        <f t="shared" si="0"/>
        <v>65900</v>
      </c>
      <c r="F30" s="17"/>
    </row>
    <row r="31" spans="1:6" s="2" customFormat="1" ht="78" customHeight="1">
      <c r="A31" s="5" t="s">
        <v>57</v>
      </c>
      <c r="B31" s="21" t="s">
        <v>92</v>
      </c>
      <c r="C31" s="6">
        <f t="shared" si="2"/>
        <v>65900</v>
      </c>
      <c r="D31" s="7"/>
      <c r="E31" s="6">
        <f t="shared" si="0"/>
        <v>65900</v>
      </c>
      <c r="F31" s="17"/>
    </row>
    <row r="32" spans="1:6" s="2" customFormat="1" ht="81.75" customHeight="1">
      <c r="A32" s="5" t="s">
        <v>58</v>
      </c>
      <c r="B32" s="21" t="s">
        <v>93</v>
      </c>
      <c r="C32" s="6">
        <f t="shared" si="2"/>
        <v>65900</v>
      </c>
      <c r="D32" s="7"/>
      <c r="E32" s="6">
        <f t="shared" si="0"/>
        <v>65900</v>
      </c>
      <c r="F32" s="17"/>
    </row>
    <row r="33" spans="1:6" s="2" customFormat="1" ht="78" customHeight="1">
      <c r="A33" s="5" t="s">
        <v>59</v>
      </c>
      <c r="B33" s="21" t="s">
        <v>94</v>
      </c>
      <c r="C33" s="6">
        <f t="shared" si="2"/>
        <v>65900</v>
      </c>
      <c r="D33" s="7"/>
      <c r="E33" s="6">
        <f t="shared" si="0"/>
        <v>65900</v>
      </c>
      <c r="F33" s="17"/>
    </row>
    <row r="34" spans="1:6" s="2" customFormat="1" ht="77.25" customHeight="1">
      <c r="A34" s="5" t="s">
        <v>60</v>
      </c>
      <c r="B34" s="21" t="s">
        <v>95</v>
      </c>
      <c r="C34" s="6">
        <f t="shared" si="2"/>
        <v>65900</v>
      </c>
      <c r="D34" s="7"/>
      <c r="E34" s="6">
        <f t="shared" si="0"/>
        <v>65900</v>
      </c>
      <c r="F34" s="17"/>
    </row>
    <row r="35" spans="1:6" s="2" customFormat="1" ht="81" customHeight="1">
      <c r="A35" s="5" t="s">
        <v>61</v>
      </c>
      <c r="B35" s="21" t="s">
        <v>96</v>
      </c>
      <c r="C35" s="6">
        <f t="shared" si="2"/>
        <v>65900</v>
      </c>
      <c r="D35" s="7"/>
      <c r="E35" s="6">
        <f t="shared" si="0"/>
        <v>65900</v>
      </c>
      <c r="F35" s="17"/>
    </row>
    <row r="36" spans="1:6" s="2" customFormat="1" ht="83.25" customHeight="1">
      <c r="A36" s="5" t="s">
        <v>62</v>
      </c>
      <c r="B36" s="21" t="s">
        <v>97</v>
      </c>
      <c r="C36" s="6">
        <f t="shared" si="2"/>
        <v>65900</v>
      </c>
      <c r="D36" s="7"/>
      <c r="E36" s="6">
        <f t="shared" si="0"/>
        <v>65900</v>
      </c>
      <c r="F36" s="17"/>
    </row>
    <row r="37" spans="1:6" s="2" customFormat="1" ht="78" customHeight="1">
      <c r="A37" s="5" t="s">
        <v>63</v>
      </c>
      <c r="B37" s="21" t="s">
        <v>98</v>
      </c>
      <c r="C37" s="6">
        <f t="shared" si="2"/>
        <v>65900</v>
      </c>
      <c r="D37" s="7"/>
      <c r="E37" s="6">
        <f t="shared" si="0"/>
        <v>65900</v>
      </c>
      <c r="F37" s="17"/>
    </row>
    <row r="38" spans="1:6" s="2" customFormat="1" ht="75" customHeight="1">
      <c r="A38" s="5" t="s">
        <v>64</v>
      </c>
      <c r="B38" s="21" t="s">
        <v>99</v>
      </c>
      <c r="C38" s="6">
        <f t="shared" si="2"/>
        <v>65900</v>
      </c>
      <c r="D38" s="7"/>
      <c r="E38" s="6">
        <f t="shared" si="0"/>
        <v>65900</v>
      </c>
      <c r="F38" s="17"/>
    </row>
    <row r="39" spans="1:6" s="2" customFormat="1" ht="84" customHeight="1">
      <c r="A39" s="5" t="s">
        <v>65</v>
      </c>
      <c r="B39" s="21" t="s">
        <v>100</v>
      </c>
      <c r="C39" s="6">
        <f t="shared" si="2"/>
        <v>65900</v>
      </c>
      <c r="D39" s="7"/>
      <c r="E39" s="6">
        <f t="shared" si="0"/>
        <v>65900</v>
      </c>
      <c r="F39" s="17"/>
    </row>
    <row r="40" spans="1:6" s="2" customFormat="1" ht="80.25" customHeight="1">
      <c r="A40" s="5" t="s">
        <v>66</v>
      </c>
      <c r="B40" s="21" t="s">
        <v>101</v>
      </c>
      <c r="C40" s="6">
        <f t="shared" si="2"/>
        <v>65900</v>
      </c>
      <c r="D40" s="7"/>
      <c r="E40" s="6">
        <f t="shared" si="0"/>
        <v>65900</v>
      </c>
      <c r="F40" s="17"/>
    </row>
    <row r="41" spans="1:6" s="2" customFormat="1" ht="78" customHeight="1">
      <c r="A41" s="5" t="s">
        <v>67</v>
      </c>
      <c r="B41" s="21" t="s">
        <v>102</v>
      </c>
      <c r="C41" s="6">
        <f t="shared" si="2"/>
        <v>65900</v>
      </c>
      <c r="D41" s="7"/>
      <c r="E41" s="6">
        <f t="shared" si="0"/>
        <v>65900</v>
      </c>
      <c r="F41" s="17"/>
    </row>
    <row r="42" spans="1:6" s="2" customFormat="1" ht="75" customHeight="1">
      <c r="A42" s="5" t="s">
        <v>68</v>
      </c>
      <c r="B42" s="21" t="s">
        <v>103</v>
      </c>
      <c r="C42" s="6">
        <f t="shared" si="2"/>
        <v>65900</v>
      </c>
      <c r="D42" s="7"/>
      <c r="E42" s="6">
        <f t="shared" si="0"/>
        <v>65900</v>
      </c>
      <c r="F42" s="17"/>
    </row>
    <row r="43" spans="1:6" s="2" customFormat="1" ht="80.25" customHeight="1">
      <c r="A43" s="5" t="s">
        <v>69</v>
      </c>
      <c r="B43" s="21" t="s">
        <v>104</v>
      </c>
      <c r="C43" s="6">
        <f t="shared" si="2"/>
        <v>65900</v>
      </c>
      <c r="D43" s="7"/>
      <c r="E43" s="6">
        <f t="shared" si="0"/>
        <v>65900</v>
      </c>
      <c r="F43" s="17"/>
    </row>
    <row r="44" spans="1:6" s="2" customFormat="1" ht="78.75" customHeight="1">
      <c r="A44" s="5" t="s">
        <v>70</v>
      </c>
      <c r="B44" s="21" t="s">
        <v>105</v>
      </c>
      <c r="C44" s="6">
        <f t="shared" si="2"/>
        <v>65900</v>
      </c>
      <c r="D44" s="7"/>
      <c r="E44" s="6">
        <f t="shared" si="0"/>
        <v>65900</v>
      </c>
      <c r="F44" s="17"/>
    </row>
    <row r="45" spans="1:6" s="2" customFormat="1" ht="80.25" customHeight="1">
      <c r="A45" s="5" t="s">
        <v>71</v>
      </c>
      <c r="B45" s="21" t="s">
        <v>106</v>
      </c>
      <c r="C45" s="6">
        <f t="shared" si="2"/>
        <v>65900</v>
      </c>
      <c r="D45" s="7"/>
      <c r="E45" s="6">
        <f t="shared" si="0"/>
        <v>65900</v>
      </c>
      <c r="F45" s="17"/>
    </row>
    <row r="46" spans="1:6" s="2" customFormat="1" ht="81" customHeight="1">
      <c r="A46" s="5" t="s">
        <v>72</v>
      </c>
      <c r="B46" s="21" t="s">
        <v>107</v>
      </c>
      <c r="C46" s="6">
        <f t="shared" si="2"/>
        <v>65900</v>
      </c>
      <c r="D46" s="7"/>
      <c r="E46" s="6">
        <f t="shared" si="0"/>
        <v>65900</v>
      </c>
      <c r="F46" s="17"/>
    </row>
    <row r="47" spans="1:6" s="2" customFormat="1" ht="84" customHeight="1">
      <c r="A47" s="5" t="s">
        <v>73</v>
      </c>
      <c r="B47" s="21" t="s">
        <v>108</v>
      </c>
      <c r="C47" s="6">
        <f t="shared" si="2"/>
        <v>65900</v>
      </c>
      <c r="D47" s="7"/>
      <c r="E47" s="6">
        <f t="shared" si="0"/>
        <v>65900</v>
      </c>
      <c r="F47" s="17"/>
    </row>
    <row r="48" spans="1:6" s="2" customFormat="1" ht="84.75" customHeight="1">
      <c r="A48" s="5" t="s">
        <v>74</v>
      </c>
      <c r="B48" s="21" t="s">
        <v>109</v>
      </c>
      <c r="C48" s="6">
        <f t="shared" si="2"/>
        <v>65900</v>
      </c>
      <c r="D48" s="7"/>
      <c r="E48" s="6">
        <f t="shared" si="0"/>
        <v>65900</v>
      </c>
      <c r="F48" s="17"/>
    </row>
    <row r="49" spans="1:6" s="2" customFormat="1" ht="80.25" customHeight="1">
      <c r="A49" s="5" t="s">
        <v>75</v>
      </c>
      <c r="B49" s="21" t="s">
        <v>110</v>
      </c>
      <c r="C49" s="6">
        <f t="shared" si="2"/>
        <v>65900</v>
      </c>
      <c r="D49" s="7"/>
      <c r="E49" s="6">
        <f t="shared" si="0"/>
        <v>65900</v>
      </c>
      <c r="F49" s="17"/>
    </row>
    <row r="50" spans="1:6" s="2" customFormat="1" ht="78" customHeight="1">
      <c r="A50" s="5" t="s">
        <v>76</v>
      </c>
      <c r="B50" s="21" t="s">
        <v>111</v>
      </c>
      <c r="C50" s="6">
        <f t="shared" si="2"/>
        <v>65900</v>
      </c>
      <c r="D50" s="7"/>
      <c r="E50" s="6">
        <f t="shared" si="0"/>
        <v>65900</v>
      </c>
      <c r="F50" s="17"/>
    </row>
    <row r="51" spans="1:5" s="2" customFormat="1" ht="46.5" customHeight="1">
      <c r="A51" s="5" t="s">
        <v>7</v>
      </c>
      <c r="B51" s="20" t="s">
        <v>24</v>
      </c>
      <c r="C51" s="6">
        <f>5639940</f>
        <v>5639940</v>
      </c>
      <c r="D51" s="7"/>
      <c r="E51" s="6">
        <f t="shared" si="0"/>
        <v>5639940</v>
      </c>
    </row>
    <row r="52" spans="1:5" s="2" customFormat="1" ht="55.5" customHeight="1">
      <c r="A52" s="5" t="s">
        <v>8</v>
      </c>
      <c r="B52" s="20" t="s">
        <v>25</v>
      </c>
      <c r="C52" s="6">
        <f>6000000</f>
        <v>6000000</v>
      </c>
      <c r="D52" s="7"/>
      <c r="E52" s="6">
        <f t="shared" si="0"/>
        <v>6000000</v>
      </c>
    </row>
    <row r="53" spans="1:5" s="2" customFormat="1" ht="46.5" customHeight="1">
      <c r="A53" s="5" t="s">
        <v>11</v>
      </c>
      <c r="B53" s="21" t="s">
        <v>14</v>
      </c>
      <c r="C53" s="6">
        <f>500000</f>
        <v>500000</v>
      </c>
      <c r="D53" s="7"/>
      <c r="E53" s="6">
        <f t="shared" si="0"/>
        <v>500000</v>
      </c>
    </row>
    <row r="54" spans="1:5" s="2" customFormat="1" ht="84" customHeight="1">
      <c r="A54" s="5" t="s">
        <v>28</v>
      </c>
      <c r="B54" s="27" t="s">
        <v>29</v>
      </c>
      <c r="C54" s="6">
        <f>295280</f>
        <v>295280</v>
      </c>
      <c r="D54" s="7"/>
      <c r="E54" s="6">
        <f t="shared" si="0"/>
        <v>295280</v>
      </c>
    </row>
    <row r="55" spans="1:5" s="2" customFormat="1" ht="44.25" customHeight="1">
      <c r="A55" s="5" t="s">
        <v>34</v>
      </c>
      <c r="B55" s="27" t="s">
        <v>35</v>
      </c>
      <c r="C55" s="6">
        <f>350000</f>
        <v>350000</v>
      </c>
      <c r="D55" s="7"/>
      <c r="E55" s="6">
        <f t="shared" si="0"/>
        <v>350000</v>
      </c>
    </row>
    <row r="56" spans="1:5" s="2" customFormat="1" ht="44.25" customHeight="1">
      <c r="A56" s="5" t="s">
        <v>37</v>
      </c>
      <c r="B56" s="27" t="s">
        <v>40</v>
      </c>
      <c r="C56" s="6">
        <f>1800000</f>
        <v>1800000</v>
      </c>
      <c r="D56" s="7"/>
      <c r="E56" s="6">
        <f t="shared" si="0"/>
        <v>1800000</v>
      </c>
    </row>
    <row r="57" spans="1:5" s="2" customFormat="1" ht="76.5" customHeight="1">
      <c r="A57" s="5" t="s">
        <v>38</v>
      </c>
      <c r="B57" s="27" t="s">
        <v>41</v>
      </c>
      <c r="C57" s="6">
        <f>1800000</f>
        <v>1800000</v>
      </c>
      <c r="D57" s="7"/>
      <c r="E57" s="6">
        <f t="shared" si="0"/>
        <v>1800000</v>
      </c>
    </row>
    <row r="58" spans="1:5" s="2" customFormat="1" ht="37.5" customHeight="1">
      <c r="A58" s="14"/>
      <c r="B58" s="15" t="s">
        <v>39</v>
      </c>
      <c r="C58" s="6">
        <f>C9+C15+C51+C52+C53+C54+C55+C56+C57</f>
        <v>25785220</v>
      </c>
      <c r="D58" s="6"/>
      <c r="E58" s="9">
        <f t="shared" si="0"/>
        <v>25785220</v>
      </c>
    </row>
    <row r="59" spans="1:5" s="2" customFormat="1" ht="40.5" customHeight="1">
      <c r="A59" s="5"/>
      <c r="B59" s="10" t="s">
        <v>15</v>
      </c>
      <c r="C59" s="6">
        <f>C58</f>
        <v>25785220</v>
      </c>
      <c r="D59" s="6"/>
      <c r="E59" s="9">
        <f t="shared" si="0"/>
        <v>25785220</v>
      </c>
    </row>
    <row r="60" spans="1:5" ht="57" customHeight="1">
      <c r="A60" s="13"/>
      <c r="B60" s="18" t="s">
        <v>16</v>
      </c>
      <c r="C60" s="16" t="s">
        <v>12</v>
      </c>
      <c r="D60" s="37" t="s">
        <v>17</v>
      </c>
      <c r="E60" s="37"/>
    </row>
    <row r="61" spans="2:5" ht="49.5" customHeight="1">
      <c r="B61" s="11"/>
      <c r="C61" s="12"/>
      <c r="D61" s="29"/>
      <c r="E61" s="29"/>
    </row>
  </sheetData>
  <sheetProtection/>
  <mergeCells count="10">
    <mergeCell ref="D1:E1"/>
    <mergeCell ref="D61:E61"/>
    <mergeCell ref="D4:E4"/>
    <mergeCell ref="D5:E5"/>
    <mergeCell ref="A8:E8"/>
    <mergeCell ref="A4:A6"/>
    <mergeCell ref="B4:B6"/>
    <mergeCell ref="C4:C6"/>
    <mergeCell ref="A2:E3"/>
    <mergeCell ref="D60:E60"/>
  </mergeCells>
  <printOptions/>
  <pageMargins left="0.7086614173228347" right="0.2755905511811024" top="0.7086614173228347" bottom="0.6299212598425197" header="0.11811023622047245" footer="0.2362204724409449"/>
  <pageSetup fitToHeight="4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2020-03-12T10:33:26Z</cp:lastPrinted>
  <dcterms:created xsi:type="dcterms:W3CDTF">2009-05-12T09:31:38Z</dcterms:created>
  <dcterms:modified xsi:type="dcterms:W3CDTF">2020-03-16T13:29:27Z</dcterms:modified>
  <cp:category/>
  <cp:version/>
  <cp:contentType/>
  <cp:contentStatus/>
</cp:coreProperties>
</file>