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90" windowWidth="19320" windowHeight="7935"/>
  </bookViews>
  <sheets>
    <sheet name="додаток до рішення" sheetId="4" r:id="rId1"/>
  </sheets>
  <externalReferences>
    <externalReference r:id="rId2"/>
  </externalReferences>
  <definedNames>
    <definedName name="_xlnm._FilterDatabase" localSheetId="0" hidden="1">'додаток до рішення'!$A$11:$X$556</definedName>
    <definedName name="_xlnm.Print_Titles" localSheetId="0">'додаток до рішення'!$11:$11</definedName>
    <definedName name="_xlnm.Print_Area" localSheetId="0">'додаток до рішення'!$A$1:$X$556</definedName>
  </definedNames>
  <calcPr calcId="145621"/>
</workbook>
</file>

<file path=xl/calcChain.xml><?xml version="1.0" encoding="utf-8"?>
<calcChain xmlns="http://schemas.openxmlformats.org/spreadsheetml/2006/main">
  <c r="L13" i="4" l="1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12" i="4"/>
  <c r="K13" i="4"/>
  <c r="M13" i="4"/>
  <c r="N13" i="4"/>
  <c r="O13" i="4"/>
  <c r="P13" i="4"/>
  <c r="Q13" i="4"/>
  <c r="R13" i="4"/>
  <c r="S13" i="4"/>
  <c r="T13" i="4"/>
  <c r="U13" i="4"/>
  <c r="V13" i="4"/>
  <c r="W13" i="4"/>
  <c r="X13" i="4"/>
  <c r="K14" i="4"/>
  <c r="M14" i="4"/>
  <c r="N14" i="4"/>
  <c r="O14" i="4"/>
  <c r="P14" i="4"/>
  <c r="Q14" i="4"/>
  <c r="R14" i="4"/>
  <c r="S14" i="4"/>
  <c r="T14" i="4"/>
  <c r="U14" i="4"/>
  <c r="V14" i="4"/>
  <c r="W14" i="4"/>
  <c r="X14" i="4"/>
  <c r="K15" i="4"/>
  <c r="M15" i="4"/>
  <c r="N15" i="4"/>
  <c r="O15" i="4"/>
  <c r="P15" i="4"/>
  <c r="Q15" i="4"/>
  <c r="R15" i="4"/>
  <c r="S15" i="4"/>
  <c r="T15" i="4"/>
  <c r="U15" i="4"/>
  <c r="V15" i="4"/>
  <c r="W15" i="4"/>
  <c r="X15" i="4"/>
  <c r="K16" i="4"/>
  <c r="M16" i="4"/>
  <c r="N16" i="4"/>
  <c r="O16" i="4"/>
  <c r="P16" i="4"/>
  <c r="Q16" i="4"/>
  <c r="R16" i="4"/>
  <c r="S16" i="4"/>
  <c r="T16" i="4"/>
  <c r="U16" i="4"/>
  <c r="V16" i="4"/>
  <c r="W16" i="4"/>
  <c r="X16" i="4"/>
  <c r="K17" i="4"/>
  <c r="M17" i="4"/>
  <c r="N17" i="4"/>
  <c r="O17" i="4"/>
  <c r="P17" i="4"/>
  <c r="Q17" i="4"/>
  <c r="R17" i="4"/>
  <c r="S17" i="4"/>
  <c r="T17" i="4"/>
  <c r="U17" i="4"/>
  <c r="V17" i="4"/>
  <c r="W17" i="4"/>
  <c r="X17" i="4"/>
  <c r="K18" i="4"/>
  <c r="M18" i="4"/>
  <c r="N18" i="4"/>
  <c r="O18" i="4"/>
  <c r="P18" i="4"/>
  <c r="Q18" i="4"/>
  <c r="R18" i="4"/>
  <c r="S18" i="4"/>
  <c r="T18" i="4"/>
  <c r="U18" i="4"/>
  <c r="V18" i="4"/>
  <c r="W18" i="4"/>
  <c r="X18" i="4"/>
  <c r="K19" i="4"/>
  <c r="M19" i="4"/>
  <c r="N19" i="4"/>
  <c r="O19" i="4"/>
  <c r="P19" i="4"/>
  <c r="Q19" i="4"/>
  <c r="R19" i="4"/>
  <c r="S19" i="4"/>
  <c r="T19" i="4"/>
  <c r="U19" i="4"/>
  <c r="V19" i="4"/>
  <c r="W19" i="4"/>
  <c r="X19" i="4"/>
  <c r="K20" i="4"/>
  <c r="M20" i="4"/>
  <c r="N20" i="4"/>
  <c r="O20" i="4"/>
  <c r="P20" i="4"/>
  <c r="Q20" i="4"/>
  <c r="R20" i="4"/>
  <c r="S20" i="4"/>
  <c r="T20" i="4"/>
  <c r="U20" i="4"/>
  <c r="V20" i="4"/>
  <c r="W20" i="4"/>
  <c r="X20" i="4"/>
  <c r="K21" i="4"/>
  <c r="M21" i="4"/>
  <c r="N21" i="4"/>
  <c r="O21" i="4"/>
  <c r="P21" i="4"/>
  <c r="Q21" i="4"/>
  <c r="R21" i="4"/>
  <c r="S21" i="4"/>
  <c r="T21" i="4"/>
  <c r="U21" i="4"/>
  <c r="V21" i="4"/>
  <c r="W21" i="4"/>
  <c r="X21" i="4"/>
  <c r="K22" i="4"/>
  <c r="M22" i="4"/>
  <c r="N22" i="4"/>
  <c r="O22" i="4"/>
  <c r="P22" i="4"/>
  <c r="Q22" i="4"/>
  <c r="R22" i="4"/>
  <c r="S22" i="4"/>
  <c r="T22" i="4"/>
  <c r="U22" i="4"/>
  <c r="V22" i="4"/>
  <c r="W22" i="4"/>
  <c r="X22" i="4"/>
  <c r="K23" i="4"/>
  <c r="M23" i="4"/>
  <c r="N23" i="4"/>
  <c r="O23" i="4"/>
  <c r="P23" i="4"/>
  <c r="Q23" i="4"/>
  <c r="R23" i="4"/>
  <c r="S23" i="4"/>
  <c r="T23" i="4"/>
  <c r="U23" i="4"/>
  <c r="V23" i="4"/>
  <c r="W23" i="4"/>
  <c r="X23" i="4"/>
  <c r="K24" i="4"/>
  <c r="M24" i="4"/>
  <c r="N24" i="4"/>
  <c r="O24" i="4"/>
  <c r="P24" i="4"/>
  <c r="Q24" i="4"/>
  <c r="R24" i="4"/>
  <c r="S24" i="4"/>
  <c r="T24" i="4"/>
  <c r="U24" i="4"/>
  <c r="V24" i="4"/>
  <c r="W24" i="4"/>
  <c r="X24" i="4"/>
  <c r="K25" i="4"/>
  <c r="M25" i="4"/>
  <c r="N25" i="4"/>
  <c r="O25" i="4"/>
  <c r="P25" i="4"/>
  <c r="Q25" i="4"/>
  <c r="R25" i="4"/>
  <c r="S25" i="4"/>
  <c r="T25" i="4"/>
  <c r="U25" i="4"/>
  <c r="V25" i="4"/>
  <c r="W25" i="4"/>
  <c r="X25" i="4"/>
  <c r="K26" i="4"/>
  <c r="M26" i="4"/>
  <c r="N26" i="4"/>
  <c r="O26" i="4"/>
  <c r="P26" i="4"/>
  <c r="Q26" i="4"/>
  <c r="R26" i="4"/>
  <c r="S26" i="4"/>
  <c r="T26" i="4"/>
  <c r="U26" i="4"/>
  <c r="V26" i="4"/>
  <c r="W26" i="4"/>
  <c r="X26" i="4"/>
  <c r="K27" i="4"/>
  <c r="M27" i="4"/>
  <c r="N27" i="4"/>
  <c r="O27" i="4"/>
  <c r="P27" i="4"/>
  <c r="Q27" i="4"/>
  <c r="R27" i="4"/>
  <c r="S27" i="4"/>
  <c r="T27" i="4"/>
  <c r="U27" i="4"/>
  <c r="V27" i="4"/>
  <c r="W27" i="4"/>
  <c r="X27" i="4"/>
  <c r="K28" i="4"/>
  <c r="M28" i="4"/>
  <c r="N28" i="4"/>
  <c r="O28" i="4"/>
  <c r="P28" i="4"/>
  <c r="Q28" i="4"/>
  <c r="R28" i="4"/>
  <c r="S28" i="4"/>
  <c r="T28" i="4"/>
  <c r="U28" i="4"/>
  <c r="V28" i="4"/>
  <c r="W28" i="4"/>
  <c r="X28" i="4"/>
  <c r="K29" i="4"/>
  <c r="M29" i="4"/>
  <c r="N29" i="4"/>
  <c r="O29" i="4"/>
  <c r="P29" i="4"/>
  <c r="Q29" i="4"/>
  <c r="R29" i="4"/>
  <c r="S29" i="4"/>
  <c r="T29" i="4"/>
  <c r="U29" i="4"/>
  <c r="V29" i="4"/>
  <c r="W29" i="4"/>
  <c r="X29" i="4"/>
  <c r="K30" i="4"/>
  <c r="M30" i="4"/>
  <c r="N30" i="4"/>
  <c r="O30" i="4"/>
  <c r="P30" i="4"/>
  <c r="Q30" i="4"/>
  <c r="R30" i="4"/>
  <c r="S30" i="4"/>
  <c r="T30" i="4"/>
  <c r="U30" i="4"/>
  <c r="V30" i="4"/>
  <c r="W30" i="4"/>
  <c r="X30" i="4"/>
  <c r="K31" i="4"/>
  <c r="M31" i="4"/>
  <c r="N31" i="4"/>
  <c r="O31" i="4"/>
  <c r="P31" i="4"/>
  <c r="Q31" i="4"/>
  <c r="R31" i="4"/>
  <c r="S31" i="4"/>
  <c r="T31" i="4"/>
  <c r="U31" i="4"/>
  <c r="V31" i="4"/>
  <c r="W31" i="4"/>
  <c r="X31" i="4"/>
  <c r="K32" i="4"/>
  <c r="M32" i="4"/>
  <c r="N32" i="4"/>
  <c r="O32" i="4"/>
  <c r="P32" i="4"/>
  <c r="Q32" i="4"/>
  <c r="R32" i="4"/>
  <c r="S32" i="4"/>
  <c r="T32" i="4"/>
  <c r="U32" i="4"/>
  <c r="V32" i="4"/>
  <c r="W32" i="4"/>
  <c r="X32" i="4"/>
  <c r="K33" i="4"/>
  <c r="M33" i="4"/>
  <c r="N33" i="4"/>
  <c r="O33" i="4"/>
  <c r="P33" i="4"/>
  <c r="Q33" i="4"/>
  <c r="R33" i="4"/>
  <c r="S33" i="4"/>
  <c r="T33" i="4"/>
  <c r="U33" i="4"/>
  <c r="V33" i="4"/>
  <c r="W33" i="4"/>
  <c r="X33" i="4"/>
  <c r="K34" i="4"/>
  <c r="M34" i="4"/>
  <c r="N34" i="4"/>
  <c r="O34" i="4"/>
  <c r="P34" i="4"/>
  <c r="Q34" i="4"/>
  <c r="R34" i="4"/>
  <c r="S34" i="4"/>
  <c r="T34" i="4"/>
  <c r="U34" i="4"/>
  <c r="V34" i="4"/>
  <c r="W34" i="4"/>
  <c r="X34" i="4"/>
  <c r="K35" i="4"/>
  <c r="M35" i="4"/>
  <c r="N35" i="4"/>
  <c r="O35" i="4"/>
  <c r="P35" i="4"/>
  <c r="Q35" i="4"/>
  <c r="R35" i="4"/>
  <c r="S35" i="4"/>
  <c r="T35" i="4"/>
  <c r="U35" i="4"/>
  <c r="V35" i="4"/>
  <c r="W35" i="4"/>
  <c r="X35" i="4"/>
  <c r="K36" i="4"/>
  <c r="M36" i="4"/>
  <c r="N36" i="4"/>
  <c r="O36" i="4"/>
  <c r="P36" i="4"/>
  <c r="Q36" i="4"/>
  <c r="R36" i="4"/>
  <c r="S36" i="4"/>
  <c r="T36" i="4"/>
  <c r="U36" i="4"/>
  <c r="V36" i="4"/>
  <c r="W36" i="4"/>
  <c r="X36" i="4"/>
  <c r="K37" i="4"/>
  <c r="M37" i="4"/>
  <c r="N37" i="4"/>
  <c r="O37" i="4"/>
  <c r="P37" i="4"/>
  <c r="Q37" i="4"/>
  <c r="R37" i="4"/>
  <c r="S37" i="4"/>
  <c r="T37" i="4"/>
  <c r="U37" i="4"/>
  <c r="V37" i="4"/>
  <c r="W37" i="4"/>
  <c r="X37" i="4"/>
  <c r="K38" i="4"/>
  <c r="M38" i="4"/>
  <c r="N38" i="4"/>
  <c r="O38" i="4"/>
  <c r="P38" i="4"/>
  <c r="Q38" i="4"/>
  <c r="R38" i="4"/>
  <c r="S38" i="4"/>
  <c r="T38" i="4"/>
  <c r="U38" i="4"/>
  <c r="V38" i="4"/>
  <c r="W38" i="4"/>
  <c r="X38" i="4"/>
  <c r="K39" i="4"/>
  <c r="M39" i="4"/>
  <c r="N39" i="4"/>
  <c r="O39" i="4"/>
  <c r="P39" i="4"/>
  <c r="Q39" i="4"/>
  <c r="R39" i="4"/>
  <c r="S39" i="4"/>
  <c r="T39" i="4"/>
  <c r="U39" i="4"/>
  <c r="V39" i="4"/>
  <c r="W39" i="4"/>
  <c r="X39" i="4"/>
  <c r="K40" i="4"/>
  <c r="M40" i="4"/>
  <c r="N40" i="4"/>
  <c r="O40" i="4"/>
  <c r="P40" i="4"/>
  <c r="Q40" i="4"/>
  <c r="R40" i="4"/>
  <c r="S40" i="4"/>
  <c r="T40" i="4"/>
  <c r="U40" i="4"/>
  <c r="V40" i="4"/>
  <c r="W40" i="4"/>
  <c r="X40" i="4"/>
  <c r="K41" i="4"/>
  <c r="M41" i="4"/>
  <c r="N41" i="4"/>
  <c r="O41" i="4"/>
  <c r="P41" i="4"/>
  <c r="Q41" i="4"/>
  <c r="R41" i="4"/>
  <c r="S41" i="4"/>
  <c r="T41" i="4"/>
  <c r="U41" i="4"/>
  <c r="V41" i="4"/>
  <c r="W41" i="4"/>
  <c r="X41" i="4"/>
  <c r="K42" i="4"/>
  <c r="M42" i="4"/>
  <c r="N42" i="4"/>
  <c r="O42" i="4"/>
  <c r="P42" i="4"/>
  <c r="Q42" i="4"/>
  <c r="R42" i="4"/>
  <c r="S42" i="4"/>
  <c r="T42" i="4"/>
  <c r="U42" i="4"/>
  <c r="V42" i="4"/>
  <c r="W42" i="4"/>
  <c r="X42" i="4"/>
  <c r="K43" i="4"/>
  <c r="M43" i="4"/>
  <c r="N43" i="4"/>
  <c r="O43" i="4"/>
  <c r="P43" i="4"/>
  <c r="Q43" i="4"/>
  <c r="R43" i="4"/>
  <c r="S43" i="4"/>
  <c r="T43" i="4"/>
  <c r="U43" i="4"/>
  <c r="V43" i="4"/>
  <c r="W43" i="4"/>
  <c r="X43" i="4"/>
  <c r="K44" i="4"/>
  <c r="M44" i="4"/>
  <c r="N44" i="4"/>
  <c r="O44" i="4"/>
  <c r="P44" i="4"/>
  <c r="Q44" i="4"/>
  <c r="R44" i="4"/>
  <c r="S44" i="4"/>
  <c r="T44" i="4"/>
  <c r="U44" i="4"/>
  <c r="V44" i="4"/>
  <c r="W44" i="4"/>
  <c r="X44" i="4"/>
  <c r="K45" i="4"/>
  <c r="M45" i="4"/>
  <c r="N45" i="4"/>
  <c r="O45" i="4"/>
  <c r="P45" i="4"/>
  <c r="Q45" i="4"/>
  <c r="R45" i="4"/>
  <c r="S45" i="4"/>
  <c r="T45" i="4"/>
  <c r="U45" i="4"/>
  <c r="V45" i="4"/>
  <c r="W45" i="4"/>
  <c r="X45" i="4"/>
  <c r="K46" i="4"/>
  <c r="M46" i="4"/>
  <c r="N46" i="4"/>
  <c r="O46" i="4"/>
  <c r="P46" i="4"/>
  <c r="Q46" i="4"/>
  <c r="R46" i="4"/>
  <c r="S46" i="4"/>
  <c r="T46" i="4"/>
  <c r="U46" i="4"/>
  <c r="V46" i="4"/>
  <c r="W46" i="4"/>
  <c r="X46" i="4"/>
  <c r="K47" i="4"/>
  <c r="M47" i="4"/>
  <c r="N47" i="4"/>
  <c r="O47" i="4"/>
  <c r="P47" i="4"/>
  <c r="Q47" i="4"/>
  <c r="R47" i="4"/>
  <c r="S47" i="4"/>
  <c r="T47" i="4"/>
  <c r="U47" i="4"/>
  <c r="V47" i="4"/>
  <c r="W47" i="4"/>
  <c r="X47" i="4"/>
  <c r="K48" i="4"/>
  <c r="M48" i="4"/>
  <c r="N48" i="4"/>
  <c r="O48" i="4"/>
  <c r="P48" i="4"/>
  <c r="Q48" i="4"/>
  <c r="R48" i="4"/>
  <c r="S48" i="4"/>
  <c r="T48" i="4"/>
  <c r="U48" i="4"/>
  <c r="V48" i="4"/>
  <c r="W48" i="4"/>
  <c r="X48" i="4"/>
  <c r="K49" i="4"/>
  <c r="M49" i="4"/>
  <c r="N49" i="4"/>
  <c r="O49" i="4"/>
  <c r="P49" i="4"/>
  <c r="Q49" i="4"/>
  <c r="R49" i="4"/>
  <c r="S49" i="4"/>
  <c r="T49" i="4"/>
  <c r="U49" i="4"/>
  <c r="V49" i="4"/>
  <c r="W49" i="4"/>
  <c r="X49" i="4"/>
  <c r="K50" i="4"/>
  <c r="M50" i="4"/>
  <c r="N50" i="4"/>
  <c r="O50" i="4"/>
  <c r="P50" i="4"/>
  <c r="Q50" i="4"/>
  <c r="R50" i="4"/>
  <c r="S50" i="4"/>
  <c r="T50" i="4"/>
  <c r="U50" i="4"/>
  <c r="V50" i="4"/>
  <c r="W50" i="4"/>
  <c r="X50" i="4"/>
  <c r="K51" i="4"/>
  <c r="M51" i="4"/>
  <c r="N51" i="4"/>
  <c r="O51" i="4"/>
  <c r="P51" i="4"/>
  <c r="Q51" i="4"/>
  <c r="R51" i="4"/>
  <c r="S51" i="4"/>
  <c r="T51" i="4"/>
  <c r="U51" i="4"/>
  <c r="V51" i="4"/>
  <c r="W51" i="4"/>
  <c r="X51" i="4"/>
  <c r="K52" i="4"/>
  <c r="M52" i="4"/>
  <c r="N52" i="4"/>
  <c r="O52" i="4"/>
  <c r="P52" i="4"/>
  <c r="Q52" i="4"/>
  <c r="R52" i="4"/>
  <c r="S52" i="4"/>
  <c r="T52" i="4"/>
  <c r="U52" i="4"/>
  <c r="V52" i="4"/>
  <c r="W52" i="4"/>
  <c r="X52" i="4"/>
  <c r="K53" i="4"/>
  <c r="M53" i="4"/>
  <c r="N53" i="4"/>
  <c r="O53" i="4"/>
  <c r="P53" i="4"/>
  <c r="Q53" i="4"/>
  <c r="R53" i="4"/>
  <c r="S53" i="4"/>
  <c r="T53" i="4"/>
  <c r="U53" i="4"/>
  <c r="V53" i="4"/>
  <c r="W53" i="4"/>
  <c r="X53" i="4"/>
  <c r="K54" i="4"/>
  <c r="M54" i="4"/>
  <c r="N54" i="4"/>
  <c r="O54" i="4"/>
  <c r="P54" i="4"/>
  <c r="Q54" i="4"/>
  <c r="R54" i="4"/>
  <c r="S54" i="4"/>
  <c r="T54" i="4"/>
  <c r="U54" i="4"/>
  <c r="V54" i="4"/>
  <c r="W54" i="4"/>
  <c r="X54" i="4"/>
  <c r="K55" i="4"/>
  <c r="M55" i="4"/>
  <c r="N55" i="4"/>
  <c r="O55" i="4"/>
  <c r="P55" i="4"/>
  <c r="Q55" i="4"/>
  <c r="R55" i="4"/>
  <c r="S55" i="4"/>
  <c r="T55" i="4"/>
  <c r="U55" i="4"/>
  <c r="V55" i="4"/>
  <c r="W55" i="4"/>
  <c r="X55" i="4"/>
  <c r="K56" i="4"/>
  <c r="M56" i="4"/>
  <c r="N56" i="4"/>
  <c r="O56" i="4"/>
  <c r="P56" i="4"/>
  <c r="Q56" i="4"/>
  <c r="R56" i="4"/>
  <c r="S56" i="4"/>
  <c r="T56" i="4"/>
  <c r="U56" i="4"/>
  <c r="V56" i="4"/>
  <c r="W56" i="4"/>
  <c r="X56" i="4"/>
  <c r="K57" i="4"/>
  <c r="M57" i="4"/>
  <c r="N57" i="4"/>
  <c r="O57" i="4"/>
  <c r="P57" i="4"/>
  <c r="Q57" i="4"/>
  <c r="R57" i="4"/>
  <c r="S57" i="4"/>
  <c r="T57" i="4"/>
  <c r="U57" i="4"/>
  <c r="V57" i="4"/>
  <c r="W57" i="4"/>
  <c r="X57" i="4"/>
  <c r="K58" i="4"/>
  <c r="M58" i="4"/>
  <c r="N58" i="4"/>
  <c r="O58" i="4"/>
  <c r="P58" i="4"/>
  <c r="Q58" i="4"/>
  <c r="R58" i="4"/>
  <c r="S58" i="4"/>
  <c r="T58" i="4"/>
  <c r="U58" i="4"/>
  <c r="V58" i="4"/>
  <c r="W58" i="4"/>
  <c r="X58" i="4"/>
  <c r="K59" i="4"/>
  <c r="M59" i="4"/>
  <c r="N59" i="4"/>
  <c r="O59" i="4"/>
  <c r="P59" i="4"/>
  <c r="Q59" i="4"/>
  <c r="R59" i="4"/>
  <c r="S59" i="4"/>
  <c r="T59" i="4"/>
  <c r="U59" i="4"/>
  <c r="V59" i="4"/>
  <c r="W59" i="4"/>
  <c r="X59" i="4"/>
  <c r="K60" i="4"/>
  <c r="M60" i="4"/>
  <c r="N60" i="4"/>
  <c r="O60" i="4"/>
  <c r="P60" i="4"/>
  <c r="Q60" i="4"/>
  <c r="R60" i="4"/>
  <c r="S60" i="4"/>
  <c r="T60" i="4"/>
  <c r="U60" i="4"/>
  <c r="V60" i="4"/>
  <c r="W60" i="4"/>
  <c r="X60" i="4"/>
  <c r="K61" i="4"/>
  <c r="M61" i="4"/>
  <c r="N61" i="4"/>
  <c r="O61" i="4"/>
  <c r="P61" i="4"/>
  <c r="Q61" i="4"/>
  <c r="R61" i="4"/>
  <c r="S61" i="4"/>
  <c r="T61" i="4"/>
  <c r="U61" i="4"/>
  <c r="V61" i="4"/>
  <c r="W61" i="4"/>
  <c r="X61" i="4"/>
  <c r="K62" i="4"/>
  <c r="M62" i="4"/>
  <c r="N62" i="4"/>
  <c r="O62" i="4"/>
  <c r="P62" i="4"/>
  <c r="Q62" i="4"/>
  <c r="R62" i="4"/>
  <c r="S62" i="4"/>
  <c r="T62" i="4"/>
  <c r="U62" i="4"/>
  <c r="V62" i="4"/>
  <c r="W62" i="4"/>
  <c r="X62" i="4"/>
  <c r="K63" i="4"/>
  <c r="M63" i="4"/>
  <c r="N63" i="4"/>
  <c r="O63" i="4"/>
  <c r="P63" i="4"/>
  <c r="Q63" i="4"/>
  <c r="R63" i="4"/>
  <c r="S63" i="4"/>
  <c r="T63" i="4"/>
  <c r="U63" i="4"/>
  <c r="V63" i="4"/>
  <c r="W63" i="4"/>
  <c r="X63" i="4"/>
  <c r="K64" i="4"/>
  <c r="M64" i="4"/>
  <c r="N64" i="4"/>
  <c r="O64" i="4"/>
  <c r="P64" i="4"/>
  <c r="Q64" i="4"/>
  <c r="R64" i="4"/>
  <c r="S64" i="4"/>
  <c r="T64" i="4"/>
  <c r="U64" i="4"/>
  <c r="V64" i="4"/>
  <c r="W64" i="4"/>
  <c r="X64" i="4"/>
  <c r="K65" i="4"/>
  <c r="M65" i="4"/>
  <c r="N65" i="4"/>
  <c r="O65" i="4"/>
  <c r="P65" i="4"/>
  <c r="Q65" i="4"/>
  <c r="R65" i="4"/>
  <c r="S65" i="4"/>
  <c r="T65" i="4"/>
  <c r="U65" i="4"/>
  <c r="V65" i="4"/>
  <c r="W65" i="4"/>
  <c r="X65" i="4"/>
  <c r="K66" i="4"/>
  <c r="M66" i="4"/>
  <c r="N66" i="4"/>
  <c r="O66" i="4"/>
  <c r="P66" i="4"/>
  <c r="Q66" i="4"/>
  <c r="R66" i="4"/>
  <c r="S66" i="4"/>
  <c r="T66" i="4"/>
  <c r="U66" i="4"/>
  <c r="V66" i="4"/>
  <c r="W66" i="4"/>
  <c r="X66" i="4"/>
  <c r="K67" i="4"/>
  <c r="M67" i="4"/>
  <c r="N67" i="4"/>
  <c r="O67" i="4"/>
  <c r="P67" i="4"/>
  <c r="Q67" i="4"/>
  <c r="R67" i="4"/>
  <c r="S67" i="4"/>
  <c r="T67" i="4"/>
  <c r="U67" i="4"/>
  <c r="V67" i="4"/>
  <c r="W67" i="4"/>
  <c r="X67" i="4"/>
  <c r="K68" i="4"/>
  <c r="M68" i="4"/>
  <c r="N68" i="4"/>
  <c r="O68" i="4"/>
  <c r="P68" i="4"/>
  <c r="Q68" i="4"/>
  <c r="R68" i="4"/>
  <c r="S68" i="4"/>
  <c r="T68" i="4"/>
  <c r="U68" i="4"/>
  <c r="V68" i="4"/>
  <c r="W68" i="4"/>
  <c r="X68" i="4"/>
  <c r="K69" i="4"/>
  <c r="M69" i="4"/>
  <c r="N69" i="4"/>
  <c r="O69" i="4"/>
  <c r="P69" i="4"/>
  <c r="Q69" i="4"/>
  <c r="R69" i="4"/>
  <c r="S69" i="4"/>
  <c r="T69" i="4"/>
  <c r="U69" i="4"/>
  <c r="V69" i="4"/>
  <c r="W69" i="4"/>
  <c r="X69" i="4"/>
  <c r="K70" i="4"/>
  <c r="M70" i="4"/>
  <c r="N70" i="4"/>
  <c r="O70" i="4"/>
  <c r="P70" i="4"/>
  <c r="Q70" i="4"/>
  <c r="R70" i="4"/>
  <c r="S70" i="4"/>
  <c r="T70" i="4"/>
  <c r="U70" i="4"/>
  <c r="V70" i="4"/>
  <c r="W70" i="4"/>
  <c r="X70" i="4"/>
  <c r="K71" i="4"/>
  <c r="M71" i="4"/>
  <c r="N71" i="4"/>
  <c r="O71" i="4"/>
  <c r="P71" i="4"/>
  <c r="Q71" i="4"/>
  <c r="R71" i="4"/>
  <c r="S71" i="4"/>
  <c r="T71" i="4"/>
  <c r="U71" i="4"/>
  <c r="V71" i="4"/>
  <c r="W71" i="4"/>
  <c r="X71" i="4"/>
  <c r="K72" i="4"/>
  <c r="M72" i="4"/>
  <c r="N72" i="4"/>
  <c r="O72" i="4"/>
  <c r="P72" i="4"/>
  <c r="Q72" i="4"/>
  <c r="R72" i="4"/>
  <c r="S72" i="4"/>
  <c r="T72" i="4"/>
  <c r="U72" i="4"/>
  <c r="V72" i="4"/>
  <c r="W72" i="4"/>
  <c r="X72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K80" i="4"/>
  <c r="M80" i="4"/>
  <c r="N80" i="4"/>
  <c r="O80" i="4"/>
  <c r="P80" i="4"/>
  <c r="Q80" i="4"/>
  <c r="R80" i="4"/>
  <c r="S80" i="4"/>
  <c r="T80" i="4"/>
  <c r="U80" i="4"/>
  <c r="V80" i="4"/>
  <c r="W80" i="4"/>
  <c r="X80" i="4"/>
  <c r="K81" i="4"/>
  <c r="M81" i="4"/>
  <c r="N81" i="4"/>
  <c r="O81" i="4"/>
  <c r="P81" i="4"/>
  <c r="Q81" i="4"/>
  <c r="R81" i="4"/>
  <c r="S81" i="4"/>
  <c r="T81" i="4"/>
  <c r="U81" i="4"/>
  <c r="V81" i="4"/>
  <c r="W81" i="4"/>
  <c r="X81" i="4"/>
  <c r="K82" i="4"/>
  <c r="M82" i="4"/>
  <c r="N82" i="4"/>
  <c r="O82" i="4"/>
  <c r="P82" i="4"/>
  <c r="Q82" i="4"/>
  <c r="R82" i="4"/>
  <c r="S82" i="4"/>
  <c r="T82" i="4"/>
  <c r="U82" i="4"/>
  <c r="V82" i="4"/>
  <c r="W82" i="4"/>
  <c r="X82" i="4"/>
  <c r="K83" i="4"/>
  <c r="M83" i="4"/>
  <c r="N83" i="4"/>
  <c r="O83" i="4"/>
  <c r="P83" i="4"/>
  <c r="Q83" i="4"/>
  <c r="R83" i="4"/>
  <c r="S83" i="4"/>
  <c r="T83" i="4"/>
  <c r="U83" i="4"/>
  <c r="V83" i="4"/>
  <c r="W83" i="4"/>
  <c r="X83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K88" i="4"/>
  <c r="M88" i="4"/>
  <c r="N88" i="4"/>
  <c r="O88" i="4"/>
  <c r="P88" i="4"/>
  <c r="Q88" i="4"/>
  <c r="R88" i="4"/>
  <c r="S88" i="4"/>
  <c r="T88" i="4"/>
  <c r="U88" i="4"/>
  <c r="V88" i="4"/>
  <c r="W88" i="4"/>
  <c r="X88" i="4"/>
  <c r="K89" i="4"/>
  <c r="M89" i="4"/>
  <c r="N89" i="4"/>
  <c r="O89" i="4"/>
  <c r="P89" i="4"/>
  <c r="Q89" i="4"/>
  <c r="R89" i="4"/>
  <c r="S89" i="4"/>
  <c r="T89" i="4"/>
  <c r="U89" i="4"/>
  <c r="V89" i="4"/>
  <c r="W89" i="4"/>
  <c r="X89" i="4"/>
  <c r="K90" i="4"/>
  <c r="M90" i="4"/>
  <c r="N90" i="4"/>
  <c r="O90" i="4"/>
  <c r="P90" i="4"/>
  <c r="Q90" i="4"/>
  <c r="R90" i="4"/>
  <c r="S90" i="4"/>
  <c r="T90" i="4"/>
  <c r="U90" i="4"/>
  <c r="V90" i="4"/>
  <c r="W90" i="4"/>
  <c r="X90" i="4"/>
  <c r="K91" i="4"/>
  <c r="M91" i="4"/>
  <c r="N91" i="4"/>
  <c r="O91" i="4"/>
  <c r="P91" i="4"/>
  <c r="Q91" i="4"/>
  <c r="R91" i="4"/>
  <c r="S91" i="4"/>
  <c r="T91" i="4"/>
  <c r="U91" i="4"/>
  <c r="V91" i="4"/>
  <c r="W91" i="4"/>
  <c r="X91" i="4"/>
  <c r="K92" i="4"/>
  <c r="M92" i="4"/>
  <c r="N92" i="4"/>
  <c r="O92" i="4"/>
  <c r="P92" i="4"/>
  <c r="Q92" i="4"/>
  <c r="R92" i="4"/>
  <c r="S92" i="4"/>
  <c r="T92" i="4"/>
  <c r="U92" i="4"/>
  <c r="V92" i="4"/>
  <c r="W92" i="4"/>
  <c r="X92" i="4"/>
  <c r="K93" i="4"/>
  <c r="M93" i="4"/>
  <c r="N93" i="4"/>
  <c r="O93" i="4"/>
  <c r="P93" i="4"/>
  <c r="Q93" i="4"/>
  <c r="R93" i="4"/>
  <c r="S93" i="4"/>
  <c r="T93" i="4"/>
  <c r="U93" i="4"/>
  <c r="V93" i="4"/>
  <c r="W93" i="4"/>
  <c r="X93" i="4"/>
  <c r="K94" i="4"/>
  <c r="M94" i="4"/>
  <c r="N94" i="4"/>
  <c r="O94" i="4"/>
  <c r="P94" i="4"/>
  <c r="Q94" i="4"/>
  <c r="R94" i="4"/>
  <c r="S94" i="4"/>
  <c r="T94" i="4"/>
  <c r="U94" i="4"/>
  <c r="V94" i="4"/>
  <c r="W94" i="4"/>
  <c r="X94" i="4"/>
  <c r="K95" i="4"/>
  <c r="M95" i="4"/>
  <c r="N95" i="4"/>
  <c r="O95" i="4"/>
  <c r="P95" i="4"/>
  <c r="Q95" i="4"/>
  <c r="R95" i="4"/>
  <c r="S95" i="4"/>
  <c r="T95" i="4"/>
  <c r="U95" i="4"/>
  <c r="V95" i="4"/>
  <c r="W95" i="4"/>
  <c r="X95" i="4"/>
  <c r="K96" i="4"/>
  <c r="M96" i="4"/>
  <c r="N96" i="4"/>
  <c r="O96" i="4"/>
  <c r="P96" i="4"/>
  <c r="Q96" i="4"/>
  <c r="R96" i="4"/>
  <c r="S96" i="4"/>
  <c r="T96" i="4"/>
  <c r="U96" i="4"/>
  <c r="V96" i="4"/>
  <c r="W96" i="4"/>
  <c r="X96" i="4"/>
  <c r="K97" i="4"/>
  <c r="M97" i="4"/>
  <c r="N97" i="4"/>
  <c r="O97" i="4"/>
  <c r="P97" i="4"/>
  <c r="Q97" i="4"/>
  <c r="R97" i="4"/>
  <c r="S97" i="4"/>
  <c r="T97" i="4"/>
  <c r="U97" i="4"/>
  <c r="V97" i="4"/>
  <c r="W97" i="4"/>
  <c r="X97" i="4"/>
  <c r="K98" i="4"/>
  <c r="M98" i="4"/>
  <c r="N98" i="4"/>
  <c r="O98" i="4"/>
  <c r="P98" i="4"/>
  <c r="Q98" i="4"/>
  <c r="R98" i="4"/>
  <c r="S98" i="4"/>
  <c r="T98" i="4"/>
  <c r="U98" i="4"/>
  <c r="V98" i="4"/>
  <c r="W98" i="4"/>
  <c r="X98" i="4"/>
  <c r="K99" i="4"/>
  <c r="M99" i="4"/>
  <c r="N99" i="4"/>
  <c r="O99" i="4"/>
  <c r="P99" i="4"/>
  <c r="Q99" i="4"/>
  <c r="R99" i="4"/>
  <c r="S99" i="4"/>
  <c r="T99" i="4"/>
  <c r="U99" i="4"/>
  <c r="V99" i="4"/>
  <c r="W99" i="4"/>
  <c r="X99" i="4"/>
  <c r="K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K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K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K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K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K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K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K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K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K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K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K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K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K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K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K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K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K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K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K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K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K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K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K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K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K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K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K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K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K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K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K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K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K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K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K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K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K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K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K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K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K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K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K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K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K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K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K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K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K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K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K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K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K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K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K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K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K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K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K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K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K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K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K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K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K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K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K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K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K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K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K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K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K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K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K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K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K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K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K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K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K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K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K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K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K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K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K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K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K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K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K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K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K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K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K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K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K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K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K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K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K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K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K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K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K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K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K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K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K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K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K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K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K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K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K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K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K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K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K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K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K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K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K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K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K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K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K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K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K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K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K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K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K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K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K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K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K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K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K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K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K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K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K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K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K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K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K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K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K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K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K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K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K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K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K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K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K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K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K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K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K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K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K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K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K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K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K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K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K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K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K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K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K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K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K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K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K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K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K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K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K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K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K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K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K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K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K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K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K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K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K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K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K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K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K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K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K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K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K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K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K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K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K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K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K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K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K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K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K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K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K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K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K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K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K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K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K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K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K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K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K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K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K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K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K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K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K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K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K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K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K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K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K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K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K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K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K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K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K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K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K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K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K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K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K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K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K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K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K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K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K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K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K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K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K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K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K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K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K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K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K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K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K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K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K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K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K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K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K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K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K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K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K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K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K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K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K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K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K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K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K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K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K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K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K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K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K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K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K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K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K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K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K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K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K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K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K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K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K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K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K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K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K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K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K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K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K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K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K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K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K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K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K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K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K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K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K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K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K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K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K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K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K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K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K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K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K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K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K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K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K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K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K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K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K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K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K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K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K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K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K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K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K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K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K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K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K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K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K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K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K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K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K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K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K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K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K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K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K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K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K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K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K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K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K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K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K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K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K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K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K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K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K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K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K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K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K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K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K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K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K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K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K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K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K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K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K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K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K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K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K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K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K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K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K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K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K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K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K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K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K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K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K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K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K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K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K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K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K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K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K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K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K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K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K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K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K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K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K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K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K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K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K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K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K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K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K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K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K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K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K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K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K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K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K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K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K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X12" i="4"/>
  <c r="W12" i="4"/>
  <c r="V12" i="4"/>
  <c r="U12" i="4"/>
  <c r="T12" i="4"/>
  <c r="S12" i="4"/>
  <c r="R12" i="4"/>
  <c r="Q12" i="4"/>
  <c r="P12" i="4"/>
  <c r="O12" i="4"/>
  <c r="N12" i="4"/>
  <c r="M12" i="4"/>
  <c r="K12" i="4"/>
  <c r="J13" i="4"/>
  <c r="H13" i="4" s="1"/>
  <c r="J14" i="4"/>
  <c r="J15" i="4"/>
  <c r="H15" i="4" s="1"/>
  <c r="J16" i="4"/>
  <c r="H16" i="4" s="1"/>
  <c r="J17" i="4"/>
  <c r="H17" i="4" s="1"/>
  <c r="J18" i="4"/>
  <c r="J19" i="4"/>
  <c r="H19" i="4" s="1"/>
  <c r="J20" i="4"/>
  <c r="H20" i="4" s="1"/>
  <c r="J21" i="4"/>
  <c r="H21" i="4" s="1"/>
  <c r="J22" i="4"/>
  <c r="J23" i="4"/>
  <c r="H23" i="4" s="1"/>
  <c r="J24" i="4"/>
  <c r="H24" i="4" s="1"/>
  <c r="J25" i="4"/>
  <c r="H25" i="4" s="1"/>
  <c r="J26" i="4"/>
  <c r="J27" i="4"/>
  <c r="H27" i="4" s="1"/>
  <c r="J28" i="4"/>
  <c r="H28" i="4" s="1"/>
  <c r="J29" i="4"/>
  <c r="H29" i="4" s="1"/>
  <c r="J30" i="4"/>
  <c r="J31" i="4"/>
  <c r="H31" i="4" s="1"/>
  <c r="J32" i="4"/>
  <c r="H32" i="4" s="1"/>
  <c r="J33" i="4"/>
  <c r="H33" i="4" s="1"/>
  <c r="J34" i="4"/>
  <c r="J35" i="4"/>
  <c r="H35" i="4" s="1"/>
  <c r="J36" i="4"/>
  <c r="H36" i="4" s="1"/>
  <c r="J37" i="4"/>
  <c r="H37" i="4" s="1"/>
  <c r="J38" i="4"/>
  <c r="J39" i="4"/>
  <c r="H39" i="4" s="1"/>
  <c r="J40" i="4"/>
  <c r="H40" i="4" s="1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H200" i="4" s="1"/>
  <c r="J201" i="4"/>
  <c r="H201" i="4" s="1"/>
  <c r="J202" i="4"/>
  <c r="J203" i="4"/>
  <c r="H203" i="4" s="1"/>
  <c r="J204" i="4"/>
  <c r="H204" i="4" s="1"/>
  <c r="J205" i="4"/>
  <c r="H205" i="4" s="1"/>
  <c r="J206" i="4"/>
  <c r="J207" i="4"/>
  <c r="H207" i="4" s="1"/>
  <c r="J208" i="4"/>
  <c r="H208" i="4" s="1"/>
  <c r="J209" i="4"/>
  <c r="H209" i="4" s="1"/>
  <c r="J210" i="4"/>
  <c r="J211" i="4"/>
  <c r="H211" i="4" s="1"/>
  <c r="J212" i="4"/>
  <c r="H212" i="4" s="1"/>
  <c r="J213" i="4"/>
  <c r="H213" i="4" s="1"/>
  <c r="J214" i="4"/>
  <c r="J215" i="4"/>
  <c r="H215" i="4" s="1"/>
  <c r="J216" i="4"/>
  <c r="H216" i="4" s="1"/>
  <c r="J217" i="4"/>
  <c r="H217" i="4" s="1"/>
  <c r="J218" i="4"/>
  <c r="J219" i="4"/>
  <c r="J220" i="4"/>
  <c r="H220" i="4" s="1"/>
  <c r="J221" i="4"/>
  <c r="J222" i="4"/>
  <c r="H222" i="4" s="1"/>
  <c r="J223" i="4"/>
  <c r="J224" i="4"/>
  <c r="H224" i="4" s="1"/>
  <c r="J225" i="4"/>
  <c r="J226" i="4"/>
  <c r="H226" i="4" s="1"/>
  <c r="J227" i="4"/>
  <c r="J228" i="4"/>
  <c r="H228" i="4" s="1"/>
  <c r="J229" i="4"/>
  <c r="J230" i="4"/>
  <c r="H230" i="4" s="1"/>
  <c r="J231" i="4"/>
  <c r="J232" i="4"/>
  <c r="H232" i="4" s="1"/>
  <c r="J233" i="4"/>
  <c r="J234" i="4"/>
  <c r="J235" i="4"/>
  <c r="H235" i="4" s="1"/>
  <c r="J236" i="4"/>
  <c r="H236" i="4" s="1"/>
  <c r="J237" i="4"/>
  <c r="J238" i="4"/>
  <c r="J239" i="4"/>
  <c r="J240" i="4"/>
  <c r="J241" i="4"/>
  <c r="J242" i="4"/>
  <c r="J243" i="4"/>
  <c r="J244" i="4"/>
  <c r="J245" i="4"/>
  <c r="H245" i="4" s="1"/>
  <c r="J246" i="4"/>
  <c r="J247" i="4"/>
  <c r="H247" i="4" s="1"/>
  <c r="J248" i="4"/>
  <c r="H248" i="4" s="1"/>
  <c r="J249" i="4"/>
  <c r="J250" i="4"/>
  <c r="J251" i="4"/>
  <c r="J252" i="4"/>
  <c r="J253" i="4"/>
  <c r="J254" i="4"/>
  <c r="H254" i="4" s="1"/>
  <c r="J255" i="4"/>
  <c r="H255" i="4" s="1"/>
  <c r="J256" i="4"/>
  <c r="J257" i="4"/>
  <c r="H257" i="4" s="1"/>
  <c r="J258" i="4"/>
  <c r="H258" i="4" s="1"/>
  <c r="J259" i="4"/>
  <c r="H259" i="4" s="1"/>
  <c r="I259" i="4" s="1"/>
  <c r="J260" i="4"/>
  <c r="H260" i="4" s="1"/>
  <c r="I260" i="4" s="1"/>
  <c r="J261" i="4"/>
  <c r="J262" i="4"/>
  <c r="H262" i="4" s="1"/>
  <c r="I262" i="4" s="1"/>
  <c r="J263" i="4"/>
  <c r="H263" i="4" s="1"/>
  <c r="I263" i="4" s="1"/>
  <c r="J264" i="4"/>
  <c r="H264" i="4" s="1"/>
  <c r="I264" i="4" s="1"/>
  <c r="J265" i="4"/>
  <c r="H265" i="4" s="1"/>
  <c r="I265" i="4" s="1"/>
  <c r="J266" i="4"/>
  <c r="J267" i="4"/>
  <c r="H267" i="4" s="1"/>
  <c r="I267" i="4" s="1"/>
  <c r="J268" i="4"/>
  <c r="H268" i="4" s="1"/>
  <c r="I268" i="4" s="1"/>
  <c r="J269" i="4"/>
  <c r="H269" i="4" s="1"/>
  <c r="I269" i="4" s="1"/>
  <c r="J270" i="4"/>
  <c r="J271" i="4"/>
  <c r="H271" i="4" s="1"/>
  <c r="I271" i="4" s="1"/>
  <c r="J272" i="4"/>
  <c r="H272" i="4" s="1"/>
  <c r="I272" i="4" s="1"/>
  <c r="J273" i="4"/>
  <c r="H273" i="4" s="1"/>
  <c r="I273" i="4" s="1"/>
  <c r="J274" i="4"/>
  <c r="J275" i="4"/>
  <c r="H275" i="4" s="1"/>
  <c r="I275" i="4" s="1"/>
  <c r="J276" i="4"/>
  <c r="H276" i="4" s="1"/>
  <c r="I276" i="4" s="1"/>
  <c r="J277" i="4"/>
  <c r="H277" i="4" s="1"/>
  <c r="I277" i="4" s="1"/>
  <c r="J278" i="4"/>
  <c r="J279" i="4"/>
  <c r="H279" i="4" s="1"/>
  <c r="I279" i="4" s="1"/>
  <c r="J280" i="4"/>
  <c r="H280" i="4" s="1"/>
  <c r="I280" i="4" s="1"/>
  <c r="J281" i="4"/>
  <c r="H281" i="4" s="1"/>
  <c r="I281" i="4" s="1"/>
  <c r="J282" i="4"/>
  <c r="J283" i="4"/>
  <c r="H283" i="4" s="1"/>
  <c r="I283" i="4" s="1"/>
  <c r="J284" i="4"/>
  <c r="H284" i="4" s="1"/>
  <c r="I284" i="4" s="1"/>
  <c r="J285" i="4"/>
  <c r="H285" i="4" s="1"/>
  <c r="I285" i="4" s="1"/>
  <c r="J286" i="4"/>
  <c r="J287" i="4"/>
  <c r="H287" i="4" s="1"/>
  <c r="I287" i="4" s="1"/>
  <c r="J288" i="4"/>
  <c r="H288" i="4" s="1"/>
  <c r="I288" i="4" s="1"/>
  <c r="J289" i="4"/>
  <c r="H289" i="4" s="1"/>
  <c r="I289" i="4" s="1"/>
  <c r="J290" i="4"/>
  <c r="J291" i="4"/>
  <c r="H291" i="4" s="1"/>
  <c r="I291" i="4" s="1"/>
  <c r="J292" i="4"/>
  <c r="J293" i="4"/>
  <c r="J294" i="4"/>
  <c r="J295" i="4"/>
  <c r="J296" i="4"/>
  <c r="J297" i="4"/>
  <c r="J298" i="4"/>
  <c r="J299" i="4"/>
  <c r="J300" i="4"/>
  <c r="J301" i="4"/>
  <c r="H301" i="4" s="1"/>
  <c r="I301" i="4" s="1"/>
  <c r="J302" i="4"/>
  <c r="J303" i="4"/>
  <c r="H303" i="4" s="1"/>
  <c r="I303" i="4" s="1"/>
  <c r="J304" i="4"/>
  <c r="H304" i="4" s="1"/>
  <c r="I304" i="4" s="1"/>
  <c r="J305" i="4"/>
  <c r="H305" i="4" s="1"/>
  <c r="I305" i="4" s="1"/>
  <c r="J306" i="4"/>
  <c r="J307" i="4"/>
  <c r="H307" i="4" s="1"/>
  <c r="I307" i="4" s="1"/>
  <c r="J308" i="4"/>
  <c r="H308" i="4" s="1"/>
  <c r="I308" i="4" s="1"/>
  <c r="J309" i="4"/>
  <c r="J310" i="4"/>
  <c r="J311" i="4"/>
  <c r="J312" i="4"/>
  <c r="J313" i="4"/>
  <c r="J314" i="4"/>
  <c r="J315" i="4"/>
  <c r="J316" i="4"/>
  <c r="J317" i="4"/>
  <c r="J318" i="4"/>
  <c r="J319" i="4"/>
  <c r="H319" i="4" s="1"/>
  <c r="I319" i="4" s="1"/>
  <c r="J320" i="4"/>
  <c r="J321" i="4"/>
  <c r="H321" i="4" s="1"/>
  <c r="I321" i="4" s="1"/>
  <c r="J322" i="4"/>
  <c r="H322" i="4" s="1"/>
  <c r="I322" i="4" s="1"/>
  <c r="J323" i="4"/>
  <c r="H323" i="4" s="1"/>
  <c r="I323" i="4" s="1"/>
  <c r="J324" i="4"/>
  <c r="J325" i="4"/>
  <c r="J326" i="4"/>
  <c r="H326" i="4" s="1"/>
  <c r="I326" i="4" s="1"/>
  <c r="J327" i="4"/>
  <c r="J328" i="4"/>
  <c r="J329" i="4"/>
  <c r="H329" i="4" s="1"/>
  <c r="I329" i="4" s="1"/>
  <c r="J330" i="4"/>
  <c r="H330" i="4" s="1"/>
  <c r="I330" i="4" s="1"/>
  <c r="J331" i="4"/>
  <c r="H331" i="4" s="1"/>
  <c r="I331" i="4" s="1"/>
  <c r="J332" i="4"/>
  <c r="J333" i="4"/>
  <c r="J334" i="4"/>
  <c r="H334" i="4" s="1"/>
  <c r="I334" i="4" s="1"/>
  <c r="J335" i="4"/>
  <c r="J336" i="4"/>
  <c r="H336" i="4" s="1"/>
  <c r="I336" i="4" s="1"/>
  <c r="J337" i="4"/>
  <c r="J338" i="4"/>
  <c r="J339" i="4"/>
  <c r="H339" i="4" s="1"/>
  <c r="I339" i="4" s="1"/>
  <c r="J340" i="4"/>
  <c r="H340" i="4" s="1"/>
  <c r="I340" i="4" s="1"/>
  <c r="J341" i="4"/>
  <c r="J342" i="4"/>
  <c r="J343" i="4"/>
  <c r="J344" i="4"/>
  <c r="J345" i="4"/>
  <c r="J346" i="4"/>
  <c r="H346" i="4" s="1"/>
  <c r="I346" i="4" s="1"/>
  <c r="J347" i="4"/>
  <c r="H347" i="4" s="1"/>
  <c r="I347" i="4" s="1"/>
  <c r="J348" i="4"/>
  <c r="J349" i="4"/>
  <c r="H349" i="4" s="1"/>
  <c r="I349" i="4" s="1"/>
  <c r="J350" i="4"/>
  <c r="H350" i="4" s="1"/>
  <c r="I350" i="4" s="1"/>
  <c r="J351" i="4"/>
  <c r="H351" i="4" s="1"/>
  <c r="I351" i="4" s="1"/>
  <c r="J352" i="4"/>
  <c r="J353" i="4"/>
  <c r="H353" i="4" s="1"/>
  <c r="I353" i="4" s="1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H366" i="4" s="1"/>
  <c r="I366" i="4" s="1"/>
  <c r="J367" i="4"/>
  <c r="H367" i="4" s="1"/>
  <c r="I367" i="4" s="1"/>
  <c r="J368" i="4"/>
  <c r="J369" i="4"/>
  <c r="H369" i="4" s="1"/>
  <c r="I369" i="4" s="1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H399" i="4" s="1"/>
  <c r="I399" i="4" s="1"/>
  <c r="J400" i="4"/>
  <c r="J401" i="4"/>
  <c r="H401" i="4" s="1"/>
  <c r="I401" i="4" s="1"/>
  <c r="J402" i="4"/>
  <c r="J403" i="4"/>
  <c r="J404" i="4"/>
  <c r="J405" i="4"/>
  <c r="J406" i="4"/>
  <c r="H406" i="4" s="1"/>
  <c r="I406" i="4" s="1"/>
  <c r="J407" i="4"/>
  <c r="H407" i="4" s="1"/>
  <c r="I407" i="4" s="1"/>
  <c r="J408" i="4"/>
  <c r="J409" i="4"/>
  <c r="J410" i="4"/>
  <c r="H410" i="4" s="1"/>
  <c r="I410" i="4" s="1"/>
  <c r="J411" i="4"/>
  <c r="H411" i="4" s="1"/>
  <c r="I411" i="4" s="1"/>
  <c r="J412" i="4"/>
  <c r="J413" i="4"/>
  <c r="H413" i="4" s="1"/>
  <c r="I413" i="4" s="1"/>
  <c r="J414" i="4"/>
  <c r="J415" i="4"/>
  <c r="H415" i="4" s="1"/>
  <c r="I415" i="4" s="1"/>
  <c r="J416" i="4"/>
  <c r="H416" i="4" s="1"/>
  <c r="I416" i="4" s="1"/>
  <c r="J417" i="4"/>
  <c r="H417" i="4" s="1"/>
  <c r="I417" i="4" s="1"/>
  <c r="J418" i="4"/>
  <c r="J419" i="4"/>
  <c r="H419" i="4" s="1"/>
  <c r="I419" i="4" s="1"/>
  <c r="J420" i="4"/>
  <c r="J421" i="4"/>
  <c r="H421" i="4" s="1"/>
  <c r="I421" i="4" s="1"/>
  <c r="J422" i="4"/>
  <c r="J423" i="4"/>
  <c r="H423" i="4" s="1"/>
  <c r="I423" i="4" s="1"/>
  <c r="J424" i="4"/>
  <c r="H424" i="4" s="1"/>
  <c r="I424" i="4" s="1"/>
  <c r="J425" i="4"/>
  <c r="H425" i="4" s="1"/>
  <c r="I425" i="4" s="1"/>
  <c r="J426" i="4"/>
  <c r="J427" i="4"/>
  <c r="H427" i="4" s="1"/>
  <c r="I427" i="4" s="1"/>
  <c r="J428" i="4"/>
  <c r="J429" i="4"/>
  <c r="J430" i="4"/>
  <c r="J431" i="4"/>
  <c r="J432" i="4"/>
  <c r="J433" i="4"/>
  <c r="H433" i="4" s="1"/>
  <c r="I433" i="4" s="1"/>
  <c r="J434" i="4"/>
  <c r="J435" i="4"/>
  <c r="H435" i="4" s="1"/>
  <c r="I435" i="4" s="1"/>
  <c r="J436" i="4"/>
  <c r="J437" i="4"/>
  <c r="J438" i="4"/>
  <c r="J439" i="4"/>
  <c r="J440" i="4"/>
  <c r="J441" i="4"/>
  <c r="H441" i="4" s="1"/>
  <c r="I441" i="4" s="1"/>
  <c r="J442" i="4"/>
  <c r="J443" i="4"/>
  <c r="H443" i="4" s="1"/>
  <c r="I443" i="4" s="1"/>
  <c r="J444" i="4"/>
  <c r="J445" i="4"/>
  <c r="J446" i="4"/>
  <c r="J447" i="4"/>
  <c r="J448" i="4"/>
  <c r="J449" i="4"/>
  <c r="H449" i="4" s="1"/>
  <c r="I449" i="4" s="1"/>
  <c r="J450" i="4"/>
  <c r="J451" i="4"/>
  <c r="H451" i="4" s="1"/>
  <c r="I451" i="4" s="1"/>
  <c r="J452" i="4"/>
  <c r="J453" i="4"/>
  <c r="H453" i="4" s="1"/>
  <c r="I453" i="4" s="1"/>
  <c r="J454" i="4"/>
  <c r="H454" i="4" s="1"/>
  <c r="I454" i="4" s="1"/>
  <c r="J455" i="4"/>
  <c r="H455" i="4" s="1"/>
  <c r="I455" i="4" s="1"/>
  <c r="J456" i="4"/>
  <c r="J457" i="4"/>
  <c r="H457" i="4" s="1"/>
  <c r="I457" i="4" s="1"/>
  <c r="J458" i="4"/>
  <c r="H458" i="4" s="1"/>
  <c r="I458" i="4" s="1"/>
  <c r="J459" i="4"/>
  <c r="H459" i="4" s="1"/>
  <c r="I459" i="4" s="1"/>
  <c r="J460" i="4"/>
  <c r="J461" i="4"/>
  <c r="H461" i="4" s="1"/>
  <c r="I461" i="4" s="1"/>
  <c r="J462" i="4"/>
  <c r="H462" i="4" s="1"/>
  <c r="I462" i="4" s="1"/>
  <c r="J463" i="4"/>
  <c r="J464" i="4"/>
  <c r="H464" i="4" s="1"/>
  <c r="I464" i="4" s="1"/>
  <c r="J465" i="4"/>
  <c r="H465" i="4" s="1"/>
  <c r="I465" i="4" s="1"/>
  <c r="J466" i="4"/>
  <c r="H466" i="4" s="1"/>
  <c r="I466" i="4" s="1"/>
  <c r="J467" i="4"/>
  <c r="H467" i="4" s="1"/>
  <c r="I467" i="4" s="1"/>
  <c r="J468" i="4"/>
  <c r="H468" i="4" s="1"/>
  <c r="I468" i="4" s="1"/>
  <c r="J469" i="4"/>
  <c r="H469" i="4" s="1"/>
  <c r="I469" i="4" s="1"/>
  <c r="J470" i="4"/>
  <c r="J471" i="4"/>
  <c r="H471" i="4" s="1"/>
  <c r="I471" i="4" s="1"/>
  <c r="J472" i="4"/>
  <c r="H472" i="4" s="1"/>
  <c r="I472" i="4" s="1"/>
  <c r="J473" i="4"/>
  <c r="H473" i="4" s="1"/>
  <c r="I473" i="4" s="1"/>
  <c r="J474" i="4"/>
  <c r="H474" i="4" s="1"/>
  <c r="I474" i="4" s="1"/>
  <c r="J475" i="4"/>
  <c r="J476" i="4"/>
  <c r="H476" i="4" s="1"/>
  <c r="I476" i="4" s="1"/>
  <c r="J477" i="4"/>
  <c r="H477" i="4" s="1"/>
  <c r="I477" i="4" s="1"/>
  <c r="J478" i="4"/>
  <c r="H478" i="4" s="1"/>
  <c r="I478" i="4" s="1"/>
  <c r="J479" i="4"/>
  <c r="J480" i="4"/>
  <c r="H480" i="4" s="1"/>
  <c r="I480" i="4" s="1"/>
  <c r="J481" i="4"/>
  <c r="H481" i="4" s="1"/>
  <c r="I481" i="4" s="1"/>
  <c r="J482" i="4"/>
  <c r="H482" i="4" s="1"/>
  <c r="I482" i="4" s="1"/>
  <c r="J483" i="4"/>
  <c r="J484" i="4"/>
  <c r="H484" i="4" s="1"/>
  <c r="I484" i="4" s="1"/>
  <c r="J485" i="4"/>
  <c r="J486" i="4"/>
  <c r="H486" i="4" s="1"/>
  <c r="I486" i="4" s="1"/>
  <c r="J487" i="4"/>
  <c r="J488" i="4"/>
  <c r="H488" i="4" s="1"/>
  <c r="I488" i="4" s="1"/>
  <c r="J489" i="4"/>
  <c r="H489" i="4" s="1"/>
  <c r="I489" i="4" s="1"/>
  <c r="J490" i="4"/>
  <c r="H490" i="4" s="1"/>
  <c r="I490" i="4" s="1"/>
  <c r="J491" i="4"/>
  <c r="H491" i="4" s="1"/>
  <c r="I491" i="4" s="1"/>
  <c r="J492" i="4"/>
  <c r="H492" i="4" s="1"/>
  <c r="I492" i="4" s="1"/>
  <c r="J493" i="4"/>
  <c r="H493" i="4" s="1"/>
  <c r="I493" i="4" s="1"/>
  <c r="J494" i="4"/>
  <c r="H494" i="4" s="1"/>
  <c r="I494" i="4" s="1"/>
  <c r="J495" i="4"/>
  <c r="H495" i="4" s="1"/>
  <c r="I495" i="4" s="1"/>
  <c r="J496" i="4"/>
  <c r="H496" i="4" s="1"/>
  <c r="I496" i="4" s="1"/>
  <c r="J497" i="4"/>
  <c r="H497" i="4" s="1"/>
  <c r="I497" i="4" s="1"/>
  <c r="J498" i="4"/>
  <c r="H498" i="4" s="1"/>
  <c r="I498" i="4" s="1"/>
  <c r="J499" i="4"/>
  <c r="J500" i="4"/>
  <c r="H500" i="4" s="1"/>
  <c r="I500" i="4" s="1"/>
  <c r="J501" i="4"/>
  <c r="H501" i="4" s="1"/>
  <c r="I501" i="4" s="1"/>
  <c r="J502" i="4"/>
  <c r="H502" i="4" s="1"/>
  <c r="I502" i="4" s="1"/>
  <c r="J503" i="4"/>
  <c r="H503" i="4" s="1"/>
  <c r="I503" i="4" s="1"/>
  <c r="J504" i="4"/>
  <c r="H504" i="4" s="1"/>
  <c r="I504" i="4" s="1"/>
  <c r="J505" i="4"/>
  <c r="H505" i="4" s="1"/>
  <c r="I505" i="4" s="1"/>
  <c r="J506" i="4"/>
  <c r="J507" i="4"/>
  <c r="J508" i="4"/>
  <c r="H508" i="4" s="1"/>
  <c r="I508" i="4" s="1"/>
  <c r="J509" i="4"/>
  <c r="H509" i="4" s="1"/>
  <c r="I509" i="4" s="1"/>
  <c r="J510" i="4"/>
  <c r="J511" i="4"/>
  <c r="H511" i="4" s="1"/>
  <c r="I511" i="4" s="1"/>
  <c r="J512" i="4"/>
  <c r="H512" i="4" s="1"/>
  <c r="I512" i="4" s="1"/>
  <c r="J513" i="4"/>
  <c r="H513" i="4" s="1"/>
  <c r="I513" i="4" s="1"/>
  <c r="J514" i="4"/>
  <c r="J515" i="4"/>
  <c r="H515" i="4" s="1"/>
  <c r="I515" i="4" s="1"/>
  <c r="J516" i="4"/>
  <c r="H516" i="4" s="1"/>
  <c r="I516" i="4" s="1"/>
  <c r="J517" i="4"/>
  <c r="H517" i="4" s="1"/>
  <c r="I517" i="4" s="1"/>
  <c r="J518" i="4"/>
  <c r="J519" i="4"/>
  <c r="H519" i="4" s="1"/>
  <c r="I519" i="4" s="1"/>
  <c r="J520" i="4"/>
  <c r="H520" i="4" s="1"/>
  <c r="I520" i="4" s="1"/>
  <c r="J521" i="4"/>
  <c r="H521" i="4" s="1"/>
  <c r="I521" i="4" s="1"/>
  <c r="J522" i="4"/>
  <c r="J523" i="4"/>
  <c r="H523" i="4" s="1"/>
  <c r="I523" i="4" s="1"/>
  <c r="J524" i="4"/>
  <c r="H524" i="4" s="1"/>
  <c r="I524" i="4" s="1"/>
  <c r="J525" i="4"/>
  <c r="J526" i="4"/>
  <c r="H526" i="4" s="1"/>
  <c r="I526" i="4" s="1"/>
  <c r="J527" i="4"/>
  <c r="H527" i="4" s="1"/>
  <c r="I527" i="4" s="1"/>
  <c r="J528" i="4"/>
  <c r="H528" i="4" s="1"/>
  <c r="I528" i="4" s="1"/>
  <c r="J529" i="4"/>
  <c r="H529" i="4" s="1"/>
  <c r="I529" i="4" s="1"/>
  <c r="J530" i="4"/>
  <c r="J531" i="4"/>
  <c r="H531" i="4" s="1"/>
  <c r="I531" i="4" s="1"/>
  <c r="J532" i="4"/>
  <c r="H532" i="4" s="1"/>
  <c r="I532" i="4" s="1"/>
  <c r="J533" i="4"/>
  <c r="J534" i="4"/>
  <c r="H534" i="4" s="1"/>
  <c r="I534" i="4" s="1"/>
  <c r="J535" i="4"/>
  <c r="H535" i="4" s="1"/>
  <c r="I535" i="4" s="1"/>
  <c r="J536" i="4"/>
  <c r="H536" i="4" s="1"/>
  <c r="I536" i="4" s="1"/>
  <c r="J537" i="4"/>
  <c r="H537" i="4" s="1"/>
  <c r="I537" i="4" s="1"/>
  <c r="J538" i="4"/>
  <c r="H538" i="4" s="1"/>
  <c r="I538" i="4" s="1"/>
  <c r="J539" i="4"/>
  <c r="H539" i="4" s="1"/>
  <c r="I539" i="4" s="1"/>
  <c r="J540" i="4"/>
  <c r="H540" i="4" s="1"/>
  <c r="I540" i="4" s="1"/>
  <c r="J541" i="4"/>
  <c r="H541" i="4" s="1"/>
  <c r="I541" i="4" s="1"/>
  <c r="J542" i="4"/>
  <c r="H542" i="4" s="1"/>
  <c r="I542" i="4" s="1"/>
  <c r="J543" i="4"/>
  <c r="H543" i="4" s="1"/>
  <c r="I543" i="4" s="1"/>
  <c r="J544" i="4"/>
  <c r="H544" i="4" s="1"/>
  <c r="I544" i="4" s="1"/>
  <c r="J545" i="4"/>
  <c r="H545" i="4" s="1"/>
  <c r="I545" i="4" s="1"/>
  <c r="J546" i="4"/>
  <c r="H546" i="4" s="1"/>
  <c r="I546" i="4" s="1"/>
  <c r="J547" i="4"/>
  <c r="H547" i="4" s="1"/>
  <c r="I547" i="4" s="1"/>
  <c r="J548" i="4"/>
  <c r="H548" i="4" s="1"/>
  <c r="I548" i="4" s="1"/>
  <c r="J549" i="4"/>
  <c r="H549" i="4" s="1"/>
  <c r="I549" i="4" s="1"/>
  <c r="J550" i="4"/>
  <c r="J551" i="4"/>
  <c r="H551" i="4" s="1"/>
  <c r="I551" i="4" s="1"/>
  <c r="J552" i="4"/>
  <c r="H552" i="4" s="1"/>
  <c r="I552" i="4" s="1"/>
  <c r="J553" i="4"/>
  <c r="H553" i="4" s="1"/>
  <c r="I553" i="4" s="1"/>
  <c r="J554" i="4"/>
  <c r="J555" i="4"/>
  <c r="H555" i="4" s="1"/>
  <c r="I555" i="4" s="1"/>
  <c r="J556" i="4"/>
  <c r="H556" i="4" s="1"/>
  <c r="I556" i="4" s="1"/>
  <c r="J12" i="4"/>
  <c r="H12" i="4" s="1"/>
  <c r="H14" i="4"/>
  <c r="H18" i="4"/>
  <c r="H22" i="4"/>
  <c r="H26" i="4"/>
  <c r="H30" i="4"/>
  <c r="H34" i="4"/>
  <c r="H38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202" i="4"/>
  <c r="H206" i="4"/>
  <c r="H210" i="4"/>
  <c r="H214" i="4"/>
  <c r="H218" i="4"/>
  <c r="H221" i="4"/>
  <c r="H223" i="4"/>
  <c r="H225" i="4"/>
  <c r="H227" i="4"/>
  <c r="H229" i="4"/>
  <c r="H231" i="4"/>
  <c r="H234" i="4"/>
  <c r="H238" i="4"/>
  <c r="H239" i="4"/>
  <c r="H240" i="4"/>
  <c r="H241" i="4"/>
  <c r="H242" i="4"/>
  <c r="H243" i="4"/>
  <c r="H246" i="4"/>
  <c r="H250" i="4"/>
  <c r="H251" i="4"/>
  <c r="H252" i="4"/>
  <c r="H256" i="4"/>
  <c r="H261" i="4"/>
  <c r="I261" i="4" s="1"/>
  <c r="H266" i="4"/>
  <c r="I266" i="4" s="1"/>
  <c r="H270" i="4"/>
  <c r="I270" i="4" s="1"/>
  <c r="H274" i="4"/>
  <c r="I274" i="4" s="1"/>
  <c r="H278" i="4"/>
  <c r="I278" i="4" s="1"/>
  <c r="H282" i="4"/>
  <c r="I282" i="4" s="1"/>
  <c r="H286" i="4"/>
  <c r="I286" i="4" s="1"/>
  <c r="H290" i="4"/>
  <c r="I290" i="4" s="1"/>
  <c r="H293" i="4"/>
  <c r="I293" i="4" s="1"/>
  <c r="H294" i="4"/>
  <c r="I294" i="4" s="1"/>
  <c r="H295" i="4"/>
  <c r="I295" i="4" s="1"/>
  <c r="H296" i="4"/>
  <c r="I296" i="4" s="1"/>
  <c r="H297" i="4"/>
  <c r="I297" i="4" s="1"/>
  <c r="H298" i="4"/>
  <c r="I298" i="4" s="1"/>
  <c r="H299" i="4"/>
  <c r="I299" i="4" s="1"/>
  <c r="H302" i="4"/>
  <c r="I302" i="4" s="1"/>
  <c r="H306" i="4"/>
  <c r="I306" i="4" s="1"/>
  <c r="H310" i="4"/>
  <c r="I310" i="4" s="1"/>
  <c r="H311" i="4"/>
  <c r="I311" i="4" s="1"/>
  <c r="H312" i="4"/>
  <c r="I312" i="4" s="1"/>
  <c r="H313" i="4"/>
  <c r="I313" i="4" s="1"/>
  <c r="H314" i="4"/>
  <c r="I314" i="4" s="1"/>
  <c r="H315" i="4"/>
  <c r="I315" i="4" s="1"/>
  <c r="H316" i="4"/>
  <c r="I316" i="4" s="1"/>
  <c r="H317" i="4"/>
  <c r="I317" i="4" s="1"/>
  <c r="H320" i="4"/>
  <c r="I320" i="4" s="1"/>
  <c r="H325" i="4"/>
  <c r="I325" i="4" s="1"/>
  <c r="H327" i="4"/>
  <c r="I327" i="4" s="1"/>
  <c r="H332" i="4"/>
  <c r="I332" i="4" s="1"/>
  <c r="H335" i="4"/>
  <c r="I335" i="4" s="1"/>
  <c r="H338" i="4"/>
  <c r="I338" i="4" s="1"/>
  <c r="H342" i="4"/>
  <c r="I342" i="4" s="1"/>
  <c r="H343" i="4"/>
  <c r="I343" i="4" s="1"/>
  <c r="H344" i="4"/>
  <c r="I344" i="4" s="1"/>
  <c r="H348" i="4"/>
  <c r="I348" i="4" s="1"/>
  <c r="H352" i="4"/>
  <c r="I352" i="4" s="1"/>
  <c r="H355" i="4"/>
  <c r="I355" i="4" s="1"/>
  <c r="H356" i="4"/>
  <c r="I356" i="4" s="1"/>
  <c r="H357" i="4"/>
  <c r="I357" i="4" s="1"/>
  <c r="H358" i="4"/>
  <c r="I358" i="4" s="1"/>
  <c r="H359" i="4"/>
  <c r="I359" i="4" s="1"/>
  <c r="H360" i="4"/>
  <c r="I360" i="4" s="1"/>
  <c r="H361" i="4"/>
  <c r="I361" i="4" s="1"/>
  <c r="H362" i="4"/>
  <c r="I362" i="4" s="1"/>
  <c r="H363" i="4"/>
  <c r="I363" i="4" s="1"/>
  <c r="H364" i="4"/>
  <c r="I364" i="4" s="1"/>
  <c r="H368" i="4"/>
  <c r="I368" i="4" s="1"/>
  <c r="H371" i="4"/>
  <c r="I371" i="4" s="1"/>
  <c r="H372" i="4"/>
  <c r="I372" i="4" s="1"/>
  <c r="H373" i="4"/>
  <c r="I373" i="4" s="1"/>
  <c r="H374" i="4"/>
  <c r="I374" i="4" s="1"/>
  <c r="H375" i="4"/>
  <c r="I375" i="4" s="1"/>
  <c r="H376" i="4"/>
  <c r="I376" i="4" s="1"/>
  <c r="H377" i="4"/>
  <c r="I377" i="4" s="1"/>
  <c r="H378" i="4"/>
  <c r="I378" i="4" s="1"/>
  <c r="H379" i="4"/>
  <c r="I379" i="4" s="1"/>
  <c r="H380" i="4"/>
  <c r="I380" i="4" s="1"/>
  <c r="H381" i="4"/>
  <c r="I381" i="4" s="1"/>
  <c r="H382" i="4"/>
  <c r="I382" i="4" s="1"/>
  <c r="H383" i="4"/>
  <c r="I383" i="4" s="1"/>
  <c r="H384" i="4"/>
  <c r="I384" i="4" s="1"/>
  <c r="H385" i="4"/>
  <c r="I385" i="4" s="1"/>
  <c r="H386" i="4"/>
  <c r="I386" i="4" s="1"/>
  <c r="H387" i="4"/>
  <c r="I387" i="4" s="1"/>
  <c r="H388" i="4"/>
  <c r="I388" i="4" s="1"/>
  <c r="H389" i="4"/>
  <c r="I389" i="4" s="1"/>
  <c r="H390" i="4"/>
  <c r="I390" i="4" s="1"/>
  <c r="H391" i="4"/>
  <c r="I391" i="4" s="1"/>
  <c r="H392" i="4"/>
  <c r="I392" i="4" s="1"/>
  <c r="H393" i="4"/>
  <c r="I393" i="4" s="1"/>
  <c r="H394" i="4"/>
  <c r="I394" i="4" s="1"/>
  <c r="H395" i="4"/>
  <c r="I395" i="4" s="1"/>
  <c r="H396" i="4"/>
  <c r="I396" i="4" s="1"/>
  <c r="H397" i="4"/>
  <c r="I397" i="4" s="1"/>
  <c r="H400" i="4"/>
  <c r="I400" i="4" s="1"/>
  <c r="H403" i="4"/>
  <c r="I403" i="4" s="1"/>
  <c r="H404" i="4"/>
  <c r="I404" i="4" s="1"/>
  <c r="H408" i="4"/>
  <c r="I408" i="4" s="1"/>
  <c r="H412" i="4"/>
  <c r="I412" i="4" s="1"/>
  <c r="H420" i="4"/>
  <c r="I420" i="4" s="1"/>
  <c r="H426" i="4"/>
  <c r="I426" i="4" s="1"/>
  <c r="H429" i="4"/>
  <c r="I429" i="4" s="1"/>
  <c r="H430" i="4"/>
  <c r="I430" i="4" s="1"/>
  <c r="H431" i="4"/>
  <c r="I431" i="4" s="1"/>
  <c r="H434" i="4"/>
  <c r="I434" i="4" s="1"/>
  <c r="H437" i="4"/>
  <c r="I437" i="4" s="1"/>
  <c r="H438" i="4"/>
  <c r="I438" i="4" s="1"/>
  <c r="H439" i="4"/>
  <c r="I439" i="4" s="1"/>
  <c r="H442" i="4"/>
  <c r="I442" i="4" s="1"/>
  <c r="H445" i="4"/>
  <c r="I445" i="4" s="1"/>
  <c r="H446" i="4"/>
  <c r="I446" i="4" s="1"/>
  <c r="H447" i="4"/>
  <c r="I447" i="4" s="1"/>
  <c r="H450" i="4"/>
  <c r="I450" i="4" s="1"/>
  <c r="H463" i="4"/>
  <c r="I463" i="4" s="1"/>
  <c r="H485" i="4"/>
  <c r="I485" i="4" s="1"/>
  <c r="H507" i="4"/>
  <c r="I507" i="4" s="1"/>
  <c r="H514" i="4"/>
  <c r="I514" i="4" s="1"/>
  <c r="H518" i="4"/>
  <c r="I518" i="4" s="1"/>
  <c r="H525" i="4"/>
  <c r="I525" i="4" s="1"/>
  <c r="H550" i="4"/>
  <c r="I550" i="4" s="1"/>
  <c r="H554" i="4"/>
  <c r="I554" i="4" s="1"/>
  <c r="H199" i="4" l="1"/>
  <c r="H533" i="4"/>
  <c r="I533" i="4" s="1"/>
  <c r="H530" i="4"/>
  <c r="I530" i="4" s="1"/>
  <c r="H522" i="4"/>
  <c r="I522" i="4" s="1"/>
  <c r="H510" i="4"/>
  <c r="I510" i="4" s="1"/>
  <c r="H506" i="4"/>
  <c r="I506" i="4" s="1"/>
  <c r="H499" i="4"/>
  <c r="I499" i="4" s="1"/>
  <c r="H487" i="4"/>
  <c r="I487" i="4" s="1"/>
  <c r="H483" i="4"/>
  <c r="I483" i="4" s="1"/>
  <c r="H479" i="4"/>
  <c r="I479" i="4" s="1"/>
  <c r="H475" i="4"/>
  <c r="I475" i="4" s="1"/>
  <c r="H470" i="4"/>
  <c r="I470" i="4" s="1"/>
  <c r="H460" i="4"/>
  <c r="I460" i="4" s="1"/>
  <c r="H456" i="4"/>
  <c r="I456" i="4" s="1"/>
  <c r="H452" i="4"/>
  <c r="I452" i="4" s="1"/>
  <c r="H448" i="4"/>
  <c r="I448" i="4" s="1"/>
  <c r="H444" i="4"/>
  <c r="I444" i="4" s="1"/>
  <c r="H440" i="4"/>
  <c r="I440" i="4" s="1"/>
  <c r="H436" i="4"/>
  <c r="I436" i="4" s="1"/>
  <c r="H432" i="4"/>
  <c r="I432" i="4" s="1"/>
  <c r="H428" i="4"/>
  <c r="I428" i="4" s="1"/>
  <c r="H422" i="4"/>
  <c r="I422" i="4" s="1"/>
  <c r="H418" i="4"/>
  <c r="I418" i="4" s="1"/>
  <c r="H414" i="4"/>
  <c r="I414" i="4" s="1"/>
  <c r="H409" i="4"/>
  <c r="I409" i="4" s="1"/>
  <c r="H405" i="4"/>
  <c r="I405" i="4" s="1"/>
  <c r="H402" i="4"/>
  <c r="I402" i="4" s="1"/>
  <c r="H398" i="4"/>
  <c r="I398" i="4" s="1"/>
  <c r="H370" i="4"/>
  <c r="I370" i="4" s="1"/>
  <c r="H365" i="4"/>
  <c r="I365" i="4" s="1"/>
  <c r="H354" i="4"/>
  <c r="I354" i="4" s="1"/>
  <c r="H345" i="4"/>
  <c r="I345" i="4" s="1"/>
  <c r="H341" i="4"/>
  <c r="I341" i="4" s="1"/>
  <c r="H337" i="4"/>
  <c r="I337" i="4" s="1"/>
  <c r="H333" i="4"/>
  <c r="I333" i="4" s="1"/>
  <c r="H328" i="4"/>
  <c r="I328" i="4" s="1"/>
  <c r="H324" i="4"/>
  <c r="I324" i="4" s="1"/>
  <c r="H318" i="4"/>
  <c r="I318" i="4" s="1"/>
  <c r="H309" i="4"/>
  <c r="I309" i="4" s="1"/>
  <c r="H300" i="4"/>
  <c r="I300" i="4" s="1"/>
  <c r="H292" i="4"/>
  <c r="I292" i="4" s="1"/>
  <c r="H253" i="4"/>
  <c r="H249" i="4"/>
  <c r="H244" i="4"/>
  <c r="H237" i="4"/>
  <c r="H233" i="4"/>
  <c r="H219" i="4"/>
</calcChain>
</file>

<file path=xl/sharedStrings.xml><?xml version="1.0" encoding="utf-8"?>
<sst xmlns="http://schemas.openxmlformats.org/spreadsheetml/2006/main" count="1672" uniqueCount="1125">
  <si>
    <t>Будинок</t>
  </si>
  <si>
    <t>Поверхів</t>
  </si>
  <si>
    <t>Загальна площа</t>
  </si>
  <si>
    <t>Площа першого поверху</t>
  </si>
  <si>
    <t>Тариф для квартир першого поверху</t>
  </si>
  <si>
    <t>Тариф для квартир другого і вище поверхів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</si>
  <si>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</si>
  <si>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</si>
  <si>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</si>
  <si>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</si>
  <si>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</si>
  <si>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</si>
  <si>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</si>
  <si>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</si>
  <si>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</si>
  <si>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14</t>
  </si>
  <si>
    <t>16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</si>
  <si>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</si>
  <si>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</si>
  <si>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</t>
  </si>
  <si>
    <t>№ з/п</t>
  </si>
  <si>
    <t>Секретар міської ради</t>
  </si>
  <si>
    <t>М.П.Черненок</t>
  </si>
  <si>
    <t xml:space="preserve">ДОДАТОК </t>
  </si>
  <si>
    <t xml:space="preserve">до рішення виконавчого комітету </t>
  </si>
  <si>
    <t>Чернігівської міської ради</t>
  </si>
  <si>
    <t>грн./м2 (з ПДВ)</t>
  </si>
  <si>
    <t>Побудинкові тарифи на послуги з утримання будинків і споруд та прибудинкових територій</t>
  </si>
  <si>
    <t>1.Прибирання сходових кліток</t>
  </si>
  <si>
    <t>2.Прибирання прибудинкової території</t>
  </si>
  <si>
    <t>3.Прибирання підвалів, технічних поверхів та покрівлі</t>
  </si>
  <si>
    <t>4.Технічне обслуговування ліфтів</t>
  </si>
  <si>
    <t>5.Обслуговування систем диспетчеризації</t>
  </si>
  <si>
    <t>6.Технічне обслуговування внутнішньобудинкових систем гарячого і холодного водопостачання, водовідведення, теплопостачання і зливової каналізації та ліквідація аварій у внутріш.мережах</t>
  </si>
  <si>
    <t>7.Дератизація</t>
  </si>
  <si>
    <t>8.Дезінсекція</t>
  </si>
  <si>
    <t>9.Обслуговування димових та вентиляційних каналів</t>
  </si>
  <si>
    <t>10.Технічне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</si>
  <si>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11.Поточний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</si>
  <si>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12.Прибирання і вивезення снігу, посипання частини прибудинкової території, призначеної для проходу та проїзду, протиожеледними сумішами</t>
  </si>
  <si>
    <t xml:space="preserve">13.Експлуатація номерних знаків </t>
  </si>
  <si>
    <t>14.Освітлення місць загального користування і підвалів та підкачування води</t>
  </si>
  <si>
    <t>15.Енергопостачання ліфтів</t>
  </si>
  <si>
    <t>”____ ” _____________ 2018 року №_____</t>
  </si>
  <si>
    <t>ПРОЕКТ</t>
  </si>
  <si>
    <t>1-ї Гвардiйської Армiї, ВУЛ, 29</t>
  </si>
  <si>
    <t>Єлецька, ВУЛ, 12</t>
  </si>
  <si>
    <t>Єлецька, ВУЛ, 15</t>
  </si>
  <si>
    <t>Єлецька, ВУЛ, 16</t>
  </si>
  <si>
    <t>Єлецька, ВУЛ, 16а</t>
  </si>
  <si>
    <t>Єлецька, ВУЛ, 22</t>
  </si>
  <si>
    <t>Єлецька, ВУЛ, 3</t>
  </si>
  <si>
    <t>Єлецька, ВУЛ, 4</t>
  </si>
  <si>
    <t>Єлецька, ВУЛ, 5</t>
  </si>
  <si>
    <t>Івана Богуна, ВУЛ, 41</t>
  </si>
  <si>
    <t>Івана Рашевського, ВУЛ, 17</t>
  </si>
  <si>
    <t>Іллінська, ВУЛ, 30</t>
  </si>
  <si>
    <t>Іллінська, ВУЛ, 31</t>
  </si>
  <si>
    <t>Бориса Луговського, ВУЛ, 17</t>
  </si>
  <si>
    <t>В`ячеслава Чорновола, ВУЛ, 23а</t>
  </si>
  <si>
    <t>В`ячеслава Чорновола, ВУЛ, 48</t>
  </si>
  <si>
    <t>В`ячеслава Чорновола, ВУЛ, 50</t>
  </si>
  <si>
    <t>В`ячеслава Чорновола, ВУЛ, 56</t>
  </si>
  <si>
    <t>В`ячеслава Чорновола, ВУЛ, 56а</t>
  </si>
  <si>
    <t>Варзара, ВУЛ, 31</t>
  </si>
  <si>
    <t>Варзара, ВУЛ, 33</t>
  </si>
  <si>
    <t>Варзара, ВУЛ, 70</t>
  </si>
  <si>
    <t>Варзара, ВУЛ, 72</t>
  </si>
  <si>
    <t>Варзара, ВУЛ, 74</t>
  </si>
  <si>
    <t>Ватутiна, ВУЛ, 47</t>
  </si>
  <si>
    <t>Ватутiна, ВУЛ, 5</t>
  </si>
  <si>
    <t>Ватутiна, ВУЛ, 8</t>
  </si>
  <si>
    <t>Вокзальний. провулок, ПРОВ, 10</t>
  </si>
  <si>
    <t>Вокзальний. провулок, ПРОВ, 11</t>
  </si>
  <si>
    <t>Вокзальний. провулок, ПРОВ, 14</t>
  </si>
  <si>
    <t>Вокзальний. провулок, ПРОВ, 14а</t>
  </si>
  <si>
    <t>Вокзальний. провулок, ПРОВ, 15</t>
  </si>
  <si>
    <t>Вокзальний. провулок, ПРОВ, 16</t>
  </si>
  <si>
    <t>Вокзальний. провулок, ПРОВ, 18</t>
  </si>
  <si>
    <t>Вокзальний. провулок, ПРОВ, 20</t>
  </si>
  <si>
    <t>Вокзальний. провулок, ПРОВ, 22</t>
  </si>
  <si>
    <t>Вокзальний. провулок, ПРОВ, 24</t>
  </si>
  <si>
    <t>Вокзальний. провулок, ПРОВ, 7</t>
  </si>
  <si>
    <t>Вокзальний. провулок, ПРОВ, 8</t>
  </si>
  <si>
    <t>Вокзальний. провулок, ПРОВ, 9</t>
  </si>
  <si>
    <t>Воскресенська, ВУЛ, 1</t>
  </si>
  <si>
    <t>Воскресенська, ВУЛ, 10</t>
  </si>
  <si>
    <t>Воскресенська, ВУЛ, 11</t>
  </si>
  <si>
    <t>Воскресенська, ВУЛ, 13</t>
  </si>
  <si>
    <t>Воскресенська, ВУЛ, 13а</t>
  </si>
  <si>
    <t>Воскресенська, ВУЛ, 13б</t>
  </si>
  <si>
    <t>Воскресенська, ВУЛ, 13в</t>
  </si>
  <si>
    <t>Воскресенська, ВУЛ, 15</t>
  </si>
  <si>
    <t>Воскресенська, ВУЛ, 21</t>
  </si>
  <si>
    <t>Воскресенська, ВУЛ, 21а</t>
  </si>
  <si>
    <t>Воскресенська, ВУЛ, 23</t>
  </si>
  <si>
    <t>Воскресенська, ВУЛ, 6</t>
  </si>
  <si>
    <t>Воскресенська, ВУЛ, 7</t>
  </si>
  <si>
    <t>Воскресенська, ВУЛ, 9</t>
  </si>
  <si>
    <t>Воскресенський. 1-й провулок, ПРОВ, 3</t>
  </si>
  <si>
    <t>Воскресенський. 1-й провулок, ПРОВ, 6</t>
  </si>
  <si>
    <t>Вячеслава Радченка, ВУЛ, 22б</t>
  </si>
  <si>
    <t>Десняка, ВУЛ, 17</t>
  </si>
  <si>
    <t>Десняка, ВУЛ, 18</t>
  </si>
  <si>
    <t>Десняка, ВУЛ, 3</t>
  </si>
  <si>
    <t>Десняка, ВУЛ, 58а</t>
  </si>
  <si>
    <t>Енергетикiв, ВУЛ, 10</t>
  </si>
  <si>
    <t>Енергетикiв, ВУЛ, 12</t>
  </si>
  <si>
    <t>Енергетикiв, ВУЛ, 13</t>
  </si>
  <si>
    <t>Енергетикiв, ВУЛ, 14</t>
  </si>
  <si>
    <t>Енергетикiв, ВУЛ, 15</t>
  </si>
  <si>
    <t>Енергетикiв, ВУЛ, 16</t>
  </si>
  <si>
    <t>Енергетикiв, ВУЛ, 18</t>
  </si>
  <si>
    <t>Енергетикiв, ВУЛ, 19</t>
  </si>
  <si>
    <t>Енергетикiв, ВУЛ, 8</t>
  </si>
  <si>
    <t>Жабинського, ВУЛ, 10</t>
  </si>
  <si>
    <t>Жабинського, ВУЛ, 12</t>
  </si>
  <si>
    <t>Жабинського, ВУЛ, 14</t>
  </si>
  <si>
    <t>Жабинського, ВУЛ, 16</t>
  </si>
  <si>
    <t>Жабинського, ВУЛ, 18</t>
  </si>
  <si>
    <t>Жабинського, ВУЛ, 20</t>
  </si>
  <si>
    <t>Жабинського, ВУЛ, 22</t>
  </si>
  <si>
    <t>Жабинського, ВУЛ, 24</t>
  </si>
  <si>
    <t>Жабинського, ВУЛ, 26</t>
  </si>
  <si>
    <t>Жабинського, ВУЛ, 28</t>
  </si>
  <si>
    <t>Жабинського, ВУЛ, 2а</t>
  </si>
  <si>
    <t>Жабинського, ВУЛ, 6</t>
  </si>
  <si>
    <t>Жабинського, ВУЛ, 8</t>
  </si>
  <si>
    <t>Залiзничний. провулок, ПРОВ, 3б</t>
  </si>
  <si>
    <t>Зої Космодем янської, ВУЛ, 8</t>
  </si>
  <si>
    <t>Каштанова, ВУЛ, 12</t>
  </si>
  <si>
    <t>Кирпоноса, ВУЛ, 27</t>
  </si>
  <si>
    <t>Кирпоноса, ВУЛ, 4</t>
  </si>
  <si>
    <t>Кирпоноса, ВУЛ, 6</t>
  </si>
  <si>
    <t>Кирпоноса, ВУЛ, 6а</t>
  </si>
  <si>
    <t>Коцюбинського, ВУЛ, 10</t>
  </si>
  <si>
    <t>Коцюбинського, ВУЛ, 11</t>
  </si>
  <si>
    <t>Коцюбинського, ВУЛ, 14</t>
  </si>
  <si>
    <t>Коцюбинського, ВУЛ, 22а</t>
  </si>
  <si>
    <t>Коцюбинського, ВУЛ, 22б</t>
  </si>
  <si>
    <t>Коцюбинського, ВУЛ, 22в</t>
  </si>
  <si>
    <t>Коцюбинського, ВУЛ, 22г</t>
  </si>
  <si>
    <t>Коцюбинського, ВУЛ, 23</t>
  </si>
  <si>
    <t>Коцюбинського, ВУЛ, 24</t>
  </si>
  <si>
    <t>Коцюбинського, ВУЛ, 25</t>
  </si>
  <si>
    <t>Коцюбинського, ВУЛ, 27</t>
  </si>
  <si>
    <t>Коцюбинського, ВУЛ, 28</t>
  </si>
  <si>
    <t>Коцюбинського, ВУЛ, 28б</t>
  </si>
  <si>
    <t>Коцюбинського, ВУЛ, 29</t>
  </si>
  <si>
    <t>Коцюбинського, ВУЛ, 30</t>
  </si>
  <si>
    <t>Коцюбинського, ВУЛ, 4</t>
  </si>
  <si>
    <t>Коцюбинського, ВУЛ, 4а</t>
  </si>
  <si>
    <t>Коцюбинського, ВУЛ, 9</t>
  </si>
  <si>
    <t>Коцюбинського. провулок, ПРОВ, 4/6</t>
  </si>
  <si>
    <t>Коцюбинського. провулок, ПРОВ, 4/7</t>
  </si>
  <si>
    <t>Лесi Українки, ВУЛ, 19</t>
  </si>
  <si>
    <t>Лесi Українки, ВУЛ, 24</t>
  </si>
  <si>
    <t>Лесi Українки, ВУЛ, 34</t>
  </si>
  <si>
    <t>Лесi Українки, ВУЛ, 70</t>
  </si>
  <si>
    <t>Лисенка, ВУЛ, 14</t>
  </si>
  <si>
    <t>Лисенка, ВУЛ, 4</t>
  </si>
  <si>
    <t>Любецька, ВУЛ, 153а</t>
  </si>
  <si>
    <t>Любецька, ВУЛ, 157</t>
  </si>
  <si>
    <t>Любецька, ВУЛ, 157а</t>
  </si>
  <si>
    <t>Любецька, ВУЛ, 42</t>
  </si>
  <si>
    <t>Любецька, ВУЛ, 44б</t>
  </si>
  <si>
    <t>Любецька, ВУЛ, 47</t>
  </si>
  <si>
    <t>Любецька, ВУЛ, 57</t>
  </si>
  <si>
    <t>Магiстратська, ВУЛ, 10</t>
  </si>
  <si>
    <t>Магiстратська, ВУЛ, 17</t>
  </si>
  <si>
    <t>Магiстратська, ВУЛ, 17а</t>
  </si>
  <si>
    <t>Магiстратська, ВУЛ, 8</t>
  </si>
  <si>
    <t>Магiстратська, ВУЛ, 8а</t>
  </si>
  <si>
    <t>Малясова, ВУЛ, 21</t>
  </si>
  <si>
    <t>Марковича, ВУЛ, 11</t>
  </si>
  <si>
    <t>Марковича, ВУЛ, 11а</t>
  </si>
  <si>
    <t>Миру. проспект, ПРОСП, 46</t>
  </si>
  <si>
    <t>Миру. проспект, ПРОСП, 48</t>
  </si>
  <si>
    <t>Миру. проспект, ПРОСП, 6</t>
  </si>
  <si>
    <t>Миру. проспект, ПРОСП, 6а</t>
  </si>
  <si>
    <t>Миру. проспект, ПРОСП, 6б</t>
  </si>
  <si>
    <t>Нахiмова, ВУЛ, 1</t>
  </si>
  <si>
    <t>Нахiмова, ВУЛ, 22</t>
  </si>
  <si>
    <t>Нахiмова, ВУЛ, 24</t>
  </si>
  <si>
    <t>Нахiмова, ВУЛ, 9</t>
  </si>
  <si>
    <t>Олексія Бакуринського, ВУЛ, 14</t>
  </si>
  <si>
    <t>Олексія Бакуринського, ВУЛ, 6</t>
  </si>
  <si>
    <t>Олексія Бакуринського. провулок, ПРОВ, 5</t>
  </si>
  <si>
    <t>Олексія Бакуринського. провулок, ПРОВ, 6</t>
  </si>
  <si>
    <t>Перемоги, ПРОСП, 55</t>
  </si>
  <si>
    <t>Перемоги, ПРОСП, 59</t>
  </si>
  <si>
    <t>Пирогова, ВУЛ, 20</t>
  </si>
  <si>
    <t>Пирогова, ВУЛ, 6</t>
  </si>
  <si>
    <t>Пирогова, ВУЛ, 6а</t>
  </si>
  <si>
    <t>Попудренка, ВУЛ, 20б</t>
  </si>
  <si>
    <t>Попудренка, ВУЛ, 24</t>
  </si>
  <si>
    <t>Попудренка, ВУЛ, 26</t>
  </si>
  <si>
    <t>Попудренка, ВУЛ, 35</t>
  </si>
  <si>
    <t>Привокзальна, ВУЛ, 15</t>
  </si>
  <si>
    <t>Привокзальна, ВУЛ, 16</t>
  </si>
  <si>
    <t>Привокзальна, ВУЛ, 17</t>
  </si>
  <si>
    <t>Привокзальна, ВУЛ, 17а</t>
  </si>
  <si>
    <t>Привокзальна, ВУЛ, 19</t>
  </si>
  <si>
    <t>Привокзальна, ВУЛ, 20</t>
  </si>
  <si>
    <t>Привокзальна, ВУЛ, 21</t>
  </si>
  <si>
    <t>Промислова, ВУЛ, 19</t>
  </si>
  <si>
    <t>Реміснича, ВУЛ, 22</t>
  </si>
  <si>
    <t>Реміснича, ВУЛ, 4</t>
  </si>
  <si>
    <t>Реміснича, ВУЛ, 45</t>
  </si>
  <si>
    <t>Реміснича, ВУЛ, 5</t>
  </si>
  <si>
    <t>Реміснича, ВУЛ, 5а</t>
  </si>
  <si>
    <t>Реміснича, ВУЛ, 5б</t>
  </si>
  <si>
    <t>Реміснича, ВУЛ, 6</t>
  </si>
  <si>
    <t>Реміснича, ВУЛ, 7</t>
  </si>
  <si>
    <t>Реміснича, ВУЛ, 8</t>
  </si>
  <si>
    <t>Реміснича, ВУЛ, 8а</t>
  </si>
  <si>
    <t>Реміснича, ВУЛ, 8б</t>
  </si>
  <si>
    <t>Ринкова, ВУЛ, 11а</t>
  </si>
  <si>
    <t>Ринкова, ВУЛ, 11б</t>
  </si>
  <si>
    <t>Ринкова, ВУЛ, 12</t>
  </si>
  <si>
    <t>Ринкова, ВУЛ, 26</t>
  </si>
  <si>
    <t>Ринкова, ВУЛ, 5б</t>
  </si>
  <si>
    <t>Самострова, ВУЛ, 20</t>
  </si>
  <si>
    <t>Самострова, ВУЛ, 8</t>
  </si>
  <si>
    <t>Святомиколаївська, ВУЛ, 3а</t>
  </si>
  <si>
    <t>Святомиколаївська, ВУЛ, 4</t>
  </si>
  <si>
    <t>Святомиколаївська, ВУЛ, 4а</t>
  </si>
  <si>
    <t>Святомиколаївська, ВУЛ, 9</t>
  </si>
  <si>
    <t>Слобiдська, ВУЛ, 52</t>
  </si>
  <si>
    <t>Слобiдська, ВУЛ, 77а</t>
  </si>
  <si>
    <t>Старобiлоуська, ВУЛ, 16</t>
  </si>
  <si>
    <t>Старобiлоуська, ВУЛ, 4</t>
  </si>
  <si>
    <t>Старостриженська, ВУЛ, 10</t>
  </si>
  <si>
    <t>Старостриженська, ВУЛ, 11</t>
  </si>
  <si>
    <t>Старостриженська, ВУЛ, 12</t>
  </si>
  <si>
    <t>Старостриженська, ВУЛ, 14</t>
  </si>
  <si>
    <t>Старостриженська, ВУЛ, 14а</t>
  </si>
  <si>
    <t>Старостриженська, ВУЛ, 16</t>
  </si>
  <si>
    <t>Старостриженська, ВУЛ, 5</t>
  </si>
  <si>
    <t>Старостриженська, ВУЛ, 7</t>
  </si>
  <si>
    <t>Старостриженська, ВУЛ, 9</t>
  </si>
  <si>
    <t>Суворова, ВУЛ, 8</t>
  </si>
  <si>
    <t>Тихий. провулок, ПРОВ, 2</t>
  </si>
  <si>
    <t>Толстого, ВУЛ, 12</t>
  </si>
  <si>
    <t>Толстого, ВУЛ, 125</t>
  </si>
  <si>
    <t>Толстого, ВУЛ, 13</t>
  </si>
  <si>
    <t>Толстого, ВУЛ, 139</t>
  </si>
  <si>
    <t>Толстого, ВУЛ, 145</t>
  </si>
  <si>
    <t>Толстого, ВУЛ, 16</t>
  </si>
  <si>
    <t>Толстого, ВУЛ, 18</t>
  </si>
  <si>
    <t>Толстого, ВУЛ, 18а</t>
  </si>
  <si>
    <t>Толстого, ВУЛ, 19</t>
  </si>
  <si>
    <t>Толстого, ВУЛ, 2</t>
  </si>
  <si>
    <t>Толстого, ВУЛ, 20</t>
  </si>
  <si>
    <t>Толстого, ВУЛ, 33</t>
  </si>
  <si>
    <t>Толстого, ВУЛ, 45</t>
  </si>
  <si>
    <t>Толстого, ВУЛ, 48</t>
  </si>
  <si>
    <t>Толстого, ВУЛ, 49</t>
  </si>
  <si>
    <t>Толстого, ВУЛ, 51</t>
  </si>
  <si>
    <t>Толстого, ВУЛ, 55</t>
  </si>
  <si>
    <t>Толстого, ВУЛ, 6</t>
  </si>
  <si>
    <t>Толстого, ВУЛ, 7</t>
  </si>
  <si>
    <t>Толстого, ВУЛ, 8</t>
  </si>
  <si>
    <t>Толстого, ВУЛ, 8а</t>
  </si>
  <si>
    <t>Толстого, ВУЛ, 90</t>
  </si>
  <si>
    <t>Толстого, ВУЛ, 90а</t>
  </si>
  <si>
    <t>Толстого, ВУЛ, 92д</t>
  </si>
  <si>
    <t>Урочище Святе, ВУЛ, 27</t>
  </si>
  <si>
    <t>Урочище Святе, ВУЛ, 29</t>
  </si>
  <si>
    <t>Урочище Святе, ВУЛ, 30</t>
  </si>
  <si>
    <t>Успенська, ВУЛ, 21</t>
  </si>
  <si>
    <t>Успенська, ВУЛ, 23</t>
  </si>
  <si>
    <t>Успенська, ВУЛ, 30</t>
  </si>
  <si>
    <t>Успенська, ВУЛ, 34а</t>
  </si>
  <si>
    <t>Успенська, ВУЛ, 35</t>
  </si>
  <si>
    <t>Успенська, ВУЛ, 52</t>
  </si>
  <si>
    <t>Успенська, ВУЛ, 52а</t>
  </si>
  <si>
    <t>Успенська, ВУЛ, 52б</t>
  </si>
  <si>
    <t>Успенська, ВУЛ, 8</t>
  </si>
  <si>
    <t>Ушакова, ВУЛ, 1</t>
  </si>
  <si>
    <t>Хлібопекарська, ВУЛ, 14</t>
  </si>
  <si>
    <t>Хлібопекарська, ВУЛ, 19</t>
  </si>
  <si>
    <t>Хлібопекарська, ВУЛ, 19а</t>
  </si>
  <si>
    <t>Хлібопекарська, ВУЛ, 21</t>
  </si>
  <si>
    <t>Хлібопекарська, ВУЛ, 23</t>
  </si>
  <si>
    <t>Хлібопекарська, ВУЛ, 25</t>
  </si>
  <si>
    <t>Хлібопекарська, ВУЛ, 29</t>
  </si>
  <si>
    <t>Хлібопекарська, ВУЛ, 3</t>
  </si>
  <si>
    <t>Хлібопекарська, ВУЛ, 48</t>
  </si>
  <si>
    <t>Хлібопекарська, ВУЛ, 5</t>
  </si>
  <si>
    <t>Шевчука, ВУЛ, 20</t>
  </si>
  <si>
    <t>Широка, ВУЛ, 13</t>
  </si>
  <si>
    <t>Єлецька, ВУЛ, 12а</t>
  </si>
  <si>
    <t>Єлецька, ВУЛ, 17</t>
  </si>
  <si>
    <t>Єлецька, ВУЛ, 19</t>
  </si>
  <si>
    <t>Єлецька, ВУЛ, 6</t>
  </si>
  <si>
    <t>Івана Богуна, ВУЛ, 52</t>
  </si>
  <si>
    <t>Івана Мазепи, ВУЛ, 38а</t>
  </si>
  <si>
    <t>Івана Мазепи, ВУЛ, 40</t>
  </si>
  <si>
    <t>Івана Мазепи, ВУЛ, 46</t>
  </si>
  <si>
    <t>Івана Мазепи, ВУЛ, 48</t>
  </si>
  <si>
    <t>Івана Рашевського, ВУЛ, 10</t>
  </si>
  <si>
    <t>Івана Рашевського, ВУЛ, 11</t>
  </si>
  <si>
    <t>Івана Рашевського, ВУЛ, 13</t>
  </si>
  <si>
    <t>Івана Рашевського, ВУЛ, 2</t>
  </si>
  <si>
    <t>Івана Рашевського, ВУЛ, 6</t>
  </si>
  <si>
    <t>Івана Рашевського, ВУЛ, 8</t>
  </si>
  <si>
    <t>Івана Рашевського, ВУЛ, 9</t>
  </si>
  <si>
    <t>В`ячеслава Чорновола, ВУЛ, 30</t>
  </si>
  <si>
    <t>В`ячеслава Чорновола, ВУЛ, 38</t>
  </si>
  <si>
    <t>В`ячеслава Чорновола, ВУЛ, 40</t>
  </si>
  <si>
    <t>Вячеслава Радченка, ВУЛ, 22а</t>
  </si>
  <si>
    <t>Вячеслава Радченка, ВУЛ, 22в</t>
  </si>
  <si>
    <t>Кирпоноса, ВУЛ, 17</t>
  </si>
  <si>
    <t>Кирпоноса, ВУЛ, 19</t>
  </si>
  <si>
    <t>Кирпоноса, ВУЛ, 21</t>
  </si>
  <si>
    <t>Кирпоноса, ВУЛ, 31</t>
  </si>
  <si>
    <t>Коцюбинського, ВУЛ, 46</t>
  </si>
  <si>
    <t>Коцюбинського, ВУЛ, 47</t>
  </si>
  <si>
    <t>Коцюбинського, ВУЛ, 48</t>
  </si>
  <si>
    <t>Коцюбинського, ВУЛ, 49</t>
  </si>
  <si>
    <t>Коцюбинського, ВУЛ, 50</t>
  </si>
  <si>
    <t>Коцюбинського, ВУЛ, 51</t>
  </si>
  <si>
    <t>Коцюбинського, ВУЛ, 52</t>
  </si>
  <si>
    <t>Любецька, ВУЛ, 34</t>
  </si>
  <si>
    <t>Любецька, ВУЛ, 44</t>
  </si>
  <si>
    <t>Магiстратська, ВУЛ, 11</t>
  </si>
  <si>
    <t>Малясова, ВУЛ, 27</t>
  </si>
  <si>
    <t>Малясова, ВУЛ, 35</t>
  </si>
  <si>
    <t>Малясова, ВУЛ, 37</t>
  </si>
  <si>
    <t>Малясова, ВУЛ, 39</t>
  </si>
  <si>
    <t>Музична, ВУЛ, 10</t>
  </si>
  <si>
    <t>Музична, ВУЛ, 12</t>
  </si>
  <si>
    <t>Музична, ВУЛ, 14</t>
  </si>
  <si>
    <t>Музична, ВУЛ, 16</t>
  </si>
  <si>
    <t>Музична, ВУЛ, 18</t>
  </si>
  <si>
    <t>Музична, ВУЛ, 20</t>
  </si>
  <si>
    <t>Музична, ВУЛ, 4</t>
  </si>
  <si>
    <t>Музична, ВУЛ, 5</t>
  </si>
  <si>
    <t>Музична, ВУЛ, 6</t>
  </si>
  <si>
    <t>Музична, ВУЛ, 8</t>
  </si>
  <si>
    <t>Перемоги, ПРОСП, 22</t>
  </si>
  <si>
    <t>Перемоги, ПРОСП, 24</t>
  </si>
  <si>
    <t>Перемоги, ПРОСП, 26</t>
  </si>
  <si>
    <t>Перемоги, ПРОСП, 28</t>
  </si>
  <si>
    <t>Перемоги, ПРОСП, 29</t>
  </si>
  <si>
    <t>Перемоги, ПРОСП, 30</t>
  </si>
  <si>
    <t>Перемоги, ПРОСП, 32</t>
  </si>
  <si>
    <t>Перемоги, ПРОСП, 35</t>
  </si>
  <si>
    <t>Перемоги, ПРОСП, 36</t>
  </si>
  <si>
    <t>Перемоги, ПРОСП, 38</t>
  </si>
  <si>
    <t>Перемоги, ПРОСП, 40</t>
  </si>
  <si>
    <t>Перемоги, ПРОСП, 48</t>
  </si>
  <si>
    <t>Попудренка, ВУЛ, 1</t>
  </si>
  <si>
    <t>Попудренка, ВУЛ, 17</t>
  </si>
  <si>
    <t>Попудренка, ВУЛ, 2</t>
  </si>
  <si>
    <t>Попудренка, ВУЛ, 3</t>
  </si>
  <si>
    <t>Попудренка, ВУЛ, 4</t>
  </si>
  <si>
    <t>Попудренка, ВУЛ, 5</t>
  </si>
  <si>
    <t>Попудренка, ВУЛ, 6</t>
  </si>
  <si>
    <t>Попудренка, ВУЛ, 7</t>
  </si>
  <si>
    <t>Попудренка, ВУЛ, 8</t>
  </si>
  <si>
    <t>Привокзальна, ВУЛ, 14</t>
  </si>
  <si>
    <t>Промислова, ВУЛ, 42а</t>
  </si>
  <si>
    <t>Промислова, ВУЛ, 42б</t>
  </si>
  <si>
    <t>Промислова, ВУЛ, 44</t>
  </si>
  <si>
    <t>Реміснича, ВУЛ, 42</t>
  </si>
  <si>
    <t>Слобiдська, ВУЛ, 54</t>
  </si>
  <si>
    <t>Слобiдська, ВУЛ, 56</t>
  </si>
  <si>
    <t>Слобiдська, ВУЛ, 77</t>
  </si>
  <si>
    <t>Старобiлоуська, ВУЛ, 14</t>
  </si>
  <si>
    <t>Старобiлоуська, ВУЛ, 14а</t>
  </si>
  <si>
    <t>Старобiлоуська, ВУЛ, 14б</t>
  </si>
  <si>
    <t>Хлібопекарська, ВУЛ, 34</t>
  </si>
  <si>
    <t>В`ячеслава Чорновола, ВУЛ, 26</t>
  </si>
  <si>
    <t>Кирпоноса, ВУЛ, 14</t>
  </si>
  <si>
    <t>Кирпоноса, ВУЛ, 8а</t>
  </si>
  <si>
    <t>Князя Чорного, ВУЛ, 14</t>
  </si>
  <si>
    <t>Князя Чорного, ВУЛ, 16</t>
  </si>
  <si>
    <t>Коцюбинського, ВУЛ, 37а</t>
  </si>
  <si>
    <t>Коцюбинського, ВУЛ, 39а</t>
  </si>
  <si>
    <t>Любецька, ВУЛ, 34а</t>
  </si>
  <si>
    <t>Любецька, ВУЛ, 60б</t>
  </si>
  <si>
    <t>Магiстратська, ВУЛ, 4</t>
  </si>
  <si>
    <t>Миру. проспект, ПРОСП, 22</t>
  </si>
  <si>
    <t>Миру. проспект, ПРОСП, 24</t>
  </si>
  <si>
    <t>Миру. проспект, ПРОСП, 26</t>
  </si>
  <si>
    <t>Музична, ВУЛ, 2а</t>
  </si>
  <si>
    <t>Музична, ВУЛ, 3</t>
  </si>
  <si>
    <t>Музична, ВУЛ, 7</t>
  </si>
  <si>
    <t>Перемоги, ПРОСП, 44</t>
  </si>
  <si>
    <t>Перемоги, ПРОСП, 81</t>
  </si>
  <si>
    <t>Перемоги, ПРОСП, 83</t>
  </si>
  <si>
    <t>Перемоги, ПРОСП, 85</t>
  </si>
  <si>
    <t>Попудренка, ВУЛ, 20</t>
  </si>
  <si>
    <t>Промислова, ВУЛ, 2</t>
  </si>
  <si>
    <t>Промислова, ВУЛ, 2а</t>
  </si>
  <si>
    <t>Реміснича, ВУЛ, 13</t>
  </si>
  <si>
    <t>Реміснича, ВУЛ, 21</t>
  </si>
  <si>
    <t>Старобiлоуська, ВУЛ, 27а</t>
  </si>
  <si>
    <t>Толстого, ВУЛ, 114</t>
  </si>
  <si>
    <t>Івана Богуна, ВУЛ, 50</t>
  </si>
  <si>
    <t>Івана Мазепи, ВУЛ, 2</t>
  </si>
  <si>
    <t>Івана Мазепи, ВУЛ, 2а</t>
  </si>
  <si>
    <t>Івана Мазепи, ВУЛ, 38</t>
  </si>
  <si>
    <t>Івана Мазепи, ВУЛ, 4</t>
  </si>
  <si>
    <t>Івана Мазепи, ВУЛ, 4б</t>
  </si>
  <si>
    <t>Івана Мазепи, ВУЛ, 6</t>
  </si>
  <si>
    <t>Воскресенська, ВУЛ, 37</t>
  </si>
  <si>
    <t>Магiстратська, ВУЛ, 5</t>
  </si>
  <si>
    <t>Миру. проспект, ПРОСП, 42</t>
  </si>
  <si>
    <t>Перемоги, ПРОСП, 31</t>
  </si>
  <si>
    <t>Перемоги, ПРОСП, 82</t>
  </si>
  <si>
    <t>Перемоги, ПРОСП, 84</t>
  </si>
  <si>
    <t>Рiпкинська, ВУЛ, 1</t>
  </si>
  <si>
    <t>Реміснича, ВУЛ, 53</t>
  </si>
  <si>
    <t>Реміснича, ВУЛ, 55</t>
  </si>
  <si>
    <t>Реміснича, ВУЛ, 55а</t>
  </si>
  <si>
    <t>Реміснича, ВУЛ, 57</t>
  </si>
  <si>
    <t>Слобiдська, ВУЛ, 75а</t>
  </si>
  <si>
    <t>Тиха, ВУЛ, 1</t>
  </si>
  <si>
    <t>Толстого, ВУЛ, 118</t>
  </si>
  <si>
    <t>Толстого, ВУЛ, 120</t>
  </si>
  <si>
    <t>Толстого, ВУЛ, 122</t>
  </si>
  <si>
    <t>Толстого, ВУЛ, 130</t>
  </si>
  <si>
    <t>Толстого, ВУЛ, 132</t>
  </si>
  <si>
    <t>Толстого, ВУЛ, 134</t>
  </si>
  <si>
    <t>Івана Мазепи, ВУЛ, 10</t>
  </si>
  <si>
    <t>Івана Мазепи, ВУЛ, 13</t>
  </si>
  <si>
    <t>Івана Мазепи, ВУЛ, 21а</t>
  </si>
  <si>
    <t>Івана Мазепи, ВУЛ, 25</t>
  </si>
  <si>
    <t>Івана Мазепи, ВУЛ, 27</t>
  </si>
  <si>
    <t>Івана Мазепи, ВУЛ, 29</t>
  </si>
  <si>
    <t>Івана Мазепи, ВУЛ, 31</t>
  </si>
  <si>
    <t>Івана Мазепи, ВУЛ, 33</t>
  </si>
  <si>
    <t>Івана Мазепи, ВУЛ, 37</t>
  </si>
  <si>
    <t>Івана Мазепи, ВУЛ, 37а</t>
  </si>
  <si>
    <t>Івана Мазепи, ВУЛ, 41</t>
  </si>
  <si>
    <t>Івана Мазепи, ВУЛ, 43</t>
  </si>
  <si>
    <t>Івана Мазепи, ВУЛ, 45</t>
  </si>
  <si>
    <t>Івана Мазепи, ВУЛ, 47</t>
  </si>
  <si>
    <t>Івана Мазепи, ВУЛ, 49</t>
  </si>
  <si>
    <t>Івана Мазепи, ВУЛ, 51</t>
  </si>
  <si>
    <t>В`ячеслава Чорновола, ВУЛ, 17</t>
  </si>
  <si>
    <t>В`ячеслава Чорновола, ВУЛ, 32</t>
  </si>
  <si>
    <t>В`ячеслава Чорновола, ВУЛ, 42а</t>
  </si>
  <si>
    <t>В`ячеслава Чорновола, ВУЛ, 49/2</t>
  </si>
  <si>
    <t>Воскресенська, ВУЛ, 35а</t>
  </si>
  <si>
    <t>Вячеслава Радченка, ВУЛ, 12</t>
  </si>
  <si>
    <t>Вячеслава Радченка, ВУЛ, 18</t>
  </si>
  <si>
    <t>Вячеслава Радченка, ВУЛ, 20</t>
  </si>
  <si>
    <t>Вячеслава Радченка, ВУЛ, 4</t>
  </si>
  <si>
    <t>Вячеслава Радченка, ВУЛ, 6</t>
  </si>
  <si>
    <t>Вячеслава Радченка, ВУЛ, 8</t>
  </si>
  <si>
    <t>Громадська, ВУЛ, 29а</t>
  </si>
  <si>
    <t>Громадська, ВУЛ, 35</t>
  </si>
  <si>
    <t>Жабинського, ВУЛ, 1</t>
  </si>
  <si>
    <t>Жабинського, ВУЛ, 13</t>
  </si>
  <si>
    <t>Жабинського, ВУЛ, 2</t>
  </si>
  <si>
    <t>Жабинського, ВУЛ, 3</t>
  </si>
  <si>
    <t>Жабинського, ВУЛ, 9</t>
  </si>
  <si>
    <t>Кирпоноса, ВУЛ, 35</t>
  </si>
  <si>
    <t>Князя Чорного, ВУЛ, 11</t>
  </si>
  <si>
    <t>Князя Чорного, ВУЛ, 13</t>
  </si>
  <si>
    <t>Козацька, ВУЛ, 13</t>
  </si>
  <si>
    <t>Козацька, ВУЛ, 28</t>
  </si>
  <si>
    <t>Козацька, ВУЛ, 30</t>
  </si>
  <si>
    <t>Козацька, ВУЛ, 32</t>
  </si>
  <si>
    <t>Козацька, ВУЛ, 34</t>
  </si>
  <si>
    <t>Козацька, ВУЛ, 36</t>
  </si>
  <si>
    <t>Козацька, ВУЛ, 38</t>
  </si>
  <si>
    <t>Козацька, ВУЛ, 3а</t>
  </si>
  <si>
    <t>Козацька, ВУЛ, 40</t>
  </si>
  <si>
    <t>Козацька, ВУЛ, 42</t>
  </si>
  <si>
    <t>Козацька, ВУЛ, 44</t>
  </si>
  <si>
    <t>Козацька, ВУЛ, 48</t>
  </si>
  <si>
    <t>Козацька, ВУЛ, 4а</t>
  </si>
  <si>
    <t>Козацька, ВУЛ, 50</t>
  </si>
  <si>
    <t>Коцюбинського, ВУЛ, 32</t>
  </si>
  <si>
    <t>Коцюбинського, ВУЛ, 33</t>
  </si>
  <si>
    <t>Коцюбинського. провулок, ПРОВ, 4а</t>
  </si>
  <si>
    <t>Коцюбинського. провулок, ПРОВ, 4б</t>
  </si>
  <si>
    <t>Коцюбинського. провулок, ПРОВ, 5</t>
  </si>
  <si>
    <t>Любецька, ВУЛ, 17</t>
  </si>
  <si>
    <t>Любецька, ВУЛ, 2</t>
  </si>
  <si>
    <t>Любецька, ВУЛ, 31</t>
  </si>
  <si>
    <t>Любецька, ВУЛ, 44в</t>
  </si>
  <si>
    <t>Любецька, ВУЛ, 9а</t>
  </si>
  <si>
    <t>Магiстратська, ВУЛ, 13</t>
  </si>
  <si>
    <t>Магiстратська, ВУЛ, 15</t>
  </si>
  <si>
    <t>Малясова, ВУЛ, 35а</t>
  </si>
  <si>
    <t>Межова, ВУЛ, 3</t>
  </si>
  <si>
    <t>Межова, ВУЛ, 4</t>
  </si>
  <si>
    <t>Миру. проспект, ПРОСП, 12</t>
  </si>
  <si>
    <t>Миру. проспект, ПРОСП, 16</t>
  </si>
  <si>
    <t>Миру. проспект, ПРОСП, 50</t>
  </si>
  <si>
    <t>Перемоги, ПРОСП, 10</t>
  </si>
  <si>
    <t>Перемоги, ПРОСП, 12</t>
  </si>
  <si>
    <t>Перемоги, ПРОСП, 13</t>
  </si>
  <si>
    <t>Перемоги, ПРОСП, 14</t>
  </si>
  <si>
    <t>Перемоги, ПРОСП, 17</t>
  </si>
  <si>
    <t>Перемоги, ПРОСП, 18</t>
  </si>
  <si>
    <t>Перемоги, ПРОСП, 25</t>
  </si>
  <si>
    <t>Перемоги, ПРОСП, 27</t>
  </si>
  <si>
    <t>Перемоги, ПРОСП, 37</t>
  </si>
  <si>
    <t>Перемоги, ПРОСП, 43</t>
  </si>
  <si>
    <t>Перемоги, ПРОСП, 45</t>
  </si>
  <si>
    <t>Перемоги, ПРОСП, 47</t>
  </si>
  <si>
    <t>Перемоги, ПРОСП, 50</t>
  </si>
  <si>
    <t>Перемоги, ПРОСП, 54</t>
  </si>
  <si>
    <t>Перемоги, ПРОСП, 56</t>
  </si>
  <si>
    <t>Пирогова, ВУЛ, 1</t>
  </si>
  <si>
    <t>Пирогова, ВУЛ, 22</t>
  </si>
  <si>
    <t>Пирогова, ВУЛ, 22а</t>
  </si>
  <si>
    <t>Пирогова, ВУЛ, 5</t>
  </si>
  <si>
    <t>Попудренка, ВУЛ, 11</t>
  </si>
  <si>
    <t>Попудренка, ВУЛ, 12а</t>
  </si>
  <si>
    <t>Попудренка, ВУЛ, 15</t>
  </si>
  <si>
    <t>Попудренка, ВУЛ, 29</t>
  </si>
  <si>
    <t>Рiпкинська, ВУЛ, 3</t>
  </si>
  <si>
    <t>Реміснича, ВУЛ, 58</t>
  </si>
  <si>
    <t>Слобiдська, ВУЛ, 79а</t>
  </si>
  <si>
    <t>Старобiлоуська, ВУЛ, 25б</t>
  </si>
  <si>
    <t>Старобiлоуська, ВУЛ, 31</t>
  </si>
  <si>
    <t>Старобiлоуська, ВУЛ, 33</t>
  </si>
  <si>
    <t>Старобiлоуська, ВУЛ, 35</t>
  </si>
  <si>
    <t>Толстого, ВУЛ, 100</t>
  </si>
  <si>
    <t>Толстого, ВУЛ, 102</t>
  </si>
  <si>
    <t>Толстого, ВУЛ, 104</t>
  </si>
  <si>
    <t>Толстого, ВУЛ, 106</t>
  </si>
  <si>
    <t>Толстого, ВУЛ, 118б</t>
  </si>
  <si>
    <t>Толстого, ВУЛ, 140</t>
  </si>
  <si>
    <t>Толстого, ВУЛ, 142</t>
  </si>
  <si>
    <t>Толстого, ВУЛ, 152</t>
  </si>
  <si>
    <t>Толстого, ВУЛ, 94</t>
  </si>
  <si>
    <t>Толстого, ВУЛ, 96</t>
  </si>
  <si>
    <t>Ушинського, ВУЛ, 8</t>
  </si>
  <si>
    <t>Хлібопекарська, ВУЛ, 16</t>
  </si>
  <si>
    <t>Кирпоноса, ВУЛ, 26</t>
  </si>
  <si>
    <t>Хлібопекарська, ВУЛ, 18</t>
  </si>
  <si>
    <t>7</t>
  </si>
  <si>
    <t>Попудренка, ВУЛ, 19</t>
  </si>
  <si>
    <t>1-ї Гвардiйської Армiї, ВУЛ, 4</t>
  </si>
  <si>
    <t>1-ї Гвардiйської Армiї, ВУЛ, 6</t>
  </si>
  <si>
    <t>1-ї Гвардiйської Армiї, ВУЛ, 8</t>
  </si>
  <si>
    <t>Івана Богуна, ВУЛ, 38</t>
  </si>
  <si>
    <t>Івана Богуна, ВУЛ, 40</t>
  </si>
  <si>
    <t>Івана Богуна, ВУЛ, 42</t>
  </si>
  <si>
    <t>Івана Богуна, ВУЛ, 43</t>
  </si>
  <si>
    <t>Івана Богуна, ВУЛ, 44</t>
  </si>
  <si>
    <t>Івана Богуна, ВУЛ, 45</t>
  </si>
  <si>
    <t>Івана Богуна, ВУЛ, 51</t>
  </si>
  <si>
    <t>Івана Мазепи, ВУЛ, 11</t>
  </si>
  <si>
    <t>Івана Мазепи, ВУЛ, 12а</t>
  </si>
  <si>
    <t>Івана Мазепи, ВУЛ, 20</t>
  </si>
  <si>
    <t>Івана Мазепи, ВУЛ, 32</t>
  </si>
  <si>
    <t>Івана Мазепи, ВУЛ, 34</t>
  </si>
  <si>
    <t>Івана Мазепи, ВУЛ, 43а</t>
  </si>
  <si>
    <t>Івана Мазепи, ВУЛ, 54</t>
  </si>
  <si>
    <t>Івана Мазепи, ВУЛ, 56</t>
  </si>
  <si>
    <t>Івана Мазепи, ВУЛ, 60а</t>
  </si>
  <si>
    <t>В`ячеслава Чорновола, ВУЛ, 11</t>
  </si>
  <si>
    <t>В`ячеслава Чорновола, ВУЛ, 13</t>
  </si>
  <si>
    <t>В`ячеслава Чорновола, ВУЛ, 15</t>
  </si>
  <si>
    <t>В`ячеслава Чорновола, ВУЛ, 4</t>
  </si>
  <si>
    <t>В`ячеслава Чорновола, ВУЛ, 8</t>
  </si>
  <si>
    <t>Любецька, ВУЛ, 11</t>
  </si>
  <si>
    <t>Любецька, ВУЛ, 5</t>
  </si>
  <si>
    <t>Любецька, ВУЛ, 7</t>
  </si>
  <si>
    <t>Магiстратська, ВУЛ, 9</t>
  </si>
  <si>
    <t>Музична, ВУЛ, 2</t>
  </si>
  <si>
    <t>Самострова, ВУЛ, 11</t>
  </si>
  <si>
    <t>Самострова, ВУЛ, 13</t>
  </si>
  <si>
    <t>Ушинського, ВУЛ, 6а</t>
  </si>
  <si>
    <t>Хлібопекарська, ВУЛ, 11</t>
  </si>
  <si>
    <t>Івана Мазепи, ВУЛ, 36</t>
  </si>
  <si>
    <t>В`ячеслава Чорновола, ВУЛ, 6</t>
  </si>
  <si>
    <t>Миру. проспект, ПРОСП, 80</t>
  </si>
  <si>
    <t>Старобiлоуська, ВУЛ, 14в</t>
  </si>
  <si>
    <t>Перемоги, ПРОСП, 20</t>
  </si>
  <si>
    <t>13</t>
  </si>
  <si>
    <t>Жабинського, ВУЛ, 2б</t>
  </si>
  <si>
    <t>Миру. проспект, ПРОСП, 52</t>
  </si>
  <si>
    <t>Миру. проспект, ПРОСП, 54</t>
  </si>
  <si>
    <t>Миру. проспект, ПРОСП, 56</t>
  </si>
  <si>
    <t>Перемоги, ПРОСП, 63</t>
  </si>
  <si>
    <t>Перемоги, ПРОСП, 67</t>
  </si>
  <si>
    <t>Перемоги, ПРОСП, 71</t>
  </si>
  <si>
    <t>Перемоги, ПРОСП, 75</t>
  </si>
  <si>
    <t>В`ячеслава Чорновола, ВУЛ, 15а</t>
  </si>
  <si>
    <t>Малясова, ВУЛ, 19</t>
  </si>
  <si>
    <t>Толстого, ВУЛ, 136</t>
  </si>
  <si>
    <t>Комунальне підприємство "Новозаводське" Чернігівської міської ради</t>
  </si>
  <si>
    <t>11</t>
  </si>
  <si>
    <t>12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</si>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</sst>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0.0000"/>
  </numFmts>
  <fonts count="2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1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8" fillId="0" borderId="3" xfId="1" applyNumberFormat="1" applyFont="1" applyFill="1" applyBorder="1" applyAlignment="1" applyProtection="1">
      <alignment vertical="center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3" fontId="18" fillId="0" borderId="3" xfId="0" applyNumberFormat="1" applyFont="1" applyFill="1" applyBorder="1" applyAlignment="1" applyProtection="1">
      <alignment horizontal="center" vertical="center" textRotation="90" wrapText="1"/>
    </xf>
    <xf numFmtId="3" fontId="21" fillId="0" borderId="3" xfId="0" applyNumberFormat="1" applyFont="1" applyFill="1" applyBorder="1" applyAlignment="1" applyProtection="1">
      <alignment horizontal="center" vertical="center" textRotation="90" wrapText="1"/>
    </xf>
    <xf numFmtId="3" fontId="21" fillId="0" borderId="3" xfId="2" applyNumberFormat="1" applyFont="1" applyFill="1" applyBorder="1" applyAlignment="1" applyProtection="1">
      <alignment horizontal="center" vertical="center" textRotation="90" wrapText="1"/>
    </xf>
    <xf numFmtId="3" fontId="19" fillId="0" borderId="3" xfId="0" applyNumberFormat="1" applyFont="1" applyFill="1" applyBorder="1" applyAlignment="1" applyProtection="1">
      <alignment horizontal="center" vertical="center" textRotation="90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1" applyNumberFormat="1" applyFont="1" applyFill="1" applyBorder="1" applyAlignment="1" applyProtection="1">
      <alignment horizontal="center" vertical="center" wrapText="1"/>
    </xf>
    <xf numFmtId="3" fontId="22" fillId="0" borderId="3" xfId="0" applyNumberFormat="1" applyFont="1" applyFill="1" applyBorder="1" applyAlignment="1" applyProtection="1">
      <alignment horizontal="center" vertical="center" wrapText="1"/>
    </xf>
    <xf numFmtId="3" fontId="22" fillId="0" borderId="3" xfId="2" applyNumberFormat="1" applyFont="1" applyFill="1" applyBorder="1" applyAlignment="1" applyProtection="1">
      <alignment horizontal="center" vertical="center" wrapText="1"/>
    </xf>
    <xf numFmtId="0" fontId="18" fillId="0" borderId="0" xfId="1" applyFont="1" applyAlignment="1">
      <alignment vertical="center"/>
    </xf>
    <xf numFmtId="0" fontId="18" fillId="0" borderId="2" xfId="1" applyNumberFormat="1" applyFont="1" applyFill="1" applyBorder="1" applyAlignment="1" applyProtection="1">
      <alignment vertical="center"/>
    </xf>
    <xf numFmtId="164" fontId="20" fillId="0" borderId="2" xfId="1" applyNumberFormat="1" applyFont="1" applyFill="1" applyBorder="1" applyAlignment="1" applyProtection="1">
      <alignment horizontal="center" vertical="center"/>
    </xf>
    <xf numFmtId="164" fontId="18" fillId="0" borderId="2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2" fontId="3" fillId="0" borderId="3" xfId="0" applyNumberFormat="1" applyFont="1" applyFill="1" applyBorder="1" applyAlignment="1" applyProtection="1">
      <alignment horizontal="right" vertical="center"/>
    </xf>
    <xf numFmtId="167" fontId="19" fillId="0" borderId="3" xfId="1" applyNumberFormat="1" applyFont="1" applyFill="1" applyBorder="1" applyAlignment="1" applyProtection="1">
      <alignment horizontal="center" vertical="center"/>
    </xf>
    <xf numFmtId="49" fontId="22" fillId="0" borderId="4" xfId="1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20" fillId="0" borderId="3" xfId="1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textRotation="90" wrapText="1"/>
    </xf>
    <xf numFmtId="164" fontId="19" fillId="0" borderId="3" xfId="0" applyNumberFormat="1" applyFont="1" applyFill="1" applyBorder="1" applyAlignment="1">
      <alignment horizontal="center" vertical="center" textRotation="90" wrapText="1"/>
    </xf>
    <xf numFmtId="167" fontId="2" fillId="0" borderId="3" xfId="0" applyNumberFormat="1" applyFont="1" applyFill="1" applyBorder="1" applyAlignment="1" applyProtection="1">
      <alignment horizontal="right" vertical="center"/>
    </xf>
  </cellXfs>
  <cellStyles count="4">
    <cellStyle name="Обычный" xfId="0" builtinId="0"/>
    <cellStyle name="Обычный 2" xfId="1"/>
    <cellStyle name="Обычный 2 4" xfId="2"/>
    <cellStyle name="Обычный 9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&#1072;&#1088;&#1080;&#1092;/&#1055;&#1086;&#1073;&#1091;&#1076;&#1080;&#1085;&#1082;&#1086;&#1074;&#1080;&#1081;%20&#1090;&#1072;&#1088;&#1080;&#1092;%202018/&#1053;&#1086;&#1074;&#1080;&#1081;%20&#1090;&#1072;&#1088;&#1080;&#1092;%20&#1079;%2005.2018/&#1058;&#1072;&#1088;&#1080;&#1092;529&#1057;&#1074;&#1086;&#1076;%2005.2018%20(&#1055;&#1056;&#1040;&#1042;&#1048;&#1051;&#1068;&#1053;&#1048;&#104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іТ_1"/>
    </sheetNames>
    <sheetDataSet>
      <sheetData sheetId="0">
        <row r="9">
          <cell r="B9" t="str">
            <v>1-ї Гвардiйської Армiї, ВУЛ, 29</v>
          </cell>
          <cell r="C9" t="str">
            <v>1</v>
          </cell>
          <cell r="D9">
            <v>115.7</v>
          </cell>
          <cell r="E9">
            <v>0</v>
          </cell>
          <cell r="F9">
            <v>146.030788097428</v>
          </cell>
          <cell r="G9">
            <v>1.2621</v>
          </cell>
          <cell r="H9">
            <v>1.2621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0.2954</v>
          </cell>
          <cell r="P9">
            <v>0</v>
          </cell>
          <cell r="Q9">
            <v>0</v>
          </cell>
          <cell r="R9">
            <v>0.39250000000000002</v>
          </cell>
          <cell r="S9">
            <v>0</v>
          </cell>
          <cell r="T9">
            <v>0.57420000000000004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Єлецька, ВУЛ, 12</v>
          </cell>
          <cell r="C10" t="str">
            <v>1</v>
          </cell>
          <cell r="D10">
            <v>338.6</v>
          </cell>
          <cell r="E10">
            <v>0</v>
          </cell>
          <cell r="F10">
            <v>351.94778551642497</v>
          </cell>
          <cell r="G10">
            <v>1.0394000000000001</v>
          </cell>
          <cell r="H10">
            <v>1.0394000000000001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0.2858</v>
          </cell>
          <cell r="P10">
            <v>0</v>
          </cell>
          <cell r="Q10">
            <v>0</v>
          </cell>
          <cell r="R10">
            <v>0.38030000000000003</v>
          </cell>
          <cell r="S10">
            <v>0</v>
          </cell>
          <cell r="T10">
            <v>0.37330000000000002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Єлецька, ВУЛ, 15</v>
          </cell>
          <cell r="C11" t="str">
            <v>1</v>
          </cell>
          <cell r="D11">
            <v>219.3</v>
          </cell>
          <cell r="E11">
            <v>0</v>
          </cell>
          <cell r="F11">
            <v>327.77660938558699</v>
          </cell>
          <cell r="G11">
            <v>1.4945999999999999</v>
          </cell>
          <cell r="H11">
            <v>1.4945999999999999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0.28849999999999998</v>
          </cell>
          <cell r="P11">
            <v>0</v>
          </cell>
          <cell r="Q11">
            <v>0</v>
          </cell>
          <cell r="R11">
            <v>0.68659999999999999</v>
          </cell>
          <cell r="S11">
            <v>0</v>
          </cell>
          <cell r="T11">
            <v>0.51949999999999996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Єлецька, ВУЛ, 16</v>
          </cell>
          <cell r="C12" t="str">
            <v>1</v>
          </cell>
          <cell r="D12">
            <v>252.3</v>
          </cell>
          <cell r="E12">
            <v>62.6</v>
          </cell>
          <cell r="F12">
            <v>273.83723479597001</v>
          </cell>
          <cell r="G12">
            <v>1.0853999999999999</v>
          </cell>
          <cell r="H12">
            <v>1.0853999999999999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0.28749999999999998</v>
          </cell>
          <cell r="P12">
            <v>0</v>
          </cell>
          <cell r="Q12">
            <v>0</v>
          </cell>
          <cell r="R12">
            <v>0.3745</v>
          </cell>
          <cell r="S12">
            <v>0</v>
          </cell>
          <cell r="T12">
            <v>0.4234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Єлецька, ВУЛ, 16а</v>
          </cell>
          <cell r="C13" t="str">
            <v>1</v>
          </cell>
          <cell r="D13">
            <v>204.95</v>
          </cell>
          <cell r="E13">
            <v>0</v>
          </cell>
          <cell r="F13">
            <v>256.455206354974</v>
          </cell>
          <cell r="G13">
            <v>1.2514000000000001</v>
          </cell>
          <cell r="H13">
            <v>1.2514000000000001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0.28910000000000002</v>
          </cell>
          <cell r="P13">
            <v>0</v>
          </cell>
          <cell r="Q13">
            <v>0</v>
          </cell>
          <cell r="R13">
            <v>0.50639999999999996</v>
          </cell>
          <cell r="S13">
            <v>0</v>
          </cell>
          <cell r="T13">
            <v>0.45590000000000003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Єлецька, ВУЛ, 22</v>
          </cell>
          <cell r="C14" t="str">
            <v>1</v>
          </cell>
          <cell r="D14">
            <v>48.3</v>
          </cell>
          <cell r="E14">
            <v>0</v>
          </cell>
          <cell r="F14">
            <v>92.615390515176998</v>
          </cell>
          <cell r="G14">
            <v>1.9175</v>
          </cell>
          <cell r="H14">
            <v>1.9175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0.31569999999999998</v>
          </cell>
          <cell r="P14">
            <v>0</v>
          </cell>
          <cell r="Q14">
            <v>0</v>
          </cell>
          <cell r="R14">
            <v>1.054</v>
          </cell>
          <cell r="S14">
            <v>0</v>
          </cell>
          <cell r="T14">
            <v>0.54779999999999995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Єлецька, ВУЛ, 3</v>
          </cell>
          <cell r="C15" t="str">
            <v>1</v>
          </cell>
          <cell r="D15">
            <v>237.7</v>
          </cell>
          <cell r="E15">
            <v>126.3</v>
          </cell>
          <cell r="F15">
            <v>272.85297207740803</v>
          </cell>
          <cell r="G15">
            <v>1.1478999999999999</v>
          </cell>
          <cell r="H15">
            <v>1.1478999999999999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0.28789999999999999</v>
          </cell>
          <cell r="P15">
            <v>0</v>
          </cell>
          <cell r="Q15">
            <v>0</v>
          </cell>
          <cell r="R15">
            <v>0.4007</v>
          </cell>
          <cell r="S15">
            <v>0</v>
          </cell>
          <cell r="T15">
            <v>0.45929999999999999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Єлецька, ВУЛ, 4</v>
          </cell>
          <cell r="C16" t="str">
            <v>1</v>
          </cell>
          <cell r="D16">
            <v>340.6</v>
          </cell>
          <cell r="E16">
            <v>171.1</v>
          </cell>
          <cell r="F16">
            <v>307.05378213164897</v>
          </cell>
          <cell r="G16">
            <v>0.90149999999999997</v>
          </cell>
          <cell r="H16">
            <v>0.90149999999999997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0.2858</v>
          </cell>
          <cell r="P16">
            <v>0</v>
          </cell>
          <cell r="Q16">
            <v>0</v>
          </cell>
          <cell r="R16">
            <v>0.31940000000000002</v>
          </cell>
          <cell r="S16">
            <v>0</v>
          </cell>
          <cell r="T16">
            <v>0.29630000000000001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Єлецька, ВУЛ, 5</v>
          </cell>
          <cell r="C17" t="str">
            <v>1</v>
          </cell>
          <cell r="D17">
            <v>161.19999999999999</v>
          </cell>
          <cell r="E17">
            <v>0</v>
          </cell>
          <cell r="F17">
            <v>186.17933456238299</v>
          </cell>
          <cell r="G17">
            <v>1.155</v>
          </cell>
          <cell r="H17">
            <v>1.155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0.2913</v>
          </cell>
          <cell r="P17">
            <v>0</v>
          </cell>
          <cell r="Q17">
            <v>0</v>
          </cell>
          <cell r="R17">
            <v>0.3695</v>
          </cell>
          <cell r="S17">
            <v>0</v>
          </cell>
          <cell r="T17">
            <v>0.49419999999999997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Івана Богуна, ВУЛ, 41</v>
          </cell>
          <cell r="C18" t="str">
            <v>1</v>
          </cell>
          <cell r="D18">
            <v>210.9</v>
          </cell>
          <cell r="E18">
            <v>0</v>
          </cell>
          <cell r="F18">
            <v>311.85982185386501</v>
          </cell>
          <cell r="G18">
            <v>1.4786999999999999</v>
          </cell>
          <cell r="H18">
            <v>1.4786999999999999</v>
          </cell>
          <cell r="I18">
            <v>5.2299999999999999E-2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0.2888</v>
          </cell>
          <cell r="P18">
            <v>0</v>
          </cell>
          <cell r="Q18">
            <v>0</v>
          </cell>
          <cell r="R18">
            <v>0.53759999999999997</v>
          </cell>
          <cell r="S18">
            <v>0</v>
          </cell>
          <cell r="T18">
            <v>0.55330000000000001</v>
          </cell>
          <cell r="U18">
            <v>4.6699999999999998E-2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Івана Рашевського, ВУЛ, 17</v>
          </cell>
          <cell r="C19" t="str">
            <v>1</v>
          </cell>
          <cell r="D19">
            <v>89.2</v>
          </cell>
          <cell r="E19">
            <v>0</v>
          </cell>
          <cell r="F19">
            <v>108.35645494022999</v>
          </cell>
          <cell r="G19">
            <v>1.2146999999999999</v>
          </cell>
          <cell r="H19">
            <v>1.2146999999999999</v>
          </cell>
          <cell r="I19">
            <v>9.2799999999999994E-2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0.29970000000000002</v>
          </cell>
          <cell r="P19">
            <v>0</v>
          </cell>
          <cell r="Q19">
            <v>0</v>
          </cell>
          <cell r="R19">
            <v>0.19450000000000001</v>
          </cell>
          <cell r="S19">
            <v>0</v>
          </cell>
          <cell r="T19">
            <v>0.54500000000000004</v>
          </cell>
          <cell r="U19">
            <v>8.2699999999999996E-2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Іллінська, ВУЛ, 30</v>
          </cell>
          <cell r="C20" t="str">
            <v>1</v>
          </cell>
          <cell r="D20">
            <v>127.7</v>
          </cell>
          <cell r="E20">
            <v>0</v>
          </cell>
          <cell r="F20">
            <v>142.40878869709101</v>
          </cell>
          <cell r="G20">
            <v>1.1151</v>
          </cell>
          <cell r="H20">
            <v>1.1151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0.29399999999999998</v>
          </cell>
          <cell r="P20">
            <v>0</v>
          </cell>
          <cell r="Q20">
            <v>0</v>
          </cell>
          <cell r="R20">
            <v>0.2959</v>
          </cell>
          <cell r="S20">
            <v>0</v>
          </cell>
          <cell r="T20">
            <v>0.5252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Іллінська, ВУЛ, 31</v>
          </cell>
          <cell r="C21" t="str">
            <v>1</v>
          </cell>
          <cell r="D21">
            <v>154.80000000000001</v>
          </cell>
          <cell r="E21">
            <v>0</v>
          </cell>
          <cell r="F21">
            <v>205.43249319664699</v>
          </cell>
          <cell r="G21">
            <v>1.3270999999999999</v>
          </cell>
          <cell r="H21">
            <v>1.3270999999999999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0.29170000000000001</v>
          </cell>
          <cell r="P21">
            <v>0</v>
          </cell>
          <cell r="Q21">
            <v>0</v>
          </cell>
          <cell r="R21">
            <v>0.52080000000000004</v>
          </cell>
          <cell r="S21">
            <v>0</v>
          </cell>
          <cell r="T21">
            <v>0.51459999999999995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Бориса Луговського, ВУЛ, 17</v>
          </cell>
          <cell r="C22" t="str">
            <v>1</v>
          </cell>
          <cell r="D22">
            <v>254.9</v>
          </cell>
          <cell r="E22">
            <v>0</v>
          </cell>
          <cell r="F22">
            <v>236.32512567145699</v>
          </cell>
          <cell r="G22">
            <v>0.92720000000000002</v>
          </cell>
          <cell r="H22">
            <v>0.92720000000000002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0.28739999999999999</v>
          </cell>
          <cell r="P22">
            <v>0</v>
          </cell>
          <cell r="Q22">
            <v>0</v>
          </cell>
          <cell r="R22">
            <v>0.19850000000000001</v>
          </cell>
          <cell r="S22">
            <v>0</v>
          </cell>
          <cell r="T22">
            <v>0.44130000000000003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В`ячеслава Чорновола, ВУЛ, 23а</v>
          </cell>
          <cell r="C23" t="str">
            <v>1</v>
          </cell>
          <cell r="D23">
            <v>125.5</v>
          </cell>
          <cell r="E23">
            <v>0</v>
          </cell>
          <cell r="F23">
            <v>128.243410156301</v>
          </cell>
          <cell r="G23">
            <v>1.022</v>
          </cell>
          <cell r="H23">
            <v>1.022</v>
          </cell>
          <cell r="I23">
            <v>4.3999999999999997E-2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0.33879999999999999</v>
          </cell>
          <cell r="S23">
            <v>0</v>
          </cell>
          <cell r="T23">
            <v>0.5998</v>
          </cell>
          <cell r="U23">
            <v>3.9399999999999998E-2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В`ячеслава Чорновола, ВУЛ, 48</v>
          </cell>
          <cell r="C24" t="str">
            <v>1</v>
          </cell>
          <cell r="D24">
            <v>195.2</v>
          </cell>
          <cell r="E24">
            <v>41</v>
          </cell>
          <cell r="F24">
            <v>215.42061624653999</v>
          </cell>
          <cell r="G24">
            <v>1.1036999999999999</v>
          </cell>
          <cell r="H24">
            <v>1.1036999999999999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0.28949999999999998</v>
          </cell>
          <cell r="P24">
            <v>0</v>
          </cell>
          <cell r="Q24">
            <v>0</v>
          </cell>
          <cell r="R24">
            <v>0.20449999999999999</v>
          </cell>
          <cell r="S24">
            <v>0</v>
          </cell>
          <cell r="T24">
            <v>0.60970000000000002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В`ячеслава Чорновола, ВУЛ, 50</v>
          </cell>
          <cell r="C25" t="str">
            <v>1</v>
          </cell>
          <cell r="D25">
            <v>160.19999999999999</v>
          </cell>
          <cell r="E25">
            <v>0</v>
          </cell>
          <cell r="F25">
            <v>150.08652605625699</v>
          </cell>
          <cell r="G25">
            <v>0.93689999999999996</v>
          </cell>
          <cell r="H25">
            <v>0.93689999999999996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0.29139999999999999</v>
          </cell>
          <cell r="P25">
            <v>0</v>
          </cell>
          <cell r="Q25">
            <v>0</v>
          </cell>
          <cell r="R25">
            <v>0.1394</v>
          </cell>
          <cell r="S25">
            <v>0</v>
          </cell>
          <cell r="T25">
            <v>0.50609999999999999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В`ячеслава Чорновола, ВУЛ, 56</v>
          </cell>
          <cell r="C26" t="str">
            <v>1</v>
          </cell>
          <cell r="D26">
            <v>93.1</v>
          </cell>
          <cell r="E26">
            <v>54.4</v>
          </cell>
          <cell r="F26">
            <v>108.84917234552699</v>
          </cell>
          <cell r="G26">
            <v>1.1692</v>
          </cell>
          <cell r="H26">
            <v>1.1692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0.59899999999999998</v>
          </cell>
          <cell r="S26">
            <v>0</v>
          </cell>
          <cell r="T26">
            <v>0.57020000000000004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В`ячеслава Чорновола, ВУЛ, 56а</v>
          </cell>
          <cell r="C27" t="str">
            <v>1</v>
          </cell>
          <cell r="D27">
            <v>113.8</v>
          </cell>
          <cell r="E27">
            <v>0</v>
          </cell>
          <cell r="F27">
            <v>99.785304496806106</v>
          </cell>
          <cell r="G27">
            <v>0.87680000000000002</v>
          </cell>
          <cell r="H27">
            <v>0.87680000000000002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0.30109999999999998</v>
          </cell>
          <cell r="S27">
            <v>0</v>
          </cell>
          <cell r="T27">
            <v>0.57569999999999999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Варзара, ВУЛ, 31</v>
          </cell>
          <cell r="C28" t="str">
            <v>1</v>
          </cell>
          <cell r="D28">
            <v>176.8</v>
          </cell>
          <cell r="E28">
            <v>0</v>
          </cell>
          <cell r="F28">
            <v>166.57136753553701</v>
          </cell>
          <cell r="G28">
            <v>0.94210000000000005</v>
          </cell>
          <cell r="H28">
            <v>0.94210000000000005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0.48609999999999998</v>
          </cell>
          <cell r="S28">
            <v>0</v>
          </cell>
          <cell r="T28">
            <v>0.45600000000000002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Варзара, ВУЛ, 33</v>
          </cell>
          <cell r="C29" t="str">
            <v>1</v>
          </cell>
          <cell r="D29">
            <v>49.2</v>
          </cell>
          <cell r="E29">
            <v>0</v>
          </cell>
          <cell r="F29">
            <v>57.6494012717584</v>
          </cell>
          <cell r="G29">
            <v>1.1718</v>
          </cell>
          <cell r="H29">
            <v>1.1718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0.65990000000000004</v>
          </cell>
          <cell r="S29">
            <v>0</v>
          </cell>
          <cell r="T29">
            <v>0.51190000000000002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Варзара, ВУЛ, 70</v>
          </cell>
          <cell r="C30" t="str">
            <v>1</v>
          </cell>
          <cell r="D30">
            <v>53.8</v>
          </cell>
          <cell r="E30">
            <v>0</v>
          </cell>
          <cell r="F30">
            <v>34.242236622063601</v>
          </cell>
          <cell r="G30">
            <v>0.63639999999999997</v>
          </cell>
          <cell r="H30">
            <v>0.63639999999999997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0.1244</v>
          </cell>
          <cell r="S30">
            <v>0</v>
          </cell>
          <cell r="T30">
            <v>0.51200000000000001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Варзара, ВУЛ, 72</v>
          </cell>
          <cell r="C31" t="str">
            <v>1</v>
          </cell>
          <cell r="D31">
            <v>273.44</v>
          </cell>
          <cell r="E31">
            <v>106.4</v>
          </cell>
          <cell r="F31">
            <v>136.69807282759001</v>
          </cell>
          <cell r="G31">
            <v>0.49990000000000001</v>
          </cell>
          <cell r="H31">
            <v>0.49990000000000001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0.1128</v>
          </cell>
          <cell r="S31">
            <v>0</v>
          </cell>
          <cell r="T31">
            <v>0.3871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Варзара, ВУЛ, 74</v>
          </cell>
          <cell r="C32" t="str">
            <v>1</v>
          </cell>
          <cell r="D32">
            <v>168.6</v>
          </cell>
          <cell r="E32">
            <v>84.1</v>
          </cell>
          <cell r="F32">
            <v>141.003592520935</v>
          </cell>
          <cell r="G32">
            <v>0.83640000000000003</v>
          </cell>
          <cell r="H32">
            <v>0.83640000000000003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0.2908</v>
          </cell>
          <cell r="P32">
            <v>0</v>
          </cell>
          <cell r="Q32">
            <v>0</v>
          </cell>
          <cell r="R32">
            <v>0.27939999999999998</v>
          </cell>
          <cell r="S32">
            <v>0</v>
          </cell>
          <cell r="T32">
            <v>0.26619999999999999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Ватутiна, ВУЛ, 47</v>
          </cell>
          <cell r="C33" t="str">
            <v>1</v>
          </cell>
          <cell r="D33">
            <v>109.1</v>
          </cell>
          <cell r="E33">
            <v>0</v>
          </cell>
          <cell r="F33">
            <v>91.5405556780224</v>
          </cell>
          <cell r="G33">
            <v>0.83909999999999996</v>
          </cell>
          <cell r="H33">
            <v>0.83909999999999996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0.29630000000000001</v>
          </cell>
          <cell r="P33">
            <v>0</v>
          </cell>
          <cell r="Q33">
            <v>0</v>
          </cell>
          <cell r="R33">
            <v>0.12280000000000001</v>
          </cell>
          <cell r="S33">
            <v>0</v>
          </cell>
          <cell r="T33">
            <v>0.42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Ватутiна, ВУЛ, 5</v>
          </cell>
          <cell r="C34" t="str">
            <v>1</v>
          </cell>
          <cell r="D34">
            <v>150.19999999999999</v>
          </cell>
          <cell r="E34">
            <v>48.2</v>
          </cell>
          <cell r="F34">
            <v>213.107188100939</v>
          </cell>
          <cell r="G34">
            <v>1.4189000000000001</v>
          </cell>
          <cell r="H34">
            <v>1.4189000000000001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0.29210000000000003</v>
          </cell>
          <cell r="P34">
            <v>0</v>
          </cell>
          <cell r="Q34">
            <v>0</v>
          </cell>
          <cell r="R34">
            <v>0.62</v>
          </cell>
          <cell r="S34">
            <v>0</v>
          </cell>
          <cell r="T34">
            <v>0.50680000000000003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Ватутiна, ВУЛ, 8</v>
          </cell>
          <cell r="C35" t="str">
            <v>1</v>
          </cell>
          <cell r="D35">
            <v>234.2</v>
          </cell>
          <cell r="E35">
            <v>98.3</v>
          </cell>
          <cell r="F35">
            <v>263.61239981170098</v>
          </cell>
          <cell r="G35">
            <v>1.1254999999999999</v>
          </cell>
          <cell r="H35">
            <v>1.1254999999999999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0.28799999999999998</v>
          </cell>
          <cell r="P35">
            <v>0</v>
          </cell>
          <cell r="Q35">
            <v>0</v>
          </cell>
          <cell r="R35">
            <v>0.33239999999999997</v>
          </cell>
          <cell r="S35">
            <v>0</v>
          </cell>
          <cell r="T35">
            <v>0.50509999999999999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Вокзальний. провулок, ПРОВ, 10</v>
          </cell>
          <cell r="C36" t="str">
            <v>1</v>
          </cell>
          <cell r="D36">
            <v>169</v>
          </cell>
          <cell r="E36">
            <v>0</v>
          </cell>
          <cell r="F36">
            <v>174.09472294324601</v>
          </cell>
          <cell r="G36">
            <v>1.0302</v>
          </cell>
          <cell r="H36">
            <v>1.0302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0.2908</v>
          </cell>
          <cell r="P36">
            <v>0</v>
          </cell>
          <cell r="Q36">
            <v>0</v>
          </cell>
          <cell r="R36">
            <v>0.1134</v>
          </cell>
          <cell r="S36">
            <v>0</v>
          </cell>
          <cell r="T36">
            <v>0.626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Вокзальний. провулок, ПРОВ, 11</v>
          </cell>
          <cell r="C37" t="str">
            <v>1</v>
          </cell>
          <cell r="D37">
            <v>277.10000000000002</v>
          </cell>
          <cell r="E37">
            <v>65.5</v>
          </cell>
          <cell r="F37">
            <v>266.342495839229</v>
          </cell>
          <cell r="G37">
            <v>0.96120000000000005</v>
          </cell>
          <cell r="H37">
            <v>0.96120000000000005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0.3231</v>
          </cell>
          <cell r="P37">
            <v>0</v>
          </cell>
          <cell r="Q37">
            <v>0</v>
          </cell>
          <cell r="R37">
            <v>0.1152</v>
          </cell>
          <cell r="S37">
            <v>0</v>
          </cell>
          <cell r="T37">
            <v>0.52290000000000003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Вокзальний. провулок, ПРОВ, 14</v>
          </cell>
          <cell r="C38" t="str">
            <v>1</v>
          </cell>
          <cell r="D38">
            <v>390.9</v>
          </cell>
          <cell r="E38">
            <v>33.799999999999997</v>
          </cell>
          <cell r="F38">
            <v>448.03792693419899</v>
          </cell>
          <cell r="G38">
            <v>1.1460999999999999</v>
          </cell>
          <cell r="H38">
            <v>1.1460999999999999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0.28510000000000002</v>
          </cell>
          <cell r="P38">
            <v>0</v>
          </cell>
          <cell r="Q38">
            <v>0</v>
          </cell>
          <cell r="R38">
            <v>0.32300000000000001</v>
          </cell>
          <cell r="S38">
            <v>0</v>
          </cell>
          <cell r="T38">
            <v>0.53800000000000003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Вокзальний. провулок, ПРОВ, 14а</v>
          </cell>
          <cell r="C39" t="str">
            <v>1</v>
          </cell>
          <cell r="D39">
            <v>219</v>
          </cell>
          <cell r="E39">
            <v>0</v>
          </cell>
          <cell r="F39">
            <v>202.46866483211201</v>
          </cell>
          <cell r="G39">
            <v>0.9244</v>
          </cell>
          <cell r="H39">
            <v>0.9244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0.28849999999999998</v>
          </cell>
          <cell r="P39">
            <v>0</v>
          </cell>
          <cell r="Q39">
            <v>0</v>
          </cell>
          <cell r="R39">
            <v>0.1166</v>
          </cell>
          <cell r="S39">
            <v>0</v>
          </cell>
          <cell r="T39">
            <v>0.51929999999999998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Вокзальний. провулок, ПРОВ, 15</v>
          </cell>
          <cell r="C40" t="str">
            <v>1</v>
          </cell>
          <cell r="D40">
            <v>395.7</v>
          </cell>
          <cell r="E40">
            <v>48</v>
          </cell>
          <cell r="F40">
            <v>352.37003240818302</v>
          </cell>
          <cell r="G40">
            <v>0.89049999999999996</v>
          </cell>
          <cell r="H40">
            <v>0.89049999999999996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0.31040000000000001</v>
          </cell>
          <cell r="P40">
            <v>0</v>
          </cell>
          <cell r="Q40">
            <v>0</v>
          </cell>
          <cell r="R40">
            <v>1.61E-2</v>
          </cell>
          <cell r="S40">
            <v>0</v>
          </cell>
          <cell r="T40">
            <v>0.56399999999999995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Вокзальний. провулок, ПРОВ, 16</v>
          </cell>
          <cell r="C41" t="str">
            <v>1</v>
          </cell>
          <cell r="D41">
            <v>393.3</v>
          </cell>
          <cell r="E41">
            <v>58.5</v>
          </cell>
          <cell r="F41">
            <v>396.95937971260798</v>
          </cell>
          <cell r="G41">
            <v>1.0093000000000001</v>
          </cell>
          <cell r="H41">
            <v>1.0093000000000001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0.28510000000000002</v>
          </cell>
          <cell r="P41">
            <v>0</v>
          </cell>
          <cell r="Q41">
            <v>0</v>
          </cell>
          <cell r="R41">
            <v>0.17929999999999999</v>
          </cell>
          <cell r="S41">
            <v>0</v>
          </cell>
          <cell r="T41">
            <v>0.54490000000000005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Вокзальний. провулок, ПРОВ, 18</v>
          </cell>
          <cell r="C42" t="str">
            <v>1</v>
          </cell>
          <cell r="D42">
            <v>457.01</v>
          </cell>
          <cell r="E42">
            <v>27.7</v>
          </cell>
          <cell r="F42">
            <v>423.06480360837401</v>
          </cell>
          <cell r="G42">
            <v>0.92569999999999997</v>
          </cell>
          <cell r="H42">
            <v>0.92569999999999997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0.28449999999999998</v>
          </cell>
          <cell r="P42">
            <v>0</v>
          </cell>
          <cell r="Q42">
            <v>0</v>
          </cell>
          <cell r="R42">
            <v>0.1258</v>
          </cell>
          <cell r="S42">
            <v>0</v>
          </cell>
          <cell r="T42">
            <v>0.51539999999999997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Вокзальний. провулок, ПРОВ, 20</v>
          </cell>
          <cell r="C43" t="str">
            <v>1</v>
          </cell>
          <cell r="D43">
            <v>686</v>
          </cell>
          <cell r="E43">
            <v>154.19999999999999</v>
          </cell>
          <cell r="F43">
            <v>610.94104777993198</v>
          </cell>
          <cell r="G43">
            <v>0.89059999999999995</v>
          </cell>
          <cell r="H43">
            <v>0.89059999999999995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0.2833</v>
          </cell>
          <cell r="P43">
            <v>0</v>
          </cell>
          <cell r="Q43">
            <v>0</v>
          </cell>
          <cell r="R43">
            <v>9.3100000000000002E-2</v>
          </cell>
          <cell r="S43">
            <v>0</v>
          </cell>
          <cell r="T43">
            <v>0.51419999999999999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Вокзальний. провулок, ПРОВ, 22</v>
          </cell>
          <cell r="C44" t="str">
            <v>1</v>
          </cell>
          <cell r="D44">
            <v>449.4</v>
          </cell>
          <cell r="E44">
            <v>0</v>
          </cell>
          <cell r="F44">
            <v>432.73262706856599</v>
          </cell>
          <cell r="G44">
            <v>0.96289999999999998</v>
          </cell>
          <cell r="H44">
            <v>0.96289999999999998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0.28460000000000002</v>
          </cell>
          <cell r="P44">
            <v>0</v>
          </cell>
          <cell r="Q44">
            <v>0</v>
          </cell>
          <cell r="R44">
            <v>0.12790000000000001</v>
          </cell>
          <cell r="S44">
            <v>0</v>
          </cell>
          <cell r="T44">
            <v>0.5504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Вокзальний. провулок, ПРОВ, 24</v>
          </cell>
          <cell r="C45" t="str">
            <v>1</v>
          </cell>
          <cell r="D45">
            <v>309.10000000000002</v>
          </cell>
          <cell r="E45">
            <v>18.100000000000001</v>
          </cell>
          <cell r="F45">
            <v>268.95834396879701</v>
          </cell>
          <cell r="G45">
            <v>0.87019999999999997</v>
          </cell>
          <cell r="H45">
            <v>0.87019999999999997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0.30109999999999998</v>
          </cell>
          <cell r="S45">
            <v>0</v>
          </cell>
          <cell r="T45">
            <v>0.56910000000000005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Вокзальний. провулок, ПРОВ, 7</v>
          </cell>
          <cell r="C46" t="str">
            <v>1</v>
          </cell>
          <cell r="D46">
            <v>234.3</v>
          </cell>
          <cell r="E46">
            <v>46.6</v>
          </cell>
          <cell r="F46">
            <v>214.69568081142401</v>
          </cell>
          <cell r="G46">
            <v>0.91639999999999999</v>
          </cell>
          <cell r="H46">
            <v>0.91639999999999999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0.33079999999999998</v>
          </cell>
          <cell r="P46">
            <v>0</v>
          </cell>
          <cell r="Q46">
            <v>0</v>
          </cell>
          <cell r="R46">
            <v>2.2599999999999999E-2</v>
          </cell>
          <cell r="S46">
            <v>0</v>
          </cell>
          <cell r="T46">
            <v>0.56299999999999994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Вокзальний. провулок, ПРОВ, 8</v>
          </cell>
          <cell r="C47" t="str">
            <v>1</v>
          </cell>
          <cell r="D47">
            <v>107.1</v>
          </cell>
          <cell r="E47">
            <v>53.8</v>
          </cell>
          <cell r="F47">
            <v>109.910440288595</v>
          </cell>
          <cell r="G47">
            <v>1.0263</v>
          </cell>
          <cell r="H47">
            <v>1.0263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0.29659999999999997</v>
          </cell>
          <cell r="P47">
            <v>0</v>
          </cell>
          <cell r="Q47">
            <v>0</v>
          </cell>
          <cell r="R47">
            <v>0.1193</v>
          </cell>
          <cell r="S47">
            <v>0</v>
          </cell>
          <cell r="T47">
            <v>0.61040000000000005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Вокзальний. провулок, ПРОВ, 9</v>
          </cell>
          <cell r="C48" t="str">
            <v>1</v>
          </cell>
          <cell r="D48">
            <v>105.96</v>
          </cell>
          <cell r="E48">
            <v>0</v>
          </cell>
          <cell r="F48">
            <v>103.018883284477</v>
          </cell>
          <cell r="G48">
            <v>0.97219999999999995</v>
          </cell>
          <cell r="H48">
            <v>0.97219999999999995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0.29670000000000002</v>
          </cell>
          <cell r="P48">
            <v>0</v>
          </cell>
          <cell r="Q48">
            <v>0</v>
          </cell>
          <cell r="R48">
            <v>0.1205</v>
          </cell>
          <cell r="S48">
            <v>0</v>
          </cell>
          <cell r="T48">
            <v>0.55500000000000005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Воскресенська, ВУЛ, 1</v>
          </cell>
          <cell r="C49" t="str">
            <v>1</v>
          </cell>
          <cell r="D49">
            <v>355.4</v>
          </cell>
          <cell r="E49">
            <v>84.8</v>
          </cell>
          <cell r="F49">
            <v>236.11568033696199</v>
          </cell>
          <cell r="G49">
            <v>0.66439999999999999</v>
          </cell>
          <cell r="H49">
            <v>0.66439999999999999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0.28560000000000002</v>
          </cell>
          <cell r="P49">
            <v>0</v>
          </cell>
          <cell r="Q49">
            <v>0</v>
          </cell>
          <cell r="R49">
            <v>0.10340000000000001</v>
          </cell>
          <cell r="S49">
            <v>0</v>
          </cell>
          <cell r="T49">
            <v>0.27539999999999998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Воскресенська, ВУЛ, 10</v>
          </cell>
          <cell r="C50" t="str">
            <v>1</v>
          </cell>
          <cell r="D50">
            <v>143</v>
          </cell>
          <cell r="E50">
            <v>17.2</v>
          </cell>
          <cell r="F50">
            <v>178.78107603874</v>
          </cell>
          <cell r="G50">
            <v>1.2502</v>
          </cell>
          <cell r="H50">
            <v>1.2502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0.29260000000000003</v>
          </cell>
          <cell r="P50">
            <v>0</v>
          </cell>
          <cell r="Q50">
            <v>0</v>
          </cell>
          <cell r="R50">
            <v>0.49440000000000001</v>
          </cell>
          <cell r="S50">
            <v>0</v>
          </cell>
          <cell r="T50">
            <v>0.4632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Воскресенська, ВУЛ, 11</v>
          </cell>
          <cell r="C51" t="str">
            <v>1</v>
          </cell>
          <cell r="D51">
            <v>83</v>
          </cell>
          <cell r="E51">
            <v>45.9</v>
          </cell>
          <cell r="F51">
            <v>122.991208532664</v>
          </cell>
          <cell r="G51">
            <v>1.4818</v>
          </cell>
          <cell r="H51">
            <v>1.4818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0.30109999999999998</v>
          </cell>
          <cell r="P51">
            <v>0</v>
          </cell>
          <cell r="Q51">
            <v>0</v>
          </cell>
          <cell r="R51">
            <v>0.64810000000000001</v>
          </cell>
          <cell r="S51">
            <v>0</v>
          </cell>
          <cell r="T51">
            <v>0.53259999999999996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B52" t="str">
            <v>Воскресенська, ВУЛ, 13</v>
          </cell>
          <cell r="C52" t="str">
            <v>1</v>
          </cell>
          <cell r="D52">
            <v>214.1</v>
          </cell>
          <cell r="E52">
            <v>0</v>
          </cell>
          <cell r="F52">
            <v>252.91401249174299</v>
          </cell>
          <cell r="G52">
            <v>1.1812</v>
          </cell>
          <cell r="H52">
            <v>1.1812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0.28870000000000001</v>
          </cell>
          <cell r="P52">
            <v>0</v>
          </cell>
          <cell r="Q52">
            <v>0</v>
          </cell>
          <cell r="R52">
            <v>0.39419999999999999</v>
          </cell>
          <cell r="S52">
            <v>0</v>
          </cell>
          <cell r="T52">
            <v>0.49830000000000002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Воскресенська, ВУЛ, 13а</v>
          </cell>
          <cell r="C53" t="str">
            <v>1</v>
          </cell>
          <cell r="D53">
            <v>107.1</v>
          </cell>
          <cell r="E53">
            <v>0</v>
          </cell>
          <cell r="F53">
            <v>146.59833880707799</v>
          </cell>
          <cell r="G53">
            <v>1.3688</v>
          </cell>
          <cell r="H53">
            <v>1.3688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0.29659999999999997</v>
          </cell>
          <cell r="P53">
            <v>0</v>
          </cell>
          <cell r="Q53">
            <v>0</v>
          </cell>
          <cell r="R53">
            <v>0.46800000000000003</v>
          </cell>
          <cell r="S53">
            <v>0</v>
          </cell>
          <cell r="T53">
            <v>0.60419999999999996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Воскресенська, ВУЛ, 13б</v>
          </cell>
          <cell r="C54" t="str">
            <v>1</v>
          </cell>
          <cell r="D54">
            <v>97.8</v>
          </cell>
          <cell r="E54">
            <v>0</v>
          </cell>
          <cell r="F54">
            <v>162.667939624903</v>
          </cell>
          <cell r="G54">
            <v>1.6634</v>
          </cell>
          <cell r="H54">
            <v>1.6634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0.29809999999999998</v>
          </cell>
          <cell r="P54">
            <v>0</v>
          </cell>
          <cell r="Q54">
            <v>0</v>
          </cell>
          <cell r="R54">
            <v>0.6996</v>
          </cell>
          <cell r="S54">
            <v>0</v>
          </cell>
          <cell r="T54">
            <v>0.66569999999999996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Воскресенська, ВУЛ, 13в</v>
          </cell>
          <cell r="C55" t="str">
            <v>1</v>
          </cell>
          <cell r="D55">
            <v>129.9</v>
          </cell>
          <cell r="E55">
            <v>0</v>
          </cell>
          <cell r="F55">
            <v>172.99572365212401</v>
          </cell>
          <cell r="G55">
            <v>1.3317000000000001</v>
          </cell>
          <cell r="H55">
            <v>1.3317000000000001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0.29380000000000001</v>
          </cell>
          <cell r="P55">
            <v>0</v>
          </cell>
          <cell r="Q55">
            <v>0</v>
          </cell>
          <cell r="R55">
            <v>0.43980000000000002</v>
          </cell>
          <cell r="S55">
            <v>0</v>
          </cell>
          <cell r="T55">
            <v>0.59809999999999997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Воскресенська, ВУЛ, 15</v>
          </cell>
          <cell r="C56" t="str">
            <v>1</v>
          </cell>
          <cell r="D56">
            <v>321.89999999999998</v>
          </cell>
          <cell r="E56">
            <v>0</v>
          </cell>
          <cell r="F56">
            <v>343.19082592214602</v>
          </cell>
          <cell r="G56">
            <v>1.0663</v>
          </cell>
          <cell r="H56">
            <v>1.0663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0.28610000000000002</v>
          </cell>
          <cell r="P56">
            <v>0</v>
          </cell>
          <cell r="Q56">
            <v>0</v>
          </cell>
          <cell r="R56">
            <v>0.44869999999999999</v>
          </cell>
          <cell r="S56">
            <v>0</v>
          </cell>
          <cell r="T56">
            <v>0.33150000000000002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Воскресенська, ВУЛ, 21</v>
          </cell>
          <cell r="C57" t="str">
            <v>1</v>
          </cell>
          <cell r="D57">
            <v>146.80000000000001</v>
          </cell>
          <cell r="E57">
            <v>0</v>
          </cell>
          <cell r="F57">
            <v>165.92491586769199</v>
          </cell>
          <cell r="G57">
            <v>1.1303000000000001</v>
          </cell>
          <cell r="H57">
            <v>1.1303000000000001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0.2923</v>
          </cell>
          <cell r="P57">
            <v>0</v>
          </cell>
          <cell r="Q57">
            <v>0</v>
          </cell>
          <cell r="R57">
            <v>0.29880000000000001</v>
          </cell>
          <cell r="S57">
            <v>0</v>
          </cell>
          <cell r="T57">
            <v>0.53920000000000001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Воскресенська, ВУЛ, 21а</v>
          </cell>
          <cell r="C58" t="str">
            <v>1</v>
          </cell>
          <cell r="D58">
            <v>88.6</v>
          </cell>
          <cell r="E58">
            <v>0</v>
          </cell>
          <cell r="F58">
            <v>108.30262495842901</v>
          </cell>
          <cell r="G58">
            <v>1.2224999999999999</v>
          </cell>
          <cell r="H58">
            <v>1.2224999999999999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0.2999</v>
          </cell>
          <cell r="P58">
            <v>0</v>
          </cell>
          <cell r="Q58">
            <v>0</v>
          </cell>
          <cell r="R58">
            <v>0.35260000000000002</v>
          </cell>
          <cell r="S58">
            <v>0</v>
          </cell>
          <cell r="T58">
            <v>0.56999999999999995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Воскресенська, ВУЛ, 23</v>
          </cell>
          <cell r="C59" t="str">
            <v>1</v>
          </cell>
          <cell r="D59">
            <v>146.30000000000001</v>
          </cell>
          <cell r="E59">
            <v>0</v>
          </cell>
          <cell r="F59">
            <v>181.82450462789899</v>
          </cell>
          <cell r="G59">
            <v>1.2428999999999999</v>
          </cell>
          <cell r="H59">
            <v>1.2428999999999999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0.29239999999999999</v>
          </cell>
          <cell r="P59">
            <v>0</v>
          </cell>
          <cell r="Q59">
            <v>0</v>
          </cell>
          <cell r="R59">
            <v>0.42699999999999999</v>
          </cell>
          <cell r="S59">
            <v>0</v>
          </cell>
          <cell r="T59">
            <v>0.52349999999999997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Воскресенська, ВУЛ, 6</v>
          </cell>
          <cell r="C60" t="str">
            <v>1</v>
          </cell>
          <cell r="D60">
            <v>212.4</v>
          </cell>
          <cell r="E60">
            <v>0</v>
          </cell>
          <cell r="F60">
            <v>151.55745039259401</v>
          </cell>
          <cell r="G60">
            <v>0.71360000000000001</v>
          </cell>
          <cell r="H60">
            <v>0.71360000000000001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0.23169999999999999</v>
          </cell>
          <cell r="S60">
            <v>0</v>
          </cell>
          <cell r="T60">
            <v>0.4819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Воскресенська, ВУЛ, 7</v>
          </cell>
          <cell r="C61" t="str">
            <v>1</v>
          </cell>
          <cell r="D61">
            <v>194.9</v>
          </cell>
          <cell r="E61">
            <v>0</v>
          </cell>
          <cell r="F61">
            <v>272.89002335859999</v>
          </cell>
          <cell r="G61">
            <v>1.4000999999999999</v>
          </cell>
          <cell r="H61">
            <v>1.4000999999999999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0.28949999999999998</v>
          </cell>
          <cell r="P61">
            <v>0</v>
          </cell>
          <cell r="Q61">
            <v>0</v>
          </cell>
          <cell r="R61">
            <v>0.47049999999999997</v>
          </cell>
          <cell r="S61">
            <v>0</v>
          </cell>
          <cell r="T61">
            <v>0.6401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Воскресенська, ВУЛ, 9</v>
          </cell>
          <cell r="C62" t="str">
            <v>1</v>
          </cell>
          <cell r="D62">
            <v>159.4</v>
          </cell>
          <cell r="E62">
            <v>51.4</v>
          </cell>
          <cell r="F62">
            <v>126.14781963131</v>
          </cell>
          <cell r="G62">
            <v>0.79139999999999999</v>
          </cell>
          <cell r="H62">
            <v>0.79139999999999999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0.29139999999999999</v>
          </cell>
          <cell r="P62">
            <v>0</v>
          </cell>
          <cell r="Q62">
            <v>0</v>
          </cell>
          <cell r="R62">
            <v>0.1106</v>
          </cell>
          <cell r="S62">
            <v>0</v>
          </cell>
          <cell r="T62">
            <v>0.38940000000000002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Воскресенський. 1-й провулок, ПРОВ, 3</v>
          </cell>
          <cell r="C63" t="str">
            <v>1</v>
          </cell>
          <cell r="D63">
            <v>212.3</v>
          </cell>
          <cell r="E63">
            <v>0</v>
          </cell>
          <cell r="F63">
            <v>263.64997250002602</v>
          </cell>
          <cell r="G63">
            <v>1.2419</v>
          </cell>
          <cell r="H63">
            <v>1.2419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0.2888</v>
          </cell>
          <cell r="P63">
            <v>0</v>
          </cell>
          <cell r="Q63">
            <v>0</v>
          </cell>
          <cell r="R63">
            <v>0.47220000000000001</v>
          </cell>
          <cell r="S63">
            <v>0</v>
          </cell>
          <cell r="T63">
            <v>0.48089999999999999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Воскресенський. 1-й провулок, ПРОВ, 6</v>
          </cell>
          <cell r="C64" t="str">
            <v>1</v>
          </cell>
          <cell r="D64">
            <v>73.75</v>
          </cell>
          <cell r="E64">
            <v>0</v>
          </cell>
          <cell r="F64">
            <v>102.413172333536</v>
          </cell>
          <cell r="G64">
            <v>1.3887</v>
          </cell>
          <cell r="H64">
            <v>1.3887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0.30370000000000003</v>
          </cell>
          <cell r="P64">
            <v>0</v>
          </cell>
          <cell r="Q64">
            <v>0</v>
          </cell>
          <cell r="R64">
            <v>0.54959999999999998</v>
          </cell>
          <cell r="S64">
            <v>0</v>
          </cell>
          <cell r="T64">
            <v>0.53539999999999999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Вячеслава Радченка, ВУЛ, 22б</v>
          </cell>
          <cell r="C65" t="str">
            <v>1</v>
          </cell>
          <cell r="D65">
            <v>194.9</v>
          </cell>
          <cell r="E65">
            <v>0</v>
          </cell>
          <cell r="F65">
            <v>189.85516691446401</v>
          </cell>
          <cell r="G65">
            <v>0.97409999999999997</v>
          </cell>
          <cell r="H65">
            <v>0.97409999999999997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0.28949999999999998</v>
          </cell>
          <cell r="P65">
            <v>0</v>
          </cell>
          <cell r="Q65">
            <v>0</v>
          </cell>
          <cell r="R65">
            <v>0.11459999999999999</v>
          </cell>
          <cell r="S65">
            <v>0</v>
          </cell>
          <cell r="T65">
            <v>0.56999999999999995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Десняка, ВУЛ, 17</v>
          </cell>
          <cell r="C66" t="str">
            <v>1</v>
          </cell>
          <cell r="D66">
            <v>109.1</v>
          </cell>
          <cell r="E66">
            <v>0</v>
          </cell>
          <cell r="F66">
            <v>138.08691701066701</v>
          </cell>
          <cell r="G66">
            <v>1.2657</v>
          </cell>
          <cell r="H66">
            <v>1.2657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0.29630000000000001</v>
          </cell>
          <cell r="P66">
            <v>0</v>
          </cell>
          <cell r="Q66">
            <v>0</v>
          </cell>
          <cell r="R66">
            <v>0.43440000000000001</v>
          </cell>
          <cell r="S66">
            <v>0</v>
          </cell>
          <cell r="T66">
            <v>0.53500000000000003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Десняка, ВУЛ, 18</v>
          </cell>
          <cell r="C67" t="str">
            <v>1</v>
          </cell>
          <cell r="D67">
            <v>61.2</v>
          </cell>
          <cell r="E67">
            <v>0</v>
          </cell>
          <cell r="F67">
            <v>98.276185879929599</v>
          </cell>
          <cell r="G67">
            <v>1.6059000000000001</v>
          </cell>
          <cell r="H67">
            <v>1.6059000000000001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0.30840000000000001</v>
          </cell>
          <cell r="P67">
            <v>0</v>
          </cell>
          <cell r="Q67">
            <v>0</v>
          </cell>
          <cell r="R67">
            <v>0.7571</v>
          </cell>
          <cell r="S67">
            <v>0</v>
          </cell>
          <cell r="T67">
            <v>0.54039999999999999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Десняка, ВУЛ, 3</v>
          </cell>
          <cell r="C68" t="str">
            <v>1</v>
          </cell>
          <cell r="D68">
            <v>221.4</v>
          </cell>
          <cell r="E68">
            <v>0</v>
          </cell>
          <cell r="F68">
            <v>199.41127595771201</v>
          </cell>
          <cell r="G68">
            <v>0.90059999999999996</v>
          </cell>
          <cell r="H68">
            <v>0.90059999999999996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0.28839999999999999</v>
          </cell>
          <cell r="P68">
            <v>0</v>
          </cell>
          <cell r="Q68">
            <v>0</v>
          </cell>
          <cell r="R68">
            <v>0.23180000000000001</v>
          </cell>
          <cell r="S68">
            <v>0</v>
          </cell>
          <cell r="T68">
            <v>0.38040000000000002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Десняка, ВУЛ, 58а</v>
          </cell>
          <cell r="C69" t="str">
            <v>1</v>
          </cell>
          <cell r="D69">
            <v>137.69999999999999</v>
          </cell>
          <cell r="E69">
            <v>0</v>
          </cell>
          <cell r="F69">
            <v>172.607781215714</v>
          </cell>
          <cell r="G69">
            <v>1.2535000000000001</v>
          </cell>
          <cell r="H69">
            <v>1.2535000000000001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0.29310000000000003</v>
          </cell>
          <cell r="P69">
            <v>0</v>
          </cell>
          <cell r="Q69">
            <v>0</v>
          </cell>
          <cell r="R69">
            <v>0.35759999999999997</v>
          </cell>
          <cell r="S69">
            <v>0</v>
          </cell>
          <cell r="T69">
            <v>0.6028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Енергетикiв, ВУЛ, 10</v>
          </cell>
          <cell r="C70" t="str">
            <v>1</v>
          </cell>
          <cell r="D70">
            <v>83</v>
          </cell>
          <cell r="E70">
            <v>0</v>
          </cell>
          <cell r="F70">
            <v>93.473024965028799</v>
          </cell>
          <cell r="G70">
            <v>1.1261000000000001</v>
          </cell>
          <cell r="H70">
            <v>1.1261000000000001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0.4219</v>
          </cell>
          <cell r="P70">
            <v>0</v>
          </cell>
          <cell r="Q70">
            <v>0</v>
          </cell>
          <cell r="R70">
            <v>0.15379999999999999</v>
          </cell>
          <cell r="S70">
            <v>0</v>
          </cell>
          <cell r="T70">
            <v>0.5504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B71" t="str">
            <v>Енергетикiв, ВУЛ, 12</v>
          </cell>
          <cell r="C71" t="str">
            <v>1</v>
          </cell>
          <cell r="D71">
            <v>61.6</v>
          </cell>
          <cell r="E71">
            <v>0</v>
          </cell>
          <cell r="F71">
            <v>70.100869995750898</v>
          </cell>
          <cell r="G71">
            <v>1.1379999999999999</v>
          </cell>
          <cell r="H71">
            <v>1.1379999999999999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0.47089999999999999</v>
          </cell>
          <cell r="P71">
            <v>0</v>
          </cell>
          <cell r="Q71">
            <v>0</v>
          </cell>
          <cell r="R71">
            <v>0.1037</v>
          </cell>
          <cell r="S71">
            <v>0</v>
          </cell>
          <cell r="T71">
            <v>0.56340000000000001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B72" t="str">
            <v>Енергетикiв, ВУЛ, 13</v>
          </cell>
          <cell r="C72" t="str">
            <v>1</v>
          </cell>
          <cell r="D72">
            <v>50.9</v>
          </cell>
          <cell r="E72">
            <v>0</v>
          </cell>
          <cell r="F72">
            <v>61.626381890018799</v>
          </cell>
          <cell r="G72">
            <v>1.2108000000000001</v>
          </cell>
          <cell r="H72">
            <v>1.2108000000000001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0.51090000000000002</v>
          </cell>
          <cell r="P72">
            <v>0</v>
          </cell>
          <cell r="Q72">
            <v>0</v>
          </cell>
          <cell r="R72">
            <v>0.1255</v>
          </cell>
          <cell r="S72">
            <v>0</v>
          </cell>
          <cell r="T72">
            <v>0.57440000000000002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>Енергетикiв, ВУЛ, 14</v>
          </cell>
          <cell r="C73" t="str">
            <v>1</v>
          </cell>
          <cell r="D73">
            <v>36.9</v>
          </cell>
          <cell r="E73">
            <v>0</v>
          </cell>
          <cell r="F73">
            <v>41.043777651391501</v>
          </cell>
          <cell r="G73">
            <v>1.1122000000000001</v>
          </cell>
          <cell r="H73">
            <v>1.1122000000000001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0.27160000000000001</v>
          </cell>
          <cell r="P73">
            <v>0</v>
          </cell>
          <cell r="Q73">
            <v>0</v>
          </cell>
          <cell r="R73">
            <v>0.28870000000000001</v>
          </cell>
          <cell r="S73">
            <v>0</v>
          </cell>
          <cell r="T73">
            <v>0.55189999999999995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Енергетикiв, ВУЛ, 15</v>
          </cell>
          <cell r="C74" t="str">
            <v>1</v>
          </cell>
          <cell r="D74">
            <v>93.9</v>
          </cell>
          <cell r="E74">
            <v>40.4</v>
          </cell>
          <cell r="F74">
            <v>103.459620442017</v>
          </cell>
          <cell r="G74">
            <v>1.1017999999999999</v>
          </cell>
          <cell r="H74">
            <v>1.1017999999999999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0.40550000000000003</v>
          </cell>
          <cell r="P74">
            <v>0</v>
          </cell>
          <cell r="Q74">
            <v>0</v>
          </cell>
          <cell r="R74">
            <v>0.13600000000000001</v>
          </cell>
          <cell r="S74">
            <v>0</v>
          </cell>
          <cell r="T74">
            <v>0.56030000000000002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Енергетикiв, ВУЛ, 16</v>
          </cell>
          <cell r="C75" t="str">
            <v>1</v>
          </cell>
          <cell r="D75">
            <v>71.900000000000006</v>
          </cell>
          <cell r="E75">
            <v>0</v>
          </cell>
          <cell r="F75">
            <v>84.689456418168007</v>
          </cell>
          <cell r="G75">
            <v>1.1778999999999999</v>
          </cell>
          <cell r="H75">
            <v>1.1778999999999999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0.44369999999999998</v>
          </cell>
          <cell r="P75">
            <v>0</v>
          </cell>
          <cell r="Q75">
            <v>0</v>
          </cell>
          <cell r="R75">
            <v>0.17760000000000001</v>
          </cell>
          <cell r="S75">
            <v>0</v>
          </cell>
          <cell r="T75">
            <v>0.55659999999999998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Енергетикiв, ВУЛ, 18</v>
          </cell>
          <cell r="C76" t="str">
            <v>1</v>
          </cell>
          <cell r="D76">
            <v>39.700000000000003</v>
          </cell>
          <cell r="E76">
            <v>39.700000000000003</v>
          </cell>
          <cell r="F76">
            <v>56.728494094827902</v>
          </cell>
          <cell r="G76">
            <v>1.429</v>
          </cell>
          <cell r="H76">
            <v>1.429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0.57579999999999998</v>
          </cell>
          <cell r="P76">
            <v>0</v>
          </cell>
          <cell r="Q76">
            <v>0</v>
          </cell>
          <cell r="R76">
            <v>0.26840000000000003</v>
          </cell>
          <cell r="S76">
            <v>0</v>
          </cell>
          <cell r="T76">
            <v>0.58479999999999999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Енергетикiв, ВУЛ, 19</v>
          </cell>
          <cell r="C77" t="str">
            <v>1</v>
          </cell>
          <cell r="D77">
            <v>91.5</v>
          </cell>
          <cell r="E77">
            <v>0</v>
          </cell>
          <cell r="F77">
            <v>100.188545985828</v>
          </cell>
          <cell r="G77">
            <v>1.095</v>
          </cell>
          <cell r="H77">
            <v>1.095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0.4088</v>
          </cell>
          <cell r="P77">
            <v>0</v>
          </cell>
          <cell r="Q77">
            <v>0</v>
          </cell>
          <cell r="R77">
            <v>0.1396</v>
          </cell>
          <cell r="S77">
            <v>0</v>
          </cell>
          <cell r="T77">
            <v>0.54659999999999997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Енергетикiв, ВУЛ, 8</v>
          </cell>
          <cell r="C78" t="str">
            <v>1</v>
          </cell>
          <cell r="D78">
            <v>76.8</v>
          </cell>
          <cell r="E78">
            <v>0</v>
          </cell>
          <cell r="F78">
            <v>84.276659994306101</v>
          </cell>
          <cell r="G78">
            <v>1.0973999999999999</v>
          </cell>
          <cell r="H78">
            <v>1.0973999999999999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0.43330000000000002</v>
          </cell>
          <cell r="P78">
            <v>0</v>
          </cell>
          <cell r="Q78">
            <v>0</v>
          </cell>
          <cell r="R78">
            <v>0.1108</v>
          </cell>
          <cell r="S78">
            <v>0</v>
          </cell>
          <cell r="T78">
            <v>0.55330000000000001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Жабинського, ВУЛ, 10</v>
          </cell>
          <cell r="C79" t="str">
            <v>1</v>
          </cell>
          <cell r="D79">
            <v>263.60000000000002</v>
          </cell>
          <cell r="E79">
            <v>0</v>
          </cell>
          <cell r="F79">
            <v>272.06223982148703</v>
          </cell>
          <cell r="G79">
            <v>1.0321</v>
          </cell>
          <cell r="H79">
            <v>1.0321</v>
          </cell>
          <cell r="I79">
            <v>6.2799999999999995E-2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0.28720000000000001</v>
          </cell>
          <cell r="P79">
            <v>0</v>
          </cell>
          <cell r="Q79">
            <v>0</v>
          </cell>
          <cell r="R79">
            <v>9.7000000000000003E-2</v>
          </cell>
          <cell r="S79">
            <v>0</v>
          </cell>
          <cell r="T79">
            <v>0.52910000000000001</v>
          </cell>
          <cell r="U79">
            <v>5.6000000000000001E-2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Жабинського, ВУЛ, 12</v>
          </cell>
          <cell r="C80" t="str">
            <v>1</v>
          </cell>
          <cell r="D80">
            <v>205.2</v>
          </cell>
          <cell r="E80">
            <v>119.2</v>
          </cell>
          <cell r="F80">
            <v>213.75153634313699</v>
          </cell>
          <cell r="G80">
            <v>1.0416000000000001</v>
          </cell>
          <cell r="H80">
            <v>1.0416000000000001</v>
          </cell>
          <cell r="I80">
            <v>6.7199999999999996E-2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0.28899999999999998</v>
          </cell>
          <cell r="P80">
            <v>0</v>
          </cell>
          <cell r="Q80">
            <v>0</v>
          </cell>
          <cell r="R80">
            <v>9.3399999999999997E-2</v>
          </cell>
          <cell r="S80">
            <v>0</v>
          </cell>
          <cell r="T80">
            <v>0.53200000000000003</v>
          </cell>
          <cell r="U80">
            <v>0.06</v>
          </cell>
          <cell r="V80">
            <v>0</v>
          </cell>
          <cell r="W80">
            <v>0</v>
          </cell>
          <cell r="X80">
            <v>0</v>
          </cell>
        </row>
        <row r="81">
          <cell r="B81" t="str">
            <v>Жабинського, ВУЛ, 14</v>
          </cell>
          <cell r="C81" t="str">
            <v>1</v>
          </cell>
          <cell r="D81">
            <v>190.8</v>
          </cell>
          <cell r="E81">
            <v>40.9</v>
          </cell>
          <cell r="F81">
            <v>247.478640461579</v>
          </cell>
          <cell r="G81">
            <v>1.2969999999999999</v>
          </cell>
          <cell r="H81">
            <v>1.2969999999999999</v>
          </cell>
          <cell r="I81">
            <v>5.7799999999999997E-2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0.28970000000000001</v>
          </cell>
          <cell r="P81">
            <v>0</v>
          </cell>
          <cell r="Q81">
            <v>0</v>
          </cell>
          <cell r="R81">
            <v>0.37380000000000002</v>
          </cell>
          <cell r="S81">
            <v>0</v>
          </cell>
          <cell r="T81">
            <v>0.52410000000000001</v>
          </cell>
          <cell r="U81">
            <v>5.16E-2</v>
          </cell>
          <cell r="V81">
            <v>0</v>
          </cell>
          <cell r="W81">
            <v>0</v>
          </cell>
          <cell r="X81">
            <v>0</v>
          </cell>
        </row>
        <row r="82">
          <cell r="B82" t="str">
            <v>Жабинського, ВУЛ, 16</v>
          </cell>
          <cell r="C82" t="str">
            <v>1</v>
          </cell>
          <cell r="D82">
            <v>131.1</v>
          </cell>
          <cell r="E82">
            <v>0</v>
          </cell>
          <cell r="F82">
            <v>144.71879818105501</v>
          </cell>
          <cell r="G82">
            <v>1.1040000000000001</v>
          </cell>
          <cell r="H82">
            <v>1.1040000000000001</v>
          </cell>
          <cell r="I82">
            <v>6.3100000000000003E-2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0.29370000000000002</v>
          </cell>
          <cell r="P82">
            <v>0</v>
          </cell>
          <cell r="Q82">
            <v>0</v>
          </cell>
          <cell r="R82">
            <v>0.1973</v>
          </cell>
          <cell r="S82">
            <v>0</v>
          </cell>
          <cell r="T82">
            <v>0.49359999999999998</v>
          </cell>
          <cell r="U82">
            <v>5.6300000000000003E-2</v>
          </cell>
          <cell r="V82">
            <v>0</v>
          </cell>
          <cell r="W82">
            <v>0</v>
          </cell>
          <cell r="X82">
            <v>0</v>
          </cell>
        </row>
        <row r="83">
          <cell r="B83" t="str">
            <v>Жабинського, ВУЛ, 18</v>
          </cell>
          <cell r="C83" t="str">
            <v>1</v>
          </cell>
          <cell r="D83">
            <v>233.1</v>
          </cell>
          <cell r="E83">
            <v>59.1</v>
          </cell>
          <cell r="F83">
            <v>250.09568292717299</v>
          </cell>
          <cell r="G83">
            <v>1.073</v>
          </cell>
          <cell r="H83">
            <v>1.073</v>
          </cell>
          <cell r="I83">
            <v>5.9200000000000003E-2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0.33110000000000001</v>
          </cell>
          <cell r="P83">
            <v>0</v>
          </cell>
          <cell r="Q83">
            <v>0</v>
          </cell>
          <cell r="R83">
            <v>0.1096</v>
          </cell>
          <cell r="S83">
            <v>0</v>
          </cell>
          <cell r="T83">
            <v>0.52029999999999998</v>
          </cell>
          <cell r="U83">
            <v>5.28E-2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Жабинського, ВУЛ, 20</v>
          </cell>
          <cell r="C84" t="str">
            <v>1</v>
          </cell>
          <cell r="D84">
            <v>173.5</v>
          </cell>
          <cell r="E84">
            <v>55.8</v>
          </cell>
          <cell r="F84">
            <v>162.226267381768</v>
          </cell>
          <cell r="G84">
            <v>0.93500000000000005</v>
          </cell>
          <cell r="H84">
            <v>0.93500000000000005</v>
          </cell>
          <cell r="I84">
            <v>6.3600000000000004E-2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0.29049999999999998</v>
          </cell>
          <cell r="P84">
            <v>0</v>
          </cell>
          <cell r="Q84">
            <v>0</v>
          </cell>
          <cell r="R84">
            <v>9.9000000000000005E-2</v>
          </cell>
          <cell r="S84">
            <v>0</v>
          </cell>
          <cell r="T84">
            <v>0.42509999999999998</v>
          </cell>
          <cell r="U84">
            <v>5.6800000000000003E-2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Жабинського, ВУЛ, 22</v>
          </cell>
          <cell r="C85" t="str">
            <v>1</v>
          </cell>
          <cell r="D85">
            <v>191.1</v>
          </cell>
          <cell r="E85">
            <v>0</v>
          </cell>
          <cell r="F85">
            <v>194.72764426521599</v>
          </cell>
          <cell r="G85">
            <v>1.0189999999999999</v>
          </cell>
          <cell r="H85">
            <v>1.0189999999999999</v>
          </cell>
          <cell r="I85">
            <v>5.7700000000000001E-2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0.28970000000000001</v>
          </cell>
          <cell r="P85">
            <v>0</v>
          </cell>
          <cell r="Q85">
            <v>0</v>
          </cell>
          <cell r="R85">
            <v>0.1003</v>
          </cell>
          <cell r="S85">
            <v>0</v>
          </cell>
          <cell r="T85">
            <v>0.51980000000000004</v>
          </cell>
          <cell r="U85">
            <v>5.1499999999999997E-2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Жабинського, ВУЛ, 24</v>
          </cell>
          <cell r="C86" t="str">
            <v>1</v>
          </cell>
          <cell r="D86">
            <v>252.4</v>
          </cell>
          <cell r="E86">
            <v>74.400000000000006</v>
          </cell>
          <cell r="F86">
            <v>264.98197836923703</v>
          </cell>
          <cell r="G86">
            <v>1.0499000000000001</v>
          </cell>
          <cell r="H86">
            <v>1.0499000000000001</v>
          </cell>
          <cell r="I86">
            <v>6.5600000000000006E-2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0.28749999999999998</v>
          </cell>
          <cell r="P86">
            <v>0</v>
          </cell>
          <cell r="Q86">
            <v>0</v>
          </cell>
          <cell r="R86">
            <v>0.1012</v>
          </cell>
          <cell r="S86">
            <v>0</v>
          </cell>
          <cell r="T86">
            <v>0.53700000000000003</v>
          </cell>
          <cell r="U86">
            <v>5.8599999999999999E-2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Жабинського, ВУЛ, 26</v>
          </cell>
          <cell r="C87" t="str">
            <v>1</v>
          </cell>
          <cell r="D87">
            <v>242.8</v>
          </cell>
          <cell r="E87">
            <v>0</v>
          </cell>
          <cell r="F87">
            <v>263.48544344368401</v>
          </cell>
          <cell r="G87">
            <v>1.0852999999999999</v>
          </cell>
          <cell r="H87">
            <v>1.0852999999999999</v>
          </cell>
          <cell r="I87">
            <v>5.6800000000000003E-2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0.2878</v>
          </cell>
          <cell r="P87">
            <v>0</v>
          </cell>
          <cell r="Q87">
            <v>0</v>
          </cell>
          <cell r="R87">
            <v>0.13150000000000001</v>
          </cell>
          <cell r="S87">
            <v>0</v>
          </cell>
          <cell r="T87">
            <v>0.55840000000000001</v>
          </cell>
          <cell r="U87">
            <v>5.0799999999999998E-2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Жабинського, ВУЛ, 28</v>
          </cell>
          <cell r="C88" t="str">
            <v>1</v>
          </cell>
          <cell r="D88">
            <v>280.7</v>
          </cell>
          <cell r="E88">
            <v>0</v>
          </cell>
          <cell r="F88">
            <v>237.514642327518</v>
          </cell>
          <cell r="G88">
            <v>0.84619999999999995</v>
          </cell>
          <cell r="H88">
            <v>0.84619999999999995</v>
          </cell>
          <cell r="I88">
            <v>5.8999999999999997E-2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0.2868</v>
          </cell>
          <cell r="P88">
            <v>0</v>
          </cell>
          <cell r="Q88">
            <v>0</v>
          </cell>
          <cell r="R88">
            <v>9.0999999999999998E-2</v>
          </cell>
          <cell r="S88">
            <v>0</v>
          </cell>
          <cell r="T88">
            <v>0.35670000000000002</v>
          </cell>
          <cell r="U88">
            <v>5.2699999999999997E-2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Жабинського, ВУЛ, 2а</v>
          </cell>
          <cell r="C89" t="str">
            <v>1</v>
          </cell>
          <cell r="D89">
            <v>255.8</v>
          </cell>
          <cell r="E89">
            <v>0</v>
          </cell>
          <cell r="F89">
            <v>199.82917901547299</v>
          </cell>
          <cell r="G89">
            <v>0.78110000000000002</v>
          </cell>
          <cell r="H89">
            <v>0.78110000000000002</v>
          </cell>
          <cell r="I89">
            <v>6.4699999999999994E-2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0.28739999999999999</v>
          </cell>
          <cell r="P89">
            <v>0</v>
          </cell>
          <cell r="Q89">
            <v>0</v>
          </cell>
          <cell r="R89">
            <v>9.98E-2</v>
          </cell>
          <cell r="S89">
            <v>0</v>
          </cell>
          <cell r="T89">
            <v>0.27139999999999997</v>
          </cell>
          <cell r="U89">
            <v>5.7799999999999997E-2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Жабинського, ВУЛ, 6</v>
          </cell>
          <cell r="C90" t="str">
            <v>1</v>
          </cell>
          <cell r="D90">
            <v>149.9</v>
          </cell>
          <cell r="E90">
            <v>0</v>
          </cell>
          <cell r="F90">
            <v>123.044022758853</v>
          </cell>
          <cell r="G90">
            <v>0.82079999999999997</v>
          </cell>
          <cell r="H90">
            <v>0.82079999999999997</v>
          </cell>
          <cell r="I90">
            <v>5.5199999999999999E-2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0.1704</v>
          </cell>
          <cell r="S90">
            <v>0</v>
          </cell>
          <cell r="T90">
            <v>0.54600000000000004</v>
          </cell>
          <cell r="U90">
            <v>4.9200000000000001E-2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>Жабинського, ВУЛ, 8</v>
          </cell>
          <cell r="C91" t="str">
            <v>1</v>
          </cell>
          <cell r="D91">
            <v>135.1</v>
          </cell>
          <cell r="E91">
            <v>0</v>
          </cell>
          <cell r="F91">
            <v>318.17324478204802</v>
          </cell>
          <cell r="G91">
            <v>2.355</v>
          </cell>
          <cell r="H91">
            <v>2.355</v>
          </cell>
          <cell r="I91">
            <v>0.621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0.29330000000000001</v>
          </cell>
          <cell r="P91">
            <v>0</v>
          </cell>
          <cell r="Q91">
            <v>0</v>
          </cell>
          <cell r="R91">
            <v>0.36709999999999998</v>
          </cell>
          <cell r="S91">
            <v>0</v>
          </cell>
          <cell r="T91">
            <v>0.51970000000000005</v>
          </cell>
          <cell r="U91">
            <v>0.55389999999999995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>Залiзничний. провулок, ПРОВ, 3б</v>
          </cell>
          <cell r="C92" t="str">
            <v>1</v>
          </cell>
          <cell r="D92">
            <v>150.29</v>
          </cell>
          <cell r="E92">
            <v>0</v>
          </cell>
          <cell r="F92">
            <v>96.959116916069704</v>
          </cell>
          <cell r="G92">
            <v>0.6452</v>
          </cell>
          <cell r="H92">
            <v>0.6452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0.29199999999999998</v>
          </cell>
          <cell r="P92">
            <v>0</v>
          </cell>
          <cell r="Q92">
            <v>0</v>
          </cell>
          <cell r="R92">
            <v>4.9599999999999998E-2</v>
          </cell>
          <cell r="S92">
            <v>0</v>
          </cell>
          <cell r="T92">
            <v>0.30359999999999998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B93" t="str">
            <v>Зої Космодем янської, ВУЛ, 8</v>
          </cell>
          <cell r="C93" t="str">
            <v>1</v>
          </cell>
          <cell r="D93">
            <v>130.5</v>
          </cell>
          <cell r="E93">
            <v>94.1</v>
          </cell>
          <cell r="F93">
            <v>210.509526315226</v>
          </cell>
          <cell r="G93">
            <v>1.613</v>
          </cell>
          <cell r="H93">
            <v>1.613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0.29370000000000002</v>
          </cell>
          <cell r="P93">
            <v>0</v>
          </cell>
          <cell r="Q93">
            <v>0</v>
          </cell>
          <cell r="R93">
            <v>0.69679999999999997</v>
          </cell>
          <cell r="S93">
            <v>0</v>
          </cell>
          <cell r="T93">
            <v>0.62250000000000005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Каштанова, ВУЛ, 12</v>
          </cell>
          <cell r="C94" t="str">
            <v>1</v>
          </cell>
          <cell r="D94">
            <v>209.6</v>
          </cell>
          <cell r="E94">
            <v>0</v>
          </cell>
          <cell r="F94">
            <v>204.708244520428</v>
          </cell>
          <cell r="G94">
            <v>0.97670000000000001</v>
          </cell>
          <cell r="H94">
            <v>0.97670000000000001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0.28889999999999999</v>
          </cell>
          <cell r="P94">
            <v>0</v>
          </cell>
          <cell r="Q94">
            <v>0</v>
          </cell>
          <cell r="R94">
            <v>0.12189999999999999</v>
          </cell>
          <cell r="S94">
            <v>0</v>
          </cell>
          <cell r="T94">
            <v>0.56589999999999996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Кирпоноса, ВУЛ, 27</v>
          </cell>
          <cell r="C95" t="str">
            <v>1</v>
          </cell>
          <cell r="D95">
            <v>162.4</v>
          </cell>
          <cell r="E95">
            <v>66</v>
          </cell>
          <cell r="F95">
            <v>219.282320115754</v>
          </cell>
          <cell r="G95">
            <v>1.3502000000000001</v>
          </cell>
          <cell r="H95">
            <v>1.3502000000000001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0.29120000000000001</v>
          </cell>
          <cell r="P95">
            <v>0</v>
          </cell>
          <cell r="Q95">
            <v>0</v>
          </cell>
          <cell r="R95">
            <v>0.52729999999999999</v>
          </cell>
          <cell r="S95">
            <v>0</v>
          </cell>
          <cell r="T95">
            <v>0.53169999999999995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Кирпоноса, ВУЛ, 4</v>
          </cell>
          <cell r="C96" t="str">
            <v>1</v>
          </cell>
          <cell r="D96">
            <v>217.6</v>
          </cell>
          <cell r="E96">
            <v>0</v>
          </cell>
          <cell r="F96">
            <v>314.09570278715501</v>
          </cell>
          <cell r="G96">
            <v>1.4435</v>
          </cell>
          <cell r="H96">
            <v>1.4435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0.28860000000000002</v>
          </cell>
          <cell r="P96">
            <v>0</v>
          </cell>
          <cell r="Q96">
            <v>0</v>
          </cell>
          <cell r="R96">
            <v>0.60650000000000004</v>
          </cell>
          <cell r="S96">
            <v>0</v>
          </cell>
          <cell r="T96">
            <v>0.5484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Кирпоноса, ВУЛ, 6</v>
          </cell>
          <cell r="C97" t="str">
            <v>1</v>
          </cell>
          <cell r="D97">
            <v>229.7</v>
          </cell>
          <cell r="E97">
            <v>0</v>
          </cell>
          <cell r="F97">
            <v>289.14194986807399</v>
          </cell>
          <cell r="G97">
            <v>1.2587999999999999</v>
          </cell>
          <cell r="H97">
            <v>1.2587999999999999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0.2505</v>
          </cell>
          <cell r="P97">
            <v>0</v>
          </cell>
          <cell r="Q97">
            <v>0</v>
          </cell>
          <cell r="R97">
            <v>0.56520000000000004</v>
          </cell>
          <cell r="S97">
            <v>0</v>
          </cell>
          <cell r="T97">
            <v>0.44309999999999999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Кирпоноса, ВУЛ, 6а</v>
          </cell>
          <cell r="C98" t="str">
            <v>1</v>
          </cell>
          <cell r="D98">
            <v>302.95</v>
          </cell>
          <cell r="E98">
            <v>17.3</v>
          </cell>
          <cell r="F98">
            <v>322.678082501745</v>
          </cell>
          <cell r="G98">
            <v>1.0650999999999999</v>
          </cell>
          <cell r="H98">
            <v>1.0650999999999999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0.2402</v>
          </cell>
          <cell r="P98">
            <v>0</v>
          </cell>
          <cell r="Q98">
            <v>0</v>
          </cell>
          <cell r="R98">
            <v>0.42499999999999999</v>
          </cell>
          <cell r="S98">
            <v>0</v>
          </cell>
          <cell r="T98">
            <v>0.39989999999999998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Коцюбинського, ВУЛ, 10</v>
          </cell>
          <cell r="C99" t="str">
            <v>1</v>
          </cell>
          <cell r="D99">
            <v>201.7</v>
          </cell>
          <cell r="E99">
            <v>201.7</v>
          </cell>
          <cell r="F99">
            <v>288.304385799861</v>
          </cell>
          <cell r="G99">
            <v>1.4294</v>
          </cell>
          <cell r="H99">
            <v>1.4294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0.28920000000000001</v>
          </cell>
          <cell r="P99">
            <v>0</v>
          </cell>
          <cell r="Q99">
            <v>0</v>
          </cell>
          <cell r="R99">
            <v>0.60670000000000002</v>
          </cell>
          <cell r="S99">
            <v>0</v>
          </cell>
          <cell r="T99">
            <v>0.53349999999999997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Коцюбинського, ВУЛ, 11</v>
          </cell>
          <cell r="C100" t="str">
            <v>1</v>
          </cell>
          <cell r="D100">
            <v>130.30000000000001</v>
          </cell>
          <cell r="E100">
            <v>58.8</v>
          </cell>
          <cell r="F100">
            <v>154.83445648751001</v>
          </cell>
          <cell r="G100">
            <v>1.1882999999999999</v>
          </cell>
          <cell r="H100">
            <v>1.1882999999999999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0.29380000000000001</v>
          </cell>
          <cell r="P100">
            <v>0</v>
          </cell>
          <cell r="Q100">
            <v>0</v>
          </cell>
          <cell r="R100">
            <v>0.3695</v>
          </cell>
          <cell r="S100">
            <v>0</v>
          </cell>
          <cell r="T100">
            <v>0.52500000000000002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 t="str">
            <v>Коцюбинського, ВУЛ, 14</v>
          </cell>
          <cell r="C101" t="str">
            <v>1</v>
          </cell>
          <cell r="D101">
            <v>258.60000000000002</v>
          </cell>
          <cell r="E101">
            <v>29.1</v>
          </cell>
          <cell r="F101">
            <v>355.90468590303902</v>
          </cell>
          <cell r="G101">
            <v>1.3763000000000001</v>
          </cell>
          <cell r="H101">
            <v>1.3763000000000001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0.2873</v>
          </cell>
          <cell r="P101">
            <v>0</v>
          </cell>
          <cell r="Q101">
            <v>0</v>
          </cell>
          <cell r="R101">
            <v>0.49209999999999998</v>
          </cell>
          <cell r="S101">
            <v>0</v>
          </cell>
          <cell r="T101">
            <v>0.59689999999999999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B102" t="str">
            <v>Коцюбинського, ВУЛ, 22а</v>
          </cell>
          <cell r="C102" t="str">
            <v>1</v>
          </cell>
          <cell r="D102">
            <v>321.89999999999998</v>
          </cell>
          <cell r="E102">
            <v>41.4</v>
          </cell>
          <cell r="F102">
            <v>445.96449007673101</v>
          </cell>
          <cell r="G102">
            <v>1.3854</v>
          </cell>
          <cell r="H102">
            <v>1.3854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0.28610000000000002</v>
          </cell>
          <cell r="P102">
            <v>0</v>
          </cell>
          <cell r="Q102">
            <v>0</v>
          </cell>
          <cell r="R102">
            <v>0.61209999999999998</v>
          </cell>
          <cell r="S102">
            <v>0</v>
          </cell>
          <cell r="T102">
            <v>0.48720000000000002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 t="str">
            <v>Коцюбинського, ВУЛ, 22б</v>
          </cell>
          <cell r="C103" t="str">
            <v>1</v>
          </cell>
          <cell r="D103">
            <v>220.2</v>
          </cell>
          <cell r="E103">
            <v>0</v>
          </cell>
          <cell r="F103">
            <v>350.696818425809</v>
          </cell>
          <cell r="G103">
            <v>1.5926</v>
          </cell>
          <cell r="H103">
            <v>1.5926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0.28849999999999998</v>
          </cell>
          <cell r="P103">
            <v>0</v>
          </cell>
          <cell r="Q103">
            <v>0</v>
          </cell>
          <cell r="R103">
            <v>0.72250000000000003</v>
          </cell>
          <cell r="S103">
            <v>0</v>
          </cell>
          <cell r="T103">
            <v>0.58160000000000001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Коцюбинського, ВУЛ, 22в</v>
          </cell>
          <cell r="C104" t="str">
            <v>1</v>
          </cell>
          <cell r="D104">
            <v>119.3</v>
          </cell>
          <cell r="E104">
            <v>0</v>
          </cell>
          <cell r="F104">
            <v>223.88247752710501</v>
          </cell>
          <cell r="G104">
            <v>1.8768</v>
          </cell>
          <cell r="H104">
            <v>1.8768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0.29499999999999998</v>
          </cell>
          <cell r="P104">
            <v>0</v>
          </cell>
          <cell r="Q104">
            <v>0</v>
          </cell>
          <cell r="R104">
            <v>1.081</v>
          </cell>
          <cell r="S104">
            <v>0</v>
          </cell>
          <cell r="T104">
            <v>0.50080000000000002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Коцюбинського, ВУЛ, 22г</v>
          </cell>
          <cell r="C105" t="str">
            <v>1</v>
          </cell>
          <cell r="D105">
            <v>165.5</v>
          </cell>
          <cell r="E105">
            <v>34.6</v>
          </cell>
          <cell r="F105">
            <v>189.04506488422601</v>
          </cell>
          <cell r="G105">
            <v>1.1422000000000001</v>
          </cell>
          <cell r="H105">
            <v>1.1422000000000001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0.29099999999999998</v>
          </cell>
          <cell r="P105">
            <v>0</v>
          </cell>
          <cell r="Q105">
            <v>0</v>
          </cell>
          <cell r="R105">
            <v>0.40510000000000002</v>
          </cell>
          <cell r="S105">
            <v>0</v>
          </cell>
          <cell r="T105">
            <v>0.4461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Коцюбинського, ВУЛ, 23</v>
          </cell>
          <cell r="C106" t="str">
            <v>1</v>
          </cell>
          <cell r="D106">
            <v>103.8</v>
          </cell>
          <cell r="E106">
            <v>0</v>
          </cell>
          <cell r="F106">
            <v>116.336706945343</v>
          </cell>
          <cell r="G106">
            <v>1.1208</v>
          </cell>
          <cell r="H106">
            <v>1.1208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0.29709999999999998</v>
          </cell>
          <cell r="P106">
            <v>0</v>
          </cell>
          <cell r="Q106">
            <v>0</v>
          </cell>
          <cell r="R106">
            <v>0.32290000000000002</v>
          </cell>
          <cell r="S106">
            <v>0</v>
          </cell>
          <cell r="T106">
            <v>0.50080000000000002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Коцюбинського, ВУЛ, 24</v>
          </cell>
          <cell r="C107" t="str">
            <v>1</v>
          </cell>
          <cell r="D107">
            <v>124.4</v>
          </cell>
          <cell r="E107">
            <v>0</v>
          </cell>
          <cell r="F107">
            <v>176.30282894315201</v>
          </cell>
          <cell r="G107">
            <v>1.4172</v>
          </cell>
          <cell r="H107">
            <v>1.4172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0.2944</v>
          </cell>
          <cell r="P107">
            <v>0</v>
          </cell>
          <cell r="Q107">
            <v>0</v>
          </cell>
          <cell r="R107">
            <v>0.67379999999999995</v>
          </cell>
          <cell r="S107">
            <v>0</v>
          </cell>
          <cell r="T107">
            <v>0.44900000000000001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Коцюбинського, ВУЛ, 25</v>
          </cell>
          <cell r="C108" t="str">
            <v>1</v>
          </cell>
          <cell r="D108">
            <v>131</v>
          </cell>
          <cell r="E108">
            <v>0</v>
          </cell>
          <cell r="F108">
            <v>176.39617104371001</v>
          </cell>
          <cell r="G108">
            <v>1.3466</v>
          </cell>
          <cell r="H108">
            <v>1.3466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0.29370000000000002</v>
          </cell>
          <cell r="P108">
            <v>0</v>
          </cell>
          <cell r="Q108">
            <v>0</v>
          </cell>
          <cell r="R108">
            <v>0.52800000000000002</v>
          </cell>
          <cell r="S108">
            <v>0</v>
          </cell>
          <cell r="T108">
            <v>0.52490000000000003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Коцюбинського, ВУЛ, 27</v>
          </cell>
          <cell r="C109" t="str">
            <v>1</v>
          </cell>
          <cell r="D109">
            <v>43</v>
          </cell>
          <cell r="E109">
            <v>0</v>
          </cell>
          <cell r="F109">
            <v>89.925546370439704</v>
          </cell>
          <cell r="G109">
            <v>2.0912999999999999</v>
          </cell>
          <cell r="H109">
            <v>2.0912999999999999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0.32</v>
          </cell>
          <cell r="P109">
            <v>0</v>
          </cell>
          <cell r="Q109">
            <v>0</v>
          </cell>
          <cell r="R109">
            <v>1.2191000000000001</v>
          </cell>
          <cell r="S109">
            <v>0</v>
          </cell>
          <cell r="T109">
            <v>0.55220000000000002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Коцюбинського, ВУЛ, 28</v>
          </cell>
          <cell r="C110" t="str">
            <v>1</v>
          </cell>
          <cell r="D110">
            <v>247.6</v>
          </cell>
          <cell r="E110">
            <v>63.2</v>
          </cell>
          <cell r="F110">
            <v>210.76655816986101</v>
          </cell>
          <cell r="G110">
            <v>0.85119999999999996</v>
          </cell>
          <cell r="H110">
            <v>0.85119999999999996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0.28760000000000002</v>
          </cell>
          <cell r="P110">
            <v>0</v>
          </cell>
          <cell r="Q110">
            <v>0</v>
          </cell>
          <cell r="R110">
            <v>8.8999999999999996E-2</v>
          </cell>
          <cell r="S110">
            <v>0</v>
          </cell>
          <cell r="T110">
            <v>0.47460000000000002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B111" t="str">
            <v>Коцюбинського, ВУЛ, 28б</v>
          </cell>
          <cell r="C111" t="str">
            <v>1</v>
          </cell>
          <cell r="D111">
            <v>202.35</v>
          </cell>
          <cell r="E111">
            <v>0</v>
          </cell>
          <cell r="F111">
            <v>183.34223341938801</v>
          </cell>
          <cell r="G111">
            <v>0.90600000000000003</v>
          </cell>
          <cell r="H111">
            <v>0.90600000000000003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0.28920000000000001</v>
          </cell>
          <cell r="P111">
            <v>0</v>
          </cell>
          <cell r="Q111">
            <v>0</v>
          </cell>
          <cell r="R111">
            <v>0.10879999999999999</v>
          </cell>
          <cell r="S111">
            <v>0</v>
          </cell>
          <cell r="T111">
            <v>0.50800000000000001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B112" t="str">
            <v>Коцюбинського, ВУЛ, 29</v>
          </cell>
          <cell r="C112" t="str">
            <v>1</v>
          </cell>
          <cell r="D112">
            <v>179.4</v>
          </cell>
          <cell r="E112">
            <v>0</v>
          </cell>
          <cell r="F112">
            <v>220.82612863283899</v>
          </cell>
          <cell r="G112">
            <v>1.2309000000000001</v>
          </cell>
          <cell r="H112">
            <v>1.2309000000000001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0.29020000000000001</v>
          </cell>
          <cell r="P112">
            <v>0</v>
          </cell>
          <cell r="Q112">
            <v>0</v>
          </cell>
          <cell r="R112">
            <v>0.40339999999999998</v>
          </cell>
          <cell r="S112">
            <v>0</v>
          </cell>
          <cell r="T112">
            <v>0.5373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B113" t="str">
            <v>Коцюбинського, ВУЛ, 30</v>
          </cell>
          <cell r="C113" t="str">
            <v>1</v>
          </cell>
          <cell r="D113">
            <v>119.8</v>
          </cell>
          <cell r="E113">
            <v>28.7</v>
          </cell>
          <cell r="F113">
            <v>115.734174557076</v>
          </cell>
          <cell r="G113">
            <v>0.96599999999999997</v>
          </cell>
          <cell r="H113">
            <v>0.96599999999999997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0.2949</v>
          </cell>
          <cell r="P113">
            <v>0</v>
          </cell>
          <cell r="Q113">
            <v>0</v>
          </cell>
          <cell r="R113">
            <v>0.27979999999999999</v>
          </cell>
          <cell r="S113">
            <v>0</v>
          </cell>
          <cell r="T113">
            <v>0.39129999999999998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 t="str">
            <v>Коцюбинського, ВУЛ, 4</v>
          </cell>
          <cell r="C114" t="str">
            <v>1</v>
          </cell>
          <cell r="D114">
            <v>127.3</v>
          </cell>
          <cell r="E114">
            <v>32.799999999999997</v>
          </cell>
          <cell r="F114">
            <v>144.848814985681</v>
          </cell>
          <cell r="G114">
            <v>1.1378999999999999</v>
          </cell>
          <cell r="H114">
            <v>1.1378999999999999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0.29409999999999997</v>
          </cell>
          <cell r="P114">
            <v>0</v>
          </cell>
          <cell r="Q114">
            <v>0</v>
          </cell>
          <cell r="R114">
            <v>0.30520000000000003</v>
          </cell>
          <cell r="S114">
            <v>0</v>
          </cell>
          <cell r="T114">
            <v>0.53859999999999997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B115" t="str">
            <v>Коцюбинського, ВУЛ, 4а</v>
          </cell>
          <cell r="C115" t="str">
            <v>1</v>
          </cell>
          <cell r="D115">
            <v>83.6</v>
          </cell>
          <cell r="E115">
            <v>39.5</v>
          </cell>
          <cell r="F115">
            <v>97.776911732058693</v>
          </cell>
          <cell r="G115">
            <v>1.1696</v>
          </cell>
          <cell r="H115">
            <v>1.1696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0.30099999999999999</v>
          </cell>
          <cell r="P115">
            <v>0</v>
          </cell>
          <cell r="Q115">
            <v>0</v>
          </cell>
          <cell r="R115">
            <v>0.40100000000000002</v>
          </cell>
          <cell r="S115">
            <v>0</v>
          </cell>
          <cell r="T115">
            <v>0.46760000000000002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 t="str">
            <v>Коцюбинського, ВУЛ, 9</v>
          </cell>
          <cell r="C116" t="str">
            <v>1</v>
          </cell>
          <cell r="D116">
            <v>209.1</v>
          </cell>
          <cell r="E116">
            <v>0</v>
          </cell>
          <cell r="F116">
            <v>318.48035463703297</v>
          </cell>
          <cell r="G116">
            <v>1.5230999999999999</v>
          </cell>
          <cell r="H116">
            <v>1.5230999999999999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0.28889999999999999</v>
          </cell>
          <cell r="P116">
            <v>0</v>
          </cell>
          <cell r="Q116">
            <v>0</v>
          </cell>
          <cell r="R116">
            <v>0.74050000000000005</v>
          </cell>
          <cell r="S116">
            <v>0</v>
          </cell>
          <cell r="T116">
            <v>0.49370000000000003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B117" t="str">
            <v>Коцюбинського. провулок, ПРОВ, 4/6</v>
          </cell>
          <cell r="C117" t="str">
            <v>1</v>
          </cell>
          <cell r="D117">
            <v>467.19</v>
          </cell>
          <cell r="E117">
            <v>72</v>
          </cell>
          <cell r="F117">
            <v>844.12360457697002</v>
          </cell>
          <cell r="G117">
            <v>1.8069</v>
          </cell>
          <cell r="H117">
            <v>1.8069</v>
          </cell>
          <cell r="I117">
            <v>7.0900000000000005E-2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0.30590000000000001</v>
          </cell>
          <cell r="P117">
            <v>0</v>
          </cell>
          <cell r="Q117">
            <v>0</v>
          </cell>
          <cell r="R117">
            <v>0.1132</v>
          </cell>
          <cell r="S117">
            <v>0</v>
          </cell>
          <cell r="T117">
            <v>1.2537</v>
          </cell>
          <cell r="U117">
            <v>6.3200000000000006E-2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Коцюбинського. провулок, ПРОВ, 4/7</v>
          </cell>
          <cell r="C118" t="str">
            <v>1</v>
          </cell>
          <cell r="D118">
            <v>140.69999999999999</v>
          </cell>
          <cell r="E118">
            <v>0</v>
          </cell>
          <cell r="F118">
            <v>210.26459705723499</v>
          </cell>
          <cell r="G118">
            <v>1.4944</v>
          </cell>
          <cell r="H118">
            <v>1.4944</v>
          </cell>
          <cell r="I118">
            <v>7.8399999999999997E-2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0.36399999999999999</v>
          </cell>
          <cell r="P118">
            <v>0</v>
          </cell>
          <cell r="Q118">
            <v>0</v>
          </cell>
          <cell r="R118">
            <v>9.4E-2</v>
          </cell>
          <cell r="S118">
            <v>0</v>
          </cell>
          <cell r="T118">
            <v>0.5736</v>
          </cell>
          <cell r="U118">
            <v>7.0000000000000007E-2</v>
          </cell>
          <cell r="V118">
            <v>0</v>
          </cell>
          <cell r="W118">
            <v>0.31440000000000001</v>
          </cell>
          <cell r="X118">
            <v>0</v>
          </cell>
        </row>
        <row r="119">
          <cell r="B119" t="str">
            <v>Лесi Українки, ВУЛ, 19</v>
          </cell>
          <cell r="C119" t="str">
            <v>1</v>
          </cell>
          <cell r="D119">
            <v>169</v>
          </cell>
          <cell r="E119">
            <v>0</v>
          </cell>
          <cell r="F119">
            <v>178.13165282644599</v>
          </cell>
          <cell r="G119">
            <v>1.054</v>
          </cell>
          <cell r="H119">
            <v>1.054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0.2908</v>
          </cell>
          <cell r="P119">
            <v>0</v>
          </cell>
          <cell r="Q119">
            <v>0</v>
          </cell>
          <cell r="R119">
            <v>0.29110000000000003</v>
          </cell>
          <cell r="S119">
            <v>0</v>
          </cell>
          <cell r="T119">
            <v>0.47210000000000002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B120" t="str">
            <v>Лесi Українки, ВУЛ, 24</v>
          </cell>
          <cell r="C120" t="str">
            <v>1</v>
          </cell>
          <cell r="D120">
            <v>227.4</v>
          </cell>
          <cell r="E120">
            <v>47.9</v>
          </cell>
          <cell r="F120">
            <v>234.22710222347101</v>
          </cell>
          <cell r="G120">
            <v>1.03</v>
          </cell>
          <cell r="H120">
            <v>1.03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0.28820000000000001</v>
          </cell>
          <cell r="P120">
            <v>0</v>
          </cell>
          <cell r="Q120">
            <v>0</v>
          </cell>
          <cell r="R120">
            <v>0.22570000000000001</v>
          </cell>
          <cell r="S120">
            <v>0</v>
          </cell>
          <cell r="T120">
            <v>0.5161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B121" t="str">
            <v>Лесi Українки, ВУЛ, 34</v>
          </cell>
          <cell r="C121" t="str">
            <v>1</v>
          </cell>
          <cell r="D121">
            <v>50.3</v>
          </cell>
          <cell r="E121">
            <v>0</v>
          </cell>
          <cell r="F121">
            <v>57.920128597724002</v>
          </cell>
          <cell r="G121">
            <v>1.1515</v>
          </cell>
          <cell r="H121">
            <v>1.1515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0.31430000000000002</v>
          </cell>
          <cell r="P121">
            <v>0</v>
          </cell>
          <cell r="Q121">
            <v>0</v>
          </cell>
          <cell r="R121">
            <v>0.2908</v>
          </cell>
          <cell r="S121">
            <v>0</v>
          </cell>
          <cell r="T121">
            <v>0.5464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 t="str">
            <v>Лесi Українки, ВУЛ, 70</v>
          </cell>
          <cell r="C122" t="str">
            <v>1</v>
          </cell>
          <cell r="D122">
            <v>43.9</v>
          </cell>
          <cell r="E122">
            <v>0</v>
          </cell>
          <cell r="F122">
            <v>84.564146291880604</v>
          </cell>
          <cell r="G122">
            <v>1.9261999999999999</v>
          </cell>
          <cell r="H122">
            <v>1.9261999999999999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0.31919999999999998</v>
          </cell>
          <cell r="P122">
            <v>0</v>
          </cell>
          <cell r="Q122">
            <v>0</v>
          </cell>
          <cell r="R122">
            <v>1.0553999999999999</v>
          </cell>
          <cell r="S122">
            <v>0</v>
          </cell>
          <cell r="T122">
            <v>0.55159999999999998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 t="str">
            <v>Лисенка, ВУЛ, 14</v>
          </cell>
          <cell r="C123" t="str">
            <v>1</v>
          </cell>
          <cell r="D123">
            <v>167.5</v>
          </cell>
          <cell r="E123">
            <v>59</v>
          </cell>
          <cell r="F123">
            <v>153.724437807268</v>
          </cell>
          <cell r="G123">
            <v>0.91769999999999996</v>
          </cell>
          <cell r="H123">
            <v>0.91769999999999996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0.29089999999999999</v>
          </cell>
          <cell r="P123">
            <v>0</v>
          </cell>
          <cell r="Q123">
            <v>0</v>
          </cell>
          <cell r="R123">
            <v>0.1052</v>
          </cell>
          <cell r="S123">
            <v>0</v>
          </cell>
          <cell r="T123">
            <v>0.52159999999999995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 t="str">
            <v>Лисенка, ВУЛ, 4</v>
          </cell>
          <cell r="C124" t="str">
            <v>1</v>
          </cell>
          <cell r="D124">
            <v>36.6</v>
          </cell>
          <cell r="E124">
            <v>0</v>
          </cell>
          <cell r="F124">
            <v>45.661789204141201</v>
          </cell>
          <cell r="G124">
            <v>1.2476</v>
          </cell>
          <cell r="H124">
            <v>1.2476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0.32690000000000002</v>
          </cell>
          <cell r="P124">
            <v>0</v>
          </cell>
          <cell r="Q124">
            <v>0</v>
          </cell>
          <cell r="R124">
            <v>0.36120000000000002</v>
          </cell>
          <cell r="S124">
            <v>0</v>
          </cell>
          <cell r="T124">
            <v>0.5595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Любецька, ВУЛ, 153а</v>
          </cell>
          <cell r="C125" t="str">
            <v>1</v>
          </cell>
          <cell r="D125">
            <v>87.8</v>
          </cell>
          <cell r="E125">
            <v>0</v>
          </cell>
          <cell r="F125">
            <v>107.965674820681</v>
          </cell>
          <cell r="G125">
            <v>1.2296</v>
          </cell>
          <cell r="H125">
            <v>1.2296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0.3</v>
          </cell>
          <cell r="P125">
            <v>0</v>
          </cell>
          <cell r="Q125">
            <v>0</v>
          </cell>
          <cell r="R125">
            <v>0.37859999999999999</v>
          </cell>
          <cell r="S125">
            <v>0</v>
          </cell>
          <cell r="T125">
            <v>0.55100000000000005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Любецька, ВУЛ, 157</v>
          </cell>
          <cell r="C126" t="str">
            <v>1</v>
          </cell>
          <cell r="D126">
            <v>138.9</v>
          </cell>
          <cell r="E126">
            <v>0</v>
          </cell>
          <cell r="F126">
            <v>189.83865878630201</v>
          </cell>
          <cell r="G126">
            <v>1.3668</v>
          </cell>
          <cell r="H126">
            <v>1.3668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0.29299999999999998</v>
          </cell>
          <cell r="P126">
            <v>0</v>
          </cell>
          <cell r="Q126">
            <v>0</v>
          </cell>
          <cell r="R126">
            <v>0.54420000000000002</v>
          </cell>
          <cell r="S126">
            <v>0</v>
          </cell>
          <cell r="T126">
            <v>0.52959999999999996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Любецька, ВУЛ, 157а</v>
          </cell>
          <cell r="C127" t="str">
            <v>1</v>
          </cell>
          <cell r="D127">
            <v>161.6</v>
          </cell>
          <cell r="E127">
            <v>0</v>
          </cell>
          <cell r="F127">
            <v>241.804601578693</v>
          </cell>
          <cell r="G127">
            <v>1.4964</v>
          </cell>
          <cell r="H127">
            <v>1.4964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0.2913</v>
          </cell>
          <cell r="P127">
            <v>0</v>
          </cell>
          <cell r="Q127">
            <v>0</v>
          </cell>
          <cell r="R127">
            <v>0.56020000000000003</v>
          </cell>
          <cell r="S127">
            <v>0</v>
          </cell>
          <cell r="T127">
            <v>0.64490000000000003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Любецька, ВУЛ, 42</v>
          </cell>
          <cell r="C128" t="str">
            <v>1</v>
          </cell>
          <cell r="D128">
            <v>155.80000000000001</v>
          </cell>
          <cell r="E128">
            <v>0</v>
          </cell>
          <cell r="F128">
            <v>154.27886732031001</v>
          </cell>
          <cell r="G128">
            <v>0.99019999999999997</v>
          </cell>
          <cell r="H128">
            <v>0.99019999999999997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0.29170000000000001</v>
          </cell>
          <cell r="P128">
            <v>0</v>
          </cell>
          <cell r="Q128">
            <v>0</v>
          </cell>
          <cell r="R128">
            <v>0.16700000000000001</v>
          </cell>
          <cell r="S128">
            <v>0</v>
          </cell>
          <cell r="T128">
            <v>0.53149999999999997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Любецька, ВУЛ, 44б</v>
          </cell>
          <cell r="C129" t="str">
            <v>1</v>
          </cell>
          <cell r="D129">
            <v>39.6</v>
          </cell>
          <cell r="E129">
            <v>0</v>
          </cell>
          <cell r="F129">
            <v>38.973562216522303</v>
          </cell>
          <cell r="G129">
            <v>0.98409999999999997</v>
          </cell>
          <cell r="H129">
            <v>0.98409999999999997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0.32340000000000002</v>
          </cell>
          <cell r="P129">
            <v>0</v>
          </cell>
          <cell r="Q129">
            <v>0</v>
          </cell>
          <cell r="R129">
            <v>0.21909999999999999</v>
          </cell>
          <cell r="S129">
            <v>0</v>
          </cell>
          <cell r="T129">
            <v>0.44159999999999999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Любецька, ВУЛ, 47</v>
          </cell>
          <cell r="C130" t="str">
            <v>1</v>
          </cell>
          <cell r="D130">
            <v>112.7</v>
          </cell>
          <cell r="E130">
            <v>0</v>
          </cell>
          <cell r="F130">
            <v>131.18383086166699</v>
          </cell>
          <cell r="G130">
            <v>1.1639999999999999</v>
          </cell>
          <cell r="H130">
            <v>1.1639999999999999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0.29580000000000001</v>
          </cell>
          <cell r="P130">
            <v>0</v>
          </cell>
          <cell r="Q130">
            <v>0</v>
          </cell>
          <cell r="R130">
            <v>0.3216</v>
          </cell>
          <cell r="S130">
            <v>0</v>
          </cell>
          <cell r="T130">
            <v>0.54659999999999997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Любецька, ВУЛ, 57</v>
          </cell>
          <cell r="C131" t="str">
            <v>1</v>
          </cell>
          <cell r="D131">
            <v>20.3</v>
          </cell>
          <cell r="E131">
            <v>0</v>
          </cell>
          <cell r="F131">
            <v>38.657806703383599</v>
          </cell>
          <cell r="G131">
            <v>1.9044000000000001</v>
          </cell>
          <cell r="H131">
            <v>1.9044000000000001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0.3639</v>
          </cell>
          <cell r="P131">
            <v>0</v>
          </cell>
          <cell r="Q131">
            <v>0</v>
          </cell>
          <cell r="R131">
            <v>0.93100000000000005</v>
          </cell>
          <cell r="S131">
            <v>0</v>
          </cell>
          <cell r="T131">
            <v>0.60950000000000004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 t="str">
            <v>Магiстратська, ВУЛ, 10</v>
          </cell>
          <cell r="C132" t="str">
            <v>1</v>
          </cell>
          <cell r="D132">
            <v>255.1</v>
          </cell>
          <cell r="E132">
            <v>48.5</v>
          </cell>
          <cell r="F132">
            <v>347.47478880409199</v>
          </cell>
          <cell r="G132">
            <v>1.3621000000000001</v>
          </cell>
          <cell r="H132">
            <v>1.3621000000000001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0.28739999999999999</v>
          </cell>
          <cell r="P132">
            <v>0</v>
          </cell>
          <cell r="Q132">
            <v>0</v>
          </cell>
          <cell r="R132">
            <v>0.57469999999999999</v>
          </cell>
          <cell r="S132">
            <v>0</v>
          </cell>
          <cell r="T132">
            <v>0.5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 t="str">
            <v>Магiстратська, ВУЛ, 17</v>
          </cell>
          <cell r="C133" t="str">
            <v>1</v>
          </cell>
          <cell r="D133">
            <v>215.5</v>
          </cell>
          <cell r="E133">
            <v>93.6</v>
          </cell>
          <cell r="F133">
            <v>224.17414704273</v>
          </cell>
          <cell r="G133">
            <v>1.0402</v>
          </cell>
          <cell r="H133">
            <v>1.0402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0.56779999999999997</v>
          </cell>
          <cell r="S133">
            <v>0</v>
          </cell>
          <cell r="T133">
            <v>0.47239999999999999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 t="str">
            <v>Магiстратська, ВУЛ, 17а</v>
          </cell>
          <cell r="C134" t="str">
            <v>1</v>
          </cell>
          <cell r="D134">
            <v>184.7</v>
          </cell>
          <cell r="E134">
            <v>0</v>
          </cell>
          <cell r="F134">
            <v>281.78560803006201</v>
          </cell>
          <cell r="G134">
            <v>1.5256000000000001</v>
          </cell>
          <cell r="H134">
            <v>1.5256000000000001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0.28999999999999998</v>
          </cell>
          <cell r="P134">
            <v>0</v>
          </cell>
          <cell r="Q134">
            <v>0</v>
          </cell>
          <cell r="R134">
            <v>0.69610000000000005</v>
          </cell>
          <cell r="S134">
            <v>0</v>
          </cell>
          <cell r="T134">
            <v>0.53949999999999998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Магiстратська, ВУЛ, 8</v>
          </cell>
          <cell r="C135" t="str">
            <v>1</v>
          </cell>
          <cell r="D135">
            <v>165.4</v>
          </cell>
          <cell r="E135">
            <v>0</v>
          </cell>
          <cell r="F135">
            <v>161.64407433020801</v>
          </cell>
          <cell r="G135">
            <v>0.97740000000000005</v>
          </cell>
          <cell r="H135">
            <v>0.97740000000000005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0.51939999999999997</v>
          </cell>
          <cell r="S135">
            <v>0</v>
          </cell>
          <cell r="T135">
            <v>0.45800000000000002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Магiстратська, ВУЛ, 8а</v>
          </cell>
          <cell r="C136" t="str">
            <v>1</v>
          </cell>
          <cell r="D136">
            <v>69.8</v>
          </cell>
          <cell r="E136">
            <v>47.6</v>
          </cell>
          <cell r="F136">
            <v>141.022935664454</v>
          </cell>
          <cell r="G136">
            <v>2.0204</v>
          </cell>
          <cell r="H136">
            <v>2.0204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0.30499999999999999</v>
          </cell>
          <cell r="P136">
            <v>0</v>
          </cell>
          <cell r="Q136">
            <v>0</v>
          </cell>
          <cell r="R136">
            <v>1.1858</v>
          </cell>
          <cell r="S136">
            <v>0</v>
          </cell>
          <cell r="T136">
            <v>0.52959999999999996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Малясова, ВУЛ, 21</v>
          </cell>
          <cell r="C137" t="str">
            <v>1</v>
          </cell>
          <cell r="D137">
            <v>228</v>
          </cell>
          <cell r="E137">
            <v>0</v>
          </cell>
          <cell r="F137">
            <v>260.29004826874598</v>
          </cell>
          <cell r="G137">
            <v>1.1415999999999999</v>
          </cell>
          <cell r="H137">
            <v>1.1415999999999999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0.28820000000000001</v>
          </cell>
          <cell r="P137">
            <v>0</v>
          </cell>
          <cell r="Q137">
            <v>0</v>
          </cell>
          <cell r="R137">
            <v>0.30859999999999999</v>
          </cell>
          <cell r="S137">
            <v>0</v>
          </cell>
          <cell r="T137">
            <v>0.54479999999999995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Марковича, ВУЛ, 11</v>
          </cell>
          <cell r="C138" t="str">
            <v>1</v>
          </cell>
          <cell r="D138">
            <v>236</v>
          </cell>
          <cell r="E138">
            <v>56.5</v>
          </cell>
          <cell r="F138">
            <v>282.01035985087401</v>
          </cell>
          <cell r="G138">
            <v>1.1949000000000001</v>
          </cell>
          <cell r="H138">
            <v>1.1949000000000001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0.28799999999999998</v>
          </cell>
          <cell r="P138">
            <v>0</v>
          </cell>
          <cell r="Q138">
            <v>0</v>
          </cell>
          <cell r="R138">
            <v>0.503</v>
          </cell>
          <cell r="S138">
            <v>0</v>
          </cell>
          <cell r="T138">
            <v>0.40389999999999998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Марковича, ВУЛ, 11а</v>
          </cell>
          <cell r="C139" t="str">
            <v>1</v>
          </cell>
          <cell r="D139">
            <v>139.5</v>
          </cell>
          <cell r="E139">
            <v>0</v>
          </cell>
          <cell r="F139">
            <v>189.852503631243</v>
          </cell>
          <cell r="G139">
            <v>1.3609</v>
          </cell>
          <cell r="H139">
            <v>1.3609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0.29289999999999999</v>
          </cell>
          <cell r="P139">
            <v>0</v>
          </cell>
          <cell r="Q139">
            <v>0</v>
          </cell>
          <cell r="R139">
            <v>0.46989999999999998</v>
          </cell>
          <cell r="S139">
            <v>0</v>
          </cell>
          <cell r="T139">
            <v>0.59809999999999997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Миру. проспект, ПРОСП, 46</v>
          </cell>
          <cell r="C140" t="str">
            <v>1</v>
          </cell>
          <cell r="D140">
            <v>156.19999999999999</v>
          </cell>
          <cell r="E140">
            <v>61.8</v>
          </cell>
          <cell r="F140">
            <v>238.94431685028999</v>
          </cell>
          <cell r="G140">
            <v>1.5297000000000001</v>
          </cell>
          <cell r="H140">
            <v>1.5297000000000001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0.29160000000000003</v>
          </cell>
          <cell r="P140">
            <v>0</v>
          </cell>
          <cell r="Q140">
            <v>0</v>
          </cell>
          <cell r="R140">
            <v>0.77270000000000005</v>
          </cell>
          <cell r="S140">
            <v>0</v>
          </cell>
          <cell r="T140">
            <v>0.46539999999999998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Миру. проспект, ПРОСП, 48</v>
          </cell>
          <cell r="C141" t="str">
            <v>1</v>
          </cell>
          <cell r="D141">
            <v>182.9</v>
          </cell>
          <cell r="E141">
            <v>27.8</v>
          </cell>
          <cell r="F141">
            <v>301.28699622553302</v>
          </cell>
          <cell r="G141">
            <v>1.6473</v>
          </cell>
          <cell r="H141">
            <v>1.6473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0.28999999999999998</v>
          </cell>
          <cell r="P141">
            <v>0</v>
          </cell>
          <cell r="Q141">
            <v>0</v>
          </cell>
          <cell r="R141">
            <v>0.82489999999999997</v>
          </cell>
          <cell r="S141">
            <v>0</v>
          </cell>
          <cell r="T141">
            <v>0.53239999999999998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B142" t="str">
            <v>Миру. проспект, ПРОСП, 6</v>
          </cell>
          <cell r="C142" t="str">
            <v>1</v>
          </cell>
          <cell r="D142">
            <v>239.3</v>
          </cell>
          <cell r="E142">
            <v>0</v>
          </cell>
          <cell r="F142">
            <v>326.36545973365298</v>
          </cell>
          <cell r="G142">
            <v>1.3638999999999999</v>
          </cell>
          <cell r="H142">
            <v>1.3638999999999999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0.28789999999999999</v>
          </cell>
          <cell r="P142">
            <v>0</v>
          </cell>
          <cell r="Q142">
            <v>0</v>
          </cell>
          <cell r="R142">
            <v>0.53100000000000003</v>
          </cell>
          <cell r="S142">
            <v>0</v>
          </cell>
          <cell r="T142">
            <v>0.54500000000000004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B143" t="str">
            <v>Миру. проспект, ПРОСП, 6а</v>
          </cell>
          <cell r="C143" t="str">
            <v>1</v>
          </cell>
          <cell r="D143">
            <v>148.80000000000001</v>
          </cell>
          <cell r="E143">
            <v>15.1</v>
          </cell>
          <cell r="F143">
            <v>263.067397074231</v>
          </cell>
          <cell r="G143">
            <v>1.7681</v>
          </cell>
          <cell r="H143">
            <v>1.7681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0.29220000000000002</v>
          </cell>
          <cell r="P143">
            <v>0</v>
          </cell>
          <cell r="Q143">
            <v>0</v>
          </cell>
          <cell r="R143">
            <v>0.87280000000000002</v>
          </cell>
          <cell r="S143">
            <v>0</v>
          </cell>
          <cell r="T143">
            <v>0.60309999999999997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B144" t="str">
            <v>Миру. проспект, ПРОСП, 6б</v>
          </cell>
          <cell r="C144" t="str">
            <v>1</v>
          </cell>
          <cell r="D144">
            <v>75.8</v>
          </cell>
          <cell r="E144">
            <v>0</v>
          </cell>
          <cell r="F144">
            <v>96.441144384294105</v>
          </cell>
          <cell r="G144">
            <v>1.2723</v>
          </cell>
          <cell r="H144">
            <v>1.2723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0.30309999999999998</v>
          </cell>
          <cell r="P144">
            <v>0</v>
          </cell>
          <cell r="Q144">
            <v>0</v>
          </cell>
          <cell r="R144">
            <v>0.35589999999999999</v>
          </cell>
          <cell r="S144">
            <v>0</v>
          </cell>
          <cell r="T144">
            <v>0.61329999999999996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Нахiмова, ВУЛ, 1</v>
          </cell>
          <cell r="C145" t="str">
            <v>1</v>
          </cell>
          <cell r="D145">
            <v>115.3</v>
          </cell>
          <cell r="E145">
            <v>0</v>
          </cell>
          <cell r="F145">
            <v>145.71476094029401</v>
          </cell>
          <cell r="G145">
            <v>1.2638</v>
          </cell>
          <cell r="H145">
            <v>1.2638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0.29549999999999998</v>
          </cell>
          <cell r="P145">
            <v>0</v>
          </cell>
          <cell r="Q145">
            <v>0</v>
          </cell>
          <cell r="R145">
            <v>0.44119999999999998</v>
          </cell>
          <cell r="S145">
            <v>0</v>
          </cell>
          <cell r="T145">
            <v>0.52710000000000001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Нахiмова, ВУЛ, 22</v>
          </cell>
          <cell r="C146" t="str">
            <v>1</v>
          </cell>
          <cell r="D146">
            <v>213.1</v>
          </cell>
          <cell r="E146">
            <v>0</v>
          </cell>
          <cell r="F146">
            <v>235.448210720601</v>
          </cell>
          <cell r="G146">
            <v>1.1048</v>
          </cell>
          <cell r="H146">
            <v>1.1048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0.28870000000000001</v>
          </cell>
          <cell r="P146">
            <v>0</v>
          </cell>
          <cell r="Q146">
            <v>0</v>
          </cell>
          <cell r="R146">
            <v>0.29459999999999997</v>
          </cell>
          <cell r="S146">
            <v>0</v>
          </cell>
          <cell r="T146">
            <v>0.52149999999999996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Нахiмова, ВУЛ, 24</v>
          </cell>
          <cell r="C147" t="str">
            <v>1</v>
          </cell>
          <cell r="D147">
            <v>169.2</v>
          </cell>
          <cell r="E147">
            <v>60.4</v>
          </cell>
          <cell r="F147">
            <v>200.95002650820601</v>
          </cell>
          <cell r="G147">
            <v>1.1877</v>
          </cell>
          <cell r="H147">
            <v>1.1877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0.2908</v>
          </cell>
          <cell r="P147">
            <v>0</v>
          </cell>
          <cell r="Q147">
            <v>0</v>
          </cell>
          <cell r="R147">
            <v>0.39</v>
          </cell>
          <cell r="S147">
            <v>0</v>
          </cell>
          <cell r="T147">
            <v>0.50690000000000002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Нахiмова, ВУЛ, 9</v>
          </cell>
          <cell r="C148" t="str">
            <v>1</v>
          </cell>
          <cell r="D148">
            <v>34.299999999999997</v>
          </cell>
          <cell r="E148">
            <v>0</v>
          </cell>
          <cell r="F148">
            <v>45.4340887486496</v>
          </cell>
          <cell r="G148">
            <v>1.3247</v>
          </cell>
          <cell r="H148">
            <v>1.3247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0.81299999999999994</v>
          </cell>
          <cell r="S148">
            <v>0</v>
          </cell>
          <cell r="T148">
            <v>0.51170000000000004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Олексія Бакуринського, ВУЛ, 14</v>
          </cell>
          <cell r="C149" t="str">
            <v>1</v>
          </cell>
          <cell r="D149">
            <v>113</v>
          </cell>
          <cell r="E149">
            <v>0</v>
          </cell>
          <cell r="F149">
            <v>161.410997559099</v>
          </cell>
          <cell r="G149">
            <v>1.4282999999999999</v>
          </cell>
          <cell r="H149">
            <v>1.4282999999999999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0.29570000000000002</v>
          </cell>
          <cell r="P149">
            <v>0</v>
          </cell>
          <cell r="Q149">
            <v>0</v>
          </cell>
          <cell r="R149">
            <v>0.64039999999999997</v>
          </cell>
          <cell r="S149">
            <v>0</v>
          </cell>
          <cell r="T149">
            <v>0.49220000000000003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Олексія Бакуринського, ВУЛ, 6</v>
          </cell>
          <cell r="C150" t="str">
            <v>1</v>
          </cell>
          <cell r="D150">
            <v>43.4</v>
          </cell>
          <cell r="E150">
            <v>0</v>
          </cell>
          <cell r="F150">
            <v>65.699351818693003</v>
          </cell>
          <cell r="G150">
            <v>1.5138</v>
          </cell>
          <cell r="H150">
            <v>1.5138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0.31969999999999998</v>
          </cell>
          <cell r="P150">
            <v>0</v>
          </cell>
          <cell r="Q150">
            <v>0</v>
          </cell>
          <cell r="R150">
            <v>0.64249999999999996</v>
          </cell>
          <cell r="S150">
            <v>0</v>
          </cell>
          <cell r="T150">
            <v>0.55159999999999998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Олексія Бакуринського. провулок, ПРОВ, 5</v>
          </cell>
          <cell r="C151" t="str">
            <v>1</v>
          </cell>
          <cell r="D151">
            <v>184.6</v>
          </cell>
          <cell r="E151">
            <v>0</v>
          </cell>
          <cell r="F151">
            <v>216.771295592418</v>
          </cell>
          <cell r="G151">
            <v>1.1742999999999999</v>
          </cell>
          <cell r="H151">
            <v>1.1742999999999999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0.28999999999999998</v>
          </cell>
          <cell r="P151">
            <v>0</v>
          </cell>
          <cell r="Q151">
            <v>0</v>
          </cell>
          <cell r="R151">
            <v>0.41760000000000003</v>
          </cell>
          <cell r="S151">
            <v>0</v>
          </cell>
          <cell r="T151">
            <v>0.4667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>Олексія Бакуринського. провулок, ПРОВ, 6</v>
          </cell>
          <cell r="C152" t="str">
            <v>1</v>
          </cell>
          <cell r="D152">
            <v>184.8</v>
          </cell>
          <cell r="E152">
            <v>0</v>
          </cell>
          <cell r="F152">
            <v>261.31662762994102</v>
          </cell>
          <cell r="G152">
            <v>1.4141999999999999</v>
          </cell>
          <cell r="H152">
            <v>1.4141999999999999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0.28999999999999998</v>
          </cell>
          <cell r="P152">
            <v>0</v>
          </cell>
          <cell r="Q152">
            <v>0</v>
          </cell>
          <cell r="R152">
            <v>0.59450000000000003</v>
          </cell>
          <cell r="S152">
            <v>0</v>
          </cell>
          <cell r="T152">
            <v>0.52969999999999995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>Перемоги, ПРОСП, 55</v>
          </cell>
          <cell r="C153" t="str">
            <v>1</v>
          </cell>
          <cell r="D153">
            <v>159.1</v>
          </cell>
          <cell r="E153">
            <v>0</v>
          </cell>
          <cell r="F153">
            <v>201.56358784045699</v>
          </cell>
          <cell r="G153">
            <v>1.2668999999999999</v>
          </cell>
          <cell r="H153">
            <v>1.2668999999999999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0.29139999999999999</v>
          </cell>
          <cell r="P153">
            <v>0</v>
          </cell>
          <cell r="Q153">
            <v>0</v>
          </cell>
          <cell r="R153">
            <v>0.45300000000000001</v>
          </cell>
          <cell r="S153">
            <v>0</v>
          </cell>
          <cell r="T153">
            <v>0.52249999999999996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B154" t="str">
            <v>Перемоги, ПРОСП, 59</v>
          </cell>
          <cell r="C154" t="str">
            <v>1</v>
          </cell>
          <cell r="D154">
            <v>32</v>
          </cell>
          <cell r="E154">
            <v>0</v>
          </cell>
          <cell r="F154">
            <v>38.795045933744397</v>
          </cell>
          <cell r="G154">
            <v>1.2122999999999999</v>
          </cell>
          <cell r="H154">
            <v>1.2122999999999999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0.33350000000000002</v>
          </cell>
          <cell r="P154">
            <v>0</v>
          </cell>
          <cell r="Q154">
            <v>0</v>
          </cell>
          <cell r="R154">
            <v>0.31259999999999999</v>
          </cell>
          <cell r="S154">
            <v>0</v>
          </cell>
          <cell r="T154">
            <v>0.56620000000000004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Пирогова, ВУЛ, 20</v>
          </cell>
          <cell r="C155" t="str">
            <v>1</v>
          </cell>
          <cell r="D155">
            <v>209.2</v>
          </cell>
          <cell r="E155">
            <v>107.6</v>
          </cell>
          <cell r="F155">
            <v>224.25288873082599</v>
          </cell>
          <cell r="G155">
            <v>1.0719000000000001</v>
          </cell>
          <cell r="H155">
            <v>1.0719000000000001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0.28889999999999999</v>
          </cell>
          <cell r="P155">
            <v>0</v>
          </cell>
          <cell r="Q155">
            <v>0</v>
          </cell>
          <cell r="R155">
            <v>0.14230000000000001</v>
          </cell>
          <cell r="S155">
            <v>0</v>
          </cell>
          <cell r="T155">
            <v>0.64070000000000005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Пирогова, ВУЛ, 6</v>
          </cell>
          <cell r="C156" t="str">
            <v>1</v>
          </cell>
          <cell r="D156">
            <v>219.3</v>
          </cell>
          <cell r="E156">
            <v>0</v>
          </cell>
          <cell r="F156">
            <v>237.76526200184401</v>
          </cell>
          <cell r="G156">
            <v>1.0842000000000001</v>
          </cell>
          <cell r="H156">
            <v>1.0842000000000001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0.28849999999999998</v>
          </cell>
          <cell r="P156">
            <v>0</v>
          </cell>
          <cell r="Q156">
            <v>0</v>
          </cell>
          <cell r="R156">
            <v>0.1583</v>
          </cell>
          <cell r="S156">
            <v>0</v>
          </cell>
          <cell r="T156">
            <v>0.63739999999999997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Пирогова, ВУЛ, 6а</v>
          </cell>
          <cell r="C157" t="str">
            <v>1</v>
          </cell>
          <cell r="D157">
            <v>187.8</v>
          </cell>
          <cell r="E157">
            <v>0</v>
          </cell>
          <cell r="F157">
            <v>256.39697134433902</v>
          </cell>
          <cell r="G157">
            <v>1.3652</v>
          </cell>
          <cell r="H157">
            <v>1.3652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0.2898</v>
          </cell>
          <cell r="P157">
            <v>0</v>
          </cell>
          <cell r="Q157">
            <v>0</v>
          </cell>
          <cell r="R157">
            <v>0.60370000000000001</v>
          </cell>
          <cell r="S157">
            <v>0</v>
          </cell>
          <cell r="T157">
            <v>0.47170000000000001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Попудренка, ВУЛ, 20б</v>
          </cell>
          <cell r="C158" t="str">
            <v>1</v>
          </cell>
          <cell r="D158">
            <v>227.9</v>
          </cell>
          <cell r="E158">
            <v>110.1</v>
          </cell>
          <cell r="F158">
            <v>252.18343990414701</v>
          </cell>
          <cell r="G158">
            <v>1.1065</v>
          </cell>
          <cell r="H158">
            <v>1.1065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0.28820000000000001</v>
          </cell>
          <cell r="P158">
            <v>0</v>
          </cell>
          <cell r="Q158">
            <v>0</v>
          </cell>
          <cell r="R158">
            <v>0.43509999999999999</v>
          </cell>
          <cell r="S158">
            <v>0</v>
          </cell>
          <cell r="T158">
            <v>0.38319999999999999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Попудренка, ВУЛ, 24</v>
          </cell>
          <cell r="C159" t="str">
            <v>1</v>
          </cell>
          <cell r="D159">
            <v>413.4</v>
          </cell>
          <cell r="E159">
            <v>85.9</v>
          </cell>
          <cell r="F159">
            <v>374.99802951295902</v>
          </cell>
          <cell r="G159">
            <v>0.90720000000000001</v>
          </cell>
          <cell r="H159">
            <v>0.90720000000000001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0.30919999999999997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0.59799999999999998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Попудренка, ВУЛ, 26</v>
          </cell>
          <cell r="C160" t="str">
            <v>1</v>
          </cell>
          <cell r="D160">
            <v>292.7</v>
          </cell>
          <cell r="E160">
            <v>0</v>
          </cell>
          <cell r="F160">
            <v>314.83477002848002</v>
          </cell>
          <cell r="G160">
            <v>1.0755999999999999</v>
          </cell>
          <cell r="H160">
            <v>1.0755999999999999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0.28660000000000002</v>
          </cell>
          <cell r="P160">
            <v>0</v>
          </cell>
          <cell r="Q160">
            <v>0</v>
          </cell>
          <cell r="R160">
            <v>0.38629999999999998</v>
          </cell>
          <cell r="S160">
            <v>0</v>
          </cell>
          <cell r="T160">
            <v>0.4027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Попудренка, ВУЛ, 35</v>
          </cell>
          <cell r="C161" t="str">
            <v>1</v>
          </cell>
          <cell r="D161">
            <v>236.5</v>
          </cell>
          <cell r="E161">
            <v>52.9</v>
          </cell>
          <cell r="F161">
            <v>372.576852922586</v>
          </cell>
          <cell r="G161">
            <v>1.5753999999999999</v>
          </cell>
          <cell r="H161">
            <v>1.5753999999999999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0.28799999999999998</v>
          </cell>
          <cell r="P161">
            <v>0</v>
          </cell>
          <cell r="Q161">
            <v>0</v>
          </cell>
          <cell r="R161">
            <v>0.7873</v>
          </cell>
          <cell r="S161">
            <v>0</v>
          </cell>
          <cell r="T161">
            <v>0.50009999999999999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>Привокзальна, ВУЛ, 15</v>
          </cell>
          <cell r="C162" t="str">
            <v>1</v>
          </cell>
          <cell r="D162">
            <v>305.8</v>
          </cell>
          <cell r="E162">
            <v>127.6</v>
          </cell>
          <cell r="F162">
            <v>279.07561580722103</v>
          </cell>
          <cell r="G162">
            <v>0.91259999999999997</v>
          </cell>
          <cell r="H162">
            <v>0.91259999999999997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0.2863</v>
          </cell>
          <cell r="P162">
            <v>0</v>
          </cell>
          <cell r="Q162">
            <v>0</v>
          </cell>
          <cell r="R162">
            <v>9.9400000000000002E-2</v>
          </cell>
          <cell r="S162">
            <v>0</v>
          </cell>
          <cell r="T162">
            <v>0.52690000000000003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B163" t="str">
            <v>Привокзальна, ВУЛ, 16</v>
          </cell>
          <cell r="C163" t="str">
            <v>1</v>
          </cell>
          <cell r="D163">
            <v>373.9</v>
          </cell>
          <cell r="E163">
            <v>52.2</v>
          </cell>
          <cell r="F163">
            <v>364.83144247889999</v>
          </cell>
          <cell r="G163">
            <v>0.97570000000000001</v>
          </cell>
          <cell r="H163">
            <v>0.97570000000000001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0.2853</v>
          </cell>
          <cell r="P163">
            <v>0</v>
          </cell>
          <cell r="Q163">
            <v>0</v>
          </cell>
          <cell r="R163">
            <v>8.6599999999999996E-2</v>
          </cell>
          <cell r="S163">
            <v>0</v>
          </cell>
          <cell r="T163">
            <v>0.6038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B164" t="str">
            <v>Привокзальна, ВУЛ, 17</v>
          </cell>
          <cell r="C164" t="str">
            <v>1</v>
          </cell>
          <cell r="D164">
            <v>429.1</v>
          </cell>
          <cell r="E164">
            <v>197</v>
          </cell>
          <cell r="F164">
            <v>442.312372163335</v>
          </cell>
          <cell r="G164">
            <v>1.0307999999999999</v>
          </cell>
          <cell r="H164">
            <v>1.0307999999999999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0.2848</v>
          </cell>
          <cell r="P164">
            <v>0</v>
          </cell>
          <cell r="Q164">
            <v>0</v>
          </cell>
          <cell r="R164">
            <v>8.5099999999999995E-2</v>
          </cell>
          <cell r="S164">
            <v>0</v>
          </cell>
          <cell r="T164">
            <v>0.66090000000000004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Привокзальна, ВУЛ, 17а</v>
          </cell>
          <cell r="C165" t="str">
            <v>1</v>
          </cell>
          <cell r="D165">
            <v>217.9</v>
          </cell>
          <cell r="E165">
            <v>58.2</v>
          </cell>
          <cell r="F165">
            <v>213.563302578384</v>
          </cell>
          <cell r="G165">
            <v>0.98009999999999997</v>
          </cell>
          <cell r="H165">
            <v>0.98009999999999997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0.28860000000000002</v>
          </cell>
          <cell r="P165">
            <v>0</v>
          </cell>
          <cell r="Q165">
            <v>0</v>
          </cell>
          <cell r="R165">
            <v>8.09E-2</v>
          </cell>
          <cell r="S165">
            <v>0</v>
          </cell>
          <cell r="T165">
            <v>0.61060000000000003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Привокзальна, ВУЛ, 19</v>
          </cell>
          <cell r="C166" t="str">
            <v>1</v>
          </cell>
          <cell r="D166">
            <v>280.10000000000002</v>
          </cell>
          <cell r="E166">
            <v>69.2</v>
          </cell>
          <cell r="F166">
            <v>258.70163755643102</v>
          </cell>
          <cell r="G166">
            <v>0.92359999999999998</v>
          </cell>
          <cell r="H166">
            <v>0.92359999999999998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0.2868</v>
          </cell>
          <cell r="P166">
            <v>0</v>
          </cell>
          <cell r="Q166">
            <v>0</v>
          </cell>
          <cell r="R166">
            <v>9.1200000000000003E-2</v>
          </cell>
          <cell r="S166">
            <v>0</v>
          </cell>
          <cell r="T166">
            <v>0.54559999999999997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Привокзальна, ВУЛ, 20</v>
          </cell>
          <cell r="C167" t="str">
            <v>1</v>
          </cell>
          <cell r="D167">
            <v>148.1</v>
          </cell>
          <cell r="E167">
            <v>0</v>
          </cell>
          <cell r="F167">
            <v>134.52790134344099</v>
          </cell>
          <cell r="G167">
            <v>0.90839999999999999</v>
          </cell>
          <cell r="H167">
            <v>0.90839999999999999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0.29220000000000002</v>
          </cell>
          <cell r="P167">
            <v>0</v>
          </cell>
          <cell r="Q167">
            <v>0</v>
          </cell>
          <cell r="R167">
            <v>8.6300000000000002E-2</v>
          </cell>
          <cell r="S167">
            <v>0</v>
          </cell>
          <cell r="T167">
            <v>0.52990000000000004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Привокзальна, ВУЛ, 21</v>
          </cell>
          <cell r="C168" t="str">
            <v>1</v>
          </cell>
          <cell r="D168">
            <v>301.89999999999998</v>
          </cell>
          <cell r="E168">
            <v>0</v>
          </cell>
          <cell r="F168">
            <v>268.01104016729602</v>
          </cell>
          <cell r="G168">
            <v>0.88770000000000004</v>
          </cell>
          <cell r="H168">
            <v>0.88770000000000004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0.28639999999999999</v>
          </cell>
          <cell r="P168">
            <v>0</v>
          </cell>
          <cell r="Q168">
            <v>0</v>
          </cell>
          <cell r="R168">
            <v>8.4599999999999995E-2</v>
          </cell>
          <cell r="S168">
            <v>0</v>
          </cell>
          <cell r="T168">
            <v>0.51670000000000005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Промислова, ВУЛ, 19</v>
          </cell>
          <cell r="C169" t="str">
            <v>1</v>
          </cell>
          <cell r="D169">
            <v>281.8</v>
          </cell>
          <cell r="E169">
            <v>0</v>
          </cell>
          <cell r="F169">
            <v>319.40932859505398</v>
          </cell>
          <cell r="G169">
            <v>1.1335</v>
          </cell>
          <cell r="H169">
            <v>1.1335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0.2868</v>
          </cell>
          <cell r="P169">
            <v>0</v>
          </cell>
          <cell r="Q169">
            <v>0</v>
          </cell>
          <cell r="R169">
            <v>0.3569</v>
          </cell>
          <cell r="S169">
            <v>0</v>
          </cell>
          <cell r="T169">
            <v>0.48980000000000001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Реміснича, ВУЛ, 22</v>
          </cell>
          <cell r="C170" t="str">
            <v>1</v>
          </cell>
          <cell r="D170">
            <v>123.1</v>
          </cell>
          <cell r="E170">
            <v>0</v>
          </cell>
          <cell r="F170">
            <v>204.61132230315599</v>
          </cell>
          <cell r="G170">
            <v>1.6620999999999999</v>
          </cell>
          <cell r="H170">
            <v>1.6620999999999999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0.29449999999999998</v>
          </cell>
          <cell r="P170">
            <v>0</v>
          </cell>
          <cell r="Q170">
            <v>0</v>
          </cell>
          <cell r="R170">
            <v>0.79979999999999996</v>
          </cell>
          <cell r="S170">
            <v>0</v>
          </cell>
          <cell r="T170">
            <v>0.56779999999999997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Реміснича, ВУЛ, 4</v>
          </cell>
          <cell r="C171" t="str">
            <v>1</v>
          </cell>
          <cell r="D171">
            <v>222</v>
          </cell>
          <cell r="E171">
            <v>0</v>
          </cell>
          <cell r="F171">
            <v>303.88035786791801</v>
          </cell>
          <cell r="G171">
            <v>1.3688</v>
          </cell>
          <cell r="H171">
            <v>1.3688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0.28839999999999999</v>
          </cell>
          <cell r="P171">
            <v>0</v>
          </cell>
          <cell r="Q171">
            <v>0</v>
          </cell>
          <cell r="R171">
            <v>0.59450000000000003</v>
          </cell>
          <cell r="S171">
            <v>0</v>
          </cell>
          <cell r="T171">
            <v>0.4859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>Реміснича, ВУЛ, 45</v>
          </cell>
          <cell r="C172" t="str">
            <v>1</v>
          </cell>
          <cell r="D172">
            <v>171.8</v>
          </cell>
          <cell r="E172">
            <v>80.400000000000006</v>
          </cell>
          <cell r="F172">
            <v>237.096828450164</v>
          </cell>
          <cell r="G172">
            <v>1.3801000000000001</v>
          </cell>
          <cell r="H172">
            <v>1.3801000000000001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0.29060000000000002</v>
          </cell>
          <cell r="P172">
            <v>0</v>
          </cell>
          <cell r="Q172">
            <v>0</v>
          </cell>
          <cell r="R172">
            <v>0.57999999999999996</v>
          </cell>
          <cell r="S172">
            <v>0</v>
          </cell>
          <cell r="T172">
            <v>0.50949999999999995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>Реміснича, ВУЛ, 5</v>
          </cell>
          <cell r="C173" t="str">
            <v>1</v>
          </cell>
          <cell r="D173">
            <v>251.7</v>
          </cell>
          <cell r="E173">
            <v>28.8</v>
          </cell>
          <cell r="F173">
            <v>413.24590514901899</v>
          </cell>
          <cell r="G173">
            <v>1.6417999999999999</v>
          </cell>
          <cell r="H173">
            <v>1.6417999999999999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0.28749999999999998</v>
          </cell>
          <cell r="P173">
            <v>0</v>
          </cell>
          <cell r="Q173">
            <v>0</v>
          </cell>
          <cell r="R173">
            <v>0.83440000000000003</v>
          </cell>
          <cell r="S173">
            <v>0</v>
          </cell>
          <cell r="T173">
            <v>0.51990000000000003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>Реміснича, ВУЛ, 5а</v>
          </cell>
          <cell r="C174" t="str">
            <v>1</v>
          </cell>
          <cell r="D174">
            <v>155.9</v>
          </cell>
          <cell r="E174">
            <v>0</v>
          </cell>
          <cell r="F174">
            <v>185.83396706838499</v>
          </cell>
          <cell r="G174">
            <v>1.1919</v>
          </cell>
          <cell r="H174">
            <v>1.1919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0.29160000000000003</v>
          </cell>
          <cell r="P174">
            <v>0</v>
          </cell>
          <cell r="Q174">
            <v>0</v>
          </cell>
          <cell r="R174">
            <v>0.43680000000000002</v>
          </cell>
          <cell r="S174">
            <v>0</v>
          </cell>
          <cell r="T174">
            <v>0.46350000000000002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Реміснича, ВУЛ, 5б</v>
          </cell>
          <cell r="C175" t="str">
            <v>1</v>
          </cell>
          <cell r="D175">
            <v>134</v>
          </cell>
          <cell r="E175">
            <v>0</v>
          </cell>
          <cell r="F175">
            <v>209.757895764636</v>
          </cell>
          <cell r="G175">
            <v>1.5653999999999999</v>
          </cell>
          <cell r="H175">
            <v>1.5653999999999999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0.29339999999999999</v>
          </cell>
          <cell r="P175">
            <v>0</v>
          </cell>
          <cell r="Q175">
            <v>0</v>
          </cell>
          <cell r="R175">
            <v>0.73480000000000001</v>
          </cell>
          <cell r="S175">
            <v>0</v>
          </cell>
          <cell r="T175">
            <v>0.53720000000000001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Реміснича, ВУЛ, 6</v>
          </cell>
          <cell r="C176" t="str">
            <v>1</v>
          </cell>
          <cell r="D176">
            <v>161</v>
          </cell>
          <cell r="E176">
            <v>0</v>
          </cell>
          <cell r="F176">
            <v>212.83999990431499</v>
          </cell>
          <cell r="G176">
            <v>1.3221000000000001</v>
          </cell>
          <cell r="H176">
            <v>1.3221000000000001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0.2913</v>
          </cell>
          <cell r="P176">
            <v>0</v>
          </cell>
          <cell r="Q176">
            <v>0</v>
          </cell>
          <cell r="R176">
            <v>0.50080000000000002</v>
          </cell>
          <cell r="S176">
            <v>0</v>
          </cell>
          <cell r="T176">
            <v>0.53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Реміснича, ВУЛ, 7</v>
          </cell>
          <cell r="C177" t="str">
            <v>1</v>
          </cell>
          <cell r="D177">
            <v>137.69999999999999</v>
          </cell>
          <cell r="E177">
            <v>0</v>
          </cell>
          <cell r="F177">
            <v>148.139438186414</v>
          </cell>
          <cell r="G177">
            <v>1.0758000000000001</v>
          </cell>
          <cell r="H177">
            <v>1.0758000000000001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0.29310000000000003</v>
          </cell>
          <cell r="P177">
            <v>0</v>
          </cell>
          <cell r="Q177">
            <v>0</v>
          </cell>
          <cell r="R177">
            <v>0.25879999999999997</v>
          </cell>
          <cell r="S177">
            <v>0</v>
          </cell>
          <cell r="T177">
            <v>0.52390000000000003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Реміснича, ВУЛ, 8</v>
          </cell>
          <cell r="C178" t="str">
            <v>1</v>
          </cell>
          <cell r="D178">
            <v>244.4</v>
          </cell>
          <cell r="E178">
            <v>0</v>
          </cell>
          <cell r="F178">
            <v>305.57239493660597</v>
          </cell>
          <cell r="G178">
            <v>1.2503</v>
          </cell>
          <cell r="H178">
            <v>1.2503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0.28770000000000001</v>
          </cell>
          <cell r="P178">
            <v>0</v>
          </cell>
          <cell r="Q178">
            <v>0</v>
          </cell>
          <cell r="R178">
            <v>0.63360000000000005</v>
          </cell>
          <cell r="S178">
            <v>0</v>
          </cell>
          <cell r="T178">
            <v>0.32900000000000001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Реміснича, ВУЛ, 8а</v>
          </cell>
          <cell r="C179" t="str">
            <v>1</v>
          </cell>
          <cell r="D179">
            <v>135.4</v>
          </cell>
          <cell r="E179">
            <v>44.5</v>
          </cell>
          <cell r="F179">
            <v>199.81990139020101</v>
          </cell>
          <cell r="G179">
            <v>1.4758</v>
          </cell>
          <cell r="H179">
            <v>1.4758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0.29330000000000001</v>
          </cell>
          <cell r="P179">
            <v>0</v>
          </cell>
          <cell r="Q179">
            <v>0</v>
          </cell>
          <cell r="R179">
            <v>0.6956</v>
          </cell>
          <cell r="S179">
            <v>0</v>
          </cell>
          <cell r="T179">
            <v>0.4869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Реміснича, ВУЛ, 8б</v>
          </cell>
          <cell r="C180" t="str">
            <v>1</v>
          </cell>
          <cell r="D180">
            <v>207.1</v>
          </cell>
          <cell r="E180">
            <v>65.3</v>
          </cell>
          <cell r="F180">
            <v>280.65236512371303</v>
          </cell>
          <cell r="G180">
            <v>1.3552</v>
          </cell>
          <cell r="H180">
            <v>1.3552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0.28899999999999998</v>
          </cell>
          <cell r="P180">
            <v>0</v>
          </cell>
          <cell r="Q180">
            <v>0</v>
          </cell>
          <cell r="R180">
            <v>0.59089999999999998</v>
          </cell>
          <cell r="S180">
            <v>0</v>
          </cell>
          <cell r="T180">
            <v>0.4753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Ринкова, ВУЛ, 11а</v>
          </cell>
          <cell r="C181" t="str">
            <v>1</v>
          </cell>
          <cell r="D181">
            <v>186.6</v>
          </cell>
          <cell r="E181">
            <v>0</v>
          </cell>
          <cell r="F181">
            <v>194.28287650857499</v>
          </cell>
          <cell r="G181">
            <v>1.0412999999999999</v>
          </cell>
          <cell r="H181">
            <v>1.0412999999999999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0.28989999999999999</v>
          </cell>
          <cell r="P181">
            <v>0</v>
          </cell>
          <cell r="Q181">
            <v>0</v>
          </cell>
          <cell r="R181">
            <v>0.29559999999999997</v>
          </cell>
          <cell r="S181">
            <v>0</v>
          </cell>
          <cell r="T181">
            <v>0.45579999999999998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Ринкова, ВУЛ, 11б</v>
          </cell>
          <cell r="C182" t="str">
            <v>1</v>
          </cell>
          <cell r="D182">
            <v>137.4</v>
          </cell>
          <cell r="E182">
            <v>54.4</v>
          </cell>
          <cell r="F182">
            <v>174.20595807347499</v>
          </cell>
          <cell r="G182">
            <v>1.2679</v>
          </cell>
          <cell r="H182">
            <v>1.2679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0.29310000000000003</v>
          </cell>
          <cell r="P182">
            <v>0</v>
          </cell>
          <cell r="Q182">
            <v>0</v>
          </cell>
          <cell r="R182">
            <v>0.40910000000000002</v>
          </cell>
          <cell r="S182">
            <v>0</v>
          </cell>
          <cell r="T182">
            <v>0.56569999999999998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>Ринкова, ВУЛ, 12</v>
          </cell>
          <cell r="C183" t="str">
            <v>1</v>
          </cell>
          <cell r="D183">
            <v>47.2</v>
          </cell>
          <cell r="E183">
            <v>0</v>
          </cell>
          <cell r="F183">
            <v>51.985156130406097</v>
          </cell>
          <cell r="G183">
            <v>1.1012999999999999</v>
          </cell>
          <cell r="H183">
            <v>1.1012999999999999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0.3165</v>
          </cell>
          <cell r="P183">
            <v>0</v>
          </cell>
          <cell r="Q183">
            <v>0</v>
          </cell>
          <cell r="R183">
            <v>0.28089999999999998</v>
          </cell>
          <cell r="S183">
            <v>0</v>
          </cell>
          <cell r="T183">
            <v>0.50390000000000001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>Ринкова, ВУЛ, 26</v>
          </cell>
          <cell r="C184" t="str">
            <v>1</v>
          </cell>
          <cell r="D184">
            <v>97.3</v>
          </cell>
          <cell r="E184">
            <v>0</v>
          </cell>
          <cell r="F184">
            <v>127.425616207888</v>
          </cell>
          <cell r="G184">
            <v>1.3098000000000001</v>
          </cell>
          <cell r="H184">
            <v>1.3098000000000001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0.29820000000000002</v>
          </cell>
          <cell r="P184">
            <v>0</v>
          </cell>
          <cell r="Q184">
            <v>0</v>
          </cell>
          <cell r="R184">
            <v>0.628</v>
          </cell>
          <cell r="S184">
            <v>0</v>
          </cell>
          <cell r="T184">
            <v>0.3836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Ринкова, ВУЛ, 5б</v>
          </cell>
          <cell r="C185" t="str">
            <v>1</v>
          </cell>
          <cell r="D185">
            <v>155.30000000000001</v>
          </cell>
          <cell r="E185">
            <v>84.8</v>
          </cell>
          <cell r="F185">
            <v>148.56392705524701</v>
          </cell>
          <cell r="G185">
            <v>0.95669999999999999</v>
          </cell>
          <cell r="H185">
            <v>0.95669999999999999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0.29170000000000001</v>
          </cell>
          <cell r="P185">
            <v>0</v>
          </cell>
          <cell r="Q185">
            <v>0</v>
          </cell>
          <cell r="R185">
            <v>0.1234</v>
          </cell>
          <cell r="S185">
            <v>0</v>
          </cell>
          <cell r="T185">
            <v>0.54159999999999997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Самострова, ВУЛ, 20</v>
          </cell>
          <cell r="C186" t="str">
            <v>1</v>
          </cell>
          <cell r="D186">
            <v>50.5</v>
          </cell>
          <cell r="E186">
            <v>0</v>
          </cell>
          <cell r="F186">
            <v>62.682001027065702</v>
          </cell>
          <cell r="G186">
            <v>1.2413000000000001</v>
          </cell>
          <cell r="H186">
            <v>1.2413000000000001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0.31419999999999998</v>
          </cell>
          <cell r="P186">
            <v>0</v>
          </cell>
          <cell r="Q186">
            <v>0</v>
          </cell>
          <cell r="R186">
            <v>0.37430000000000002</v>
          </cell>
          <cell r="S186">
            <v>0</v>
          </cell>
          <cell r="T186">
            <v>0.55279999999999996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Самострова, ВУЛ, 8</v>
          </cell>
          <cell r="C187" t="str">
            <v>1</v>
          </cell>
          <cell r="D187">
            <v>128.5</v>
          </cell>
          <cell r="E187">
            <v>0</v>
          </cell>
          <cell r="F187">
            <v>219.03574544778601</v>
          </cell>
          <cell r="G187">
            <v>1.7044999999999999</v>
          </cell>
          <cell r="H187">
            <v>1.7044999999999999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0.29389999999999999</v>
          </cell>
          <cell r="P187">
            <v>0</v>
          </cell>
          <cell r="Q187">
            <v>0</v>
          </cell>
          <cell r="R187">
            <v>0.76370000000000005</v>
          </cell>
          <cell r="S187">
            <v>0</v>
          </cell>
          <cell r="T187">
            <v>0.64690000000000003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Святомиколаївська, ВУЛ, 3а</v>
          </cell>
          <cell r="C188" t="str">
            <v>1</v>
          </cell>
          <cell r="D188">
            <v>232</v>
          </cell>
          <cell r="E188">
            <v>56.1</v>
          </cell>
          <cell r="F188">
            <v>192.457185655713</v>
          </cell>
          <cell r="G188">
            <v>0.8296</v>
          </cell>
          <cell r="H188">
            <v>0.8296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0.28810000000000002</v>
          </cell>
          <cell r="P188">
            <v>0</v>
          </cell>
          <cell r="Q188">
            <v>0</v>
          </cell>
          <cell r="R188">
            <v>7.5999999999999998E-2</v>
          </cell>
          <cell r="S188">
            <v>0</v>
          </cell>
          <cell r="T188">
            <v>0.46550000000000002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Святомиколаївська, ВУЛ, 4</v>
          </cell>
          <cell r="C189" t="str">
            <v>1</v>
          </cell>
          <cell r="D189">
            <v>244.22</v>
          </cell>
          <cell r="E189">
            <v>103.4</v>
          </cell>
          <cell r="F189">
            <v>306.38035336339101</v>
          </cell>
          <cell r="G189">
            <v>1.2545999999999999</v>
          </cell>
          <cell r="H189">
            <v>1.2545999999999999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0.28770000000000001</v>
          </cell>
          <cell r="P189">
            <v>0</v>
          </cell>
          <cell r="Q189">
            <v>0</v>
          </cell>
          <cell r="R189">
            <v>0.45879999999999999</v>
          </cell>
          <cell r="S189">
            <v>0</v>
          </cell>
          <cell r="T189">
            <v>0.5081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Святомиколаївська, ВУЛ, 4а</v>
          </cell>
          <cell r="C190" t="str">
            <v>1</v>
          </cell>
          <cell r="D190">
            <v>102.5</v>
          </cell>
          <cell r="E190">
            <v>0</v>
          </cell>
          <cell r="F190">
            <v>118.194891459871</v>
          </cell>
          <cell r="G190">
            <v>1.1531</v>
          </cell>
          <cell r="H190">
            <v>1.1531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0.29730000000000001</v>
          </cell>
          <cell r="P190">
            <v>0</v>
          </cell>
          <cell r="Q190">
            <v>0</v>
          </cell>
          <cell r="R190">
            <v>0.32700000000000001</v>
          </cell>
          <cell r="S190">
            <v>0</v>
          </cell>
          <cell r="T190">
            <v>0.52880000000000005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Святомиколаївська, ВУЛ, 9</v>
          </cell>
          <cell r="C191" t="str">
            <v>1</v>
          </cell>
          <cell r="D191">
            <v>145.16999999999999</v>
          </cell>
          <cell r="E191">
            <v>0</v>
          </cell>
          <cell r="F191">
            <v>203.67934163030401</v>
          </cell>
          <cell r="G191">
            <v>1.403</v>
          </cell>
          <cell r="H191">
            <v>1.403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0.29239999999999999</v>
          </cell>
          <cell r="P191">
            <v>0</v>
          </cell>
          <cell r="Q191">
            <v>0</v>
          </cell>
          <cell r="R191">
            <v>0.50929999999999997</v>
          </cell>
          <cell r="S191">
            <v>0</v>
          </cell>
          <cell r="T191">
            <v>0.60129999999999995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>Слобiдська, ВУЛ, 52</v>
          </cell>
          <cell r="C192" t="str">
            <v>1</v>
          </cell>
          <cell r="D192">
            <v>227.7</v>
          </cell>
          <cell r="E192">
            <v>0</v>
          </cell>
          <cell r="F192">
            <v>244.585633172283</v>
          </cell>
          <cell r="G192">
            <v>1.0741000000000001</v>
          </cell>
          <cell r="H192">
            <v>1.0741000000000001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0.28820000000000001</v>
          </cell>
          <cell r="P192">
            <v>0</v>
          </cell>
          <cell r="Q192">
            <v>0</v>
          </cell>
          <cell r="R192">
            <v>0.1169</v>
          </cell>
          <cell r="S192">
            <v>0</v>
          </cell>
          <cell r="T192">
            <v>0.66900000000000004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>Слобiдська, ВУЛ, 77а</v>
          </cell>
          <cell r="C193" t="str">
            <v>1</v>
          </cell>
          <cell r="D193">
            <v>124.9</v>
          </cell>
          <cell r="E193">
            <v>0</v>
          </cell>
          <cell r="F193">
            <v>122.57932555727599</v>
          </cell>
          <cell r="G193">
            <v>0.98140000000000005</v>
          </cell>
          <cell r="H193">
            <v>0.98140000000000005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0.29430000000000001</v>
          </cell>
          <cell r="P193">
            <v>0</v>
          </cell>
          <cell r="Q193">
            <v>0</v>
          </cell>
          <cell r="R193">
            <v>0.10440000000000001</v>
          </cell>
          <cell r="S193">
            <v>0</v>
          </cell>
          <cell r="T193">
            <v>0.5827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B194" t="str">
            <v>Старобiлоуська, ВУЛ, 16</v>
          </cell>
          <cell r="C194" t="str">
            <v>1</v>
          </cell>
          <cell r="D194">
            <v>117.2</v>
          </cell>
          <cell r="E194">
            <v>0</v>
          </cell>
          <cell r="F194">
            <v>121.561161687386</v>
          </cell>
          <cell r="G194">
            <v>1.0371999999999999</v>
          </cell>
          <cell r="H194">
            <v>1.0371999999999999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0.29520000000000002</v>
          </cell>
          <cell r="P194">
            <v>0</v>
          </cell>
          <cell r="Q194">
            <v>0</v>
          </cell>
          <cell r="R194">
            <v>0.109</v>
          </cell>
          <cell r="S194">
            <v>0</v>
          </cell>
          <cell r="T194">
            <v>0.63300000000000001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Старобiлоуська, ВУЛ, 4</v>
          </cell>
          <cell r="C195" t="str">
            <v>1</v>
          </cell>
          <cell r="D195">
            <v>218</v>
          </cell>
          <cell r="E195">
            <v>0</v>
          </cell>
          <cell r="F195">
            <v>186.75585878653001</v>
          </cell>
          <cell r="G195">
            <v>0.85660000000000003</v>
          </cell>
          <cell r="H195">
            <v>0.85660000000000003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0.28860000000000002</v>
          </cell>
          <cell r="P195">
            <v>0</v>
          </cell>
          <cell r="Q195">
            <v>0</v>
          </cell>
          <cell r="R195">
            <v>8.4199999999999997E-2</v>
          </cell>
          <cell r="S195">
            <v>0</v>
          </cell>
          <cell r="T195">
            <v>0.48380000000000001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Старостриженська, ВУЛ, 10</v>
          </cell>
          <cell r="C196" t="str">
            <v>1</v>
          </cell>
          <cell r="D196">
            <v>235.4</v>
          </cell>
          <cell r="E196">
            <v>0</v>
          </cell>
          <cell r="F196">
            <v>249.885365153241</v>
          </cell>
          <cell r="G196">
            <v>1.0615000000000001</v>
          </cell>
          <cell r="H196">
            <v>1.0615000000000001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0.28799999999999998</v>
          </cell>
          <cell r="P196">
            <v>0</v>
          </cell>
          <cell r="Q196">
            <v>0</v>
          </cell>
          <cell r="R196">
            <v>0.26960000000000001</v>
          </cell>
          <cell r="S196">
            <v>0</v>
          </cell>
          <cell r="T196">
            <v>0.50390000000000001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Старостриженська, ВУЛ, 11</v>
          </cell>
          <cell r="C197" t="str">
            <v>1</v>
          </cell>
          <cell r="D197">
            <v>33.6</v>
          </cell>
          <cell r="E197">
            <v>33.6</v>
          </cell>
          <cell r="F197">
            <v>62.529554536602298</v>
          </cell>
          <cell r="G197">
            <v>1.861</v>
          </cell>
          <cell r="H197">
            <v>1.861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0.33100000000000002</v>
          </cell>
          <cell r="P197">
            <v>0</v>
          </cell>
          <cell r="Q197">
            <v>0</v>
          </cell>
          <cell r="R197">
            <v>0.96619999999999995</v>
          </cell>
          <cell r="S197">
            <v>0</v>
          </cell>
          <cell r="T197">
            <v>0.56379999999999997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Старостриженська, ВУЛ, 12</v>
          </cell>
          <cell r="C198" t="str">
            <v>1</v>
          </cell>
          <cell r="D198">
            <v>310.5</v>
          </cell>
          <cell r="E198">
            <v>0</v>
          </cell>
          <cell r="F198">
            <v>331.31324066067702</v>
          </cell>
          <cell r="G198">
            <v>1.0670999999999999</v>
          </cell>
          <cell r="H198">
            <v>1.0670999999999999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0.2863</v>
          </cell>
          <cell r="P198">
            <v>0</v>
          </cell>
          <cell r="Q198">
            <v>0</v>
          </cell>
          <cell r="R198">
            <v>0.53300000000000003</v>
          </cell>
          <cell r="S198">
            <v>0</v>
          </cell>
          <cell r="T198">
            <v>0.24779999999999999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Старостриженська, ВУЛ, 14</v>
          </cell>
          <cell r="C199" t="str">
            <v>1</v>
          </cell>
          <cell r="D199">
            <v>163.9</v>
          </cell>
          <cell r="E199">
            <v>0</v>
          </cell>
          <cell r="F199">
            <v>190.489884963995</v>
          </cell>
          <cell r="G199">
            <v>1.1621999999999999</v>
          </cell>
          <cell r="H199">
            <v>1.1621999999999999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0.29110000000000003</v>
          </cell>
          <cell r="P199">
            <v>0</v>
          </cell>
          <cell r="Q199">
            <v>0</v>
          </cell>
          <cell r="R199">
            <v>0.40260000000000001</v>
          </cell>
          <cell r="S199">
            <v>0</v>
          </cell>
          <cell r="T199">
            <v>0.46850000000000003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Старостриженська, ВУЛ, 14а</v>
          </cell>
          <cell r="C200" t="str">
            <v>1</v>
          </cell>
          <cell r="D200">
            <v>44.9</v>
          </cell>
          <cell r="E200">
            <v>0</v>
          </cell>
          <cell r="F200">
            <v>71.487338190269398</v>
          </cell>
          <cell r="G200">
            <v>1.5921000000000001</v>
          </cell>
          <cell r="H200">
            <v>1.5921000000000001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0.31840000000000002</v>
          </cell>
          <cell r="P200">
            <v>0</v>
          </cell>
          <cell r="Q200">
            <v>0</v>
          </cell>
          <cell r="R200">
            <v>0.72299999999999998</v>
          </cell>
          <cell r="S200">
            <v>0</v>
          </cell>
          <cell r="T200">
            <v>0.55069999999999997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Старостриженська, ВУЛ, 16</v>
          </cell>
          <cell r="C201" t="str">
            <v>1</v>
          </cell>
          <cell r="D201">
            <v>420.2</v>
          </cell>
          <cell r="E201">
            <v>50.7</v>
          </cell>
          <cell r="F201">
            <v>546.84394576061197</v>
          </cell>
          <cell r="G201">
            <v>1.3012999999999999</v>
          </cell>
          <cell r="H201">
            <v>1.3012999999999999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0.2848</v>
          </cell>
          <cell r="P201">
            <v>0</v>
          </cell>
          <cell r="Q201">
            <v>0</v>
          </cell>
          <cell r="R201">
            <v>0.55520000000000003</v>
          </cell>
          <cell r="S201">
            <v>0</v>
          </cell>
          <cell r="T201">
            <v>0.46129999999999999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B202" t="str">
            <v>Старостриженська, ВУЛ, 5</v>
          </cell>
          <cell r="C202" t="str">
            <v>1</v>
          </cell>
          <cell r="D202">
            <v>194.4</v>
          </cell>
          <cell r="E202">
            <v>62.6</v>
          </cell>
          <cell r="F202">
            <v>249.81663118483101</v>
          </cell>
          <cell r="G202">
            <v>1.2849999999999999</v>
          </cell>
          <cell r="H202">
            <v>1.2849999999999999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0.28949999999999998</v>
          </cell>
          <cell r="P202">
            <v>0</v>
          </cell>
          <cell r="Q202">
            <v>0</v>
          </cell>
          <cell r="R202">
            <v>0.50639999999999996</v>
          </cell>
          <cell r="S202">
            <v>0</v>
          </cell>
          <cell r="T202">
            <v>0.48909999999999998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 t="str">
            <v>Старостриженська, ВУЛ, 7</v>
          </cell>
          <cell r="C203" t="str">
            <v>1</v>
          </cell>
          <cell r="D203">
            <v>170.2</v>
          </cell>
          <cell r="E203">
            <v>0</v>
          </cell>
          <cell r="F203">
            <v>100.33573244953</v>
          </cell>
          <cell r="G203">
            <v>0.58940000000000003</v>
          </cell>
          <cell r="H203">
            <v>0.58940000000000003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0.18410000000000001</v>
          </cell>
          <cell r="P203">
            <v>0</v>
          </cell>
          <cell r="Q203">
            <v>0</v>
          </cell>
          <cell r="R203">
            <v>7.7600000000000002E-2</v>
          </cell>
          <cell r="S203">
            <v>0</v>
          </cell>
          <cell r="T203">
            <v>0.32769999999999999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 t="str">
            <v>Старостриженська, ВУЛ, 9</v>
          </cell>
          <cell r="C204" t="str">
            <v>1</v>
          </cell>
          <cell r="D204">
            <v>98.8</v>
          </cell>
          <cell r="E204">
            <v>0</v>
          </cell>
          <cell r="F204">
            <v>128.79784185452101</v>
          </cell>
          <cell r="G204">
            <v>1.3036000000000001</v>
          </cell>
          <cell r="H204">
            <v>1.3036000000000001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0.2979</v>
          </cell>
          <cell r="P204">
            <v>0</v>
          </cell>
          <cell r="Q204">
            <v>0</v>
          </cell>
          <cell r="R204">
            <v>0.47660000000000002</v>
          </cell>
          <cell r="S204">
            <v>0</v>
          </cell>
          <cell r="T204">
            <v>0.52910000000000001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Суворова, ВУЛ, 8</v>
          </cell>
          <cell r="C205" t="str">
            <v>1</v>
          </cell>
          <cell r="D205">
            <v>283.8</v>
          </cell>
          <cell r="E205">
            <v>0</v>
          </cell>
          <cell r="F205">
            <v>259.946347210905</v>
          </cell>
          <cell r="G205">
            <v>0.91600000000000004</v>
          </cell>
          <cell r="H205">
            <v>0.91600000000000004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0.2868</v>
          </cell>
          <cell r="P205">
            <v>0</v>
          </cell>
          <cell r="Q205">
            <v>0</v>
          </cell>
          <cell r="R205">
            <v>8.2299999999999998E-2</v>
          </cell>
          <cell r="S205">
            <v>0</v>
          </cell>
          <cell r="T205">
            <v>0.54690000000000005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Тихий. провулок, ПРОВ, 2</v>
          </cell>
          <cell r="C206" t="str">
            <v>1</v>
          </cell>
          <cell r="D206">
            <v>184.6</v>
          </cell>
          <cell r="E206">
            <v>0</v>
          </cell>
          <cell r="F206">
            <v>162.48555551841</v>
          </cell>
          <cell r="G206">
            <v>0.88029999999999997</v>
          </cell>
          <cell r="H206">
            <v>0.88029999999999997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0.28999999999999998</v>
          </cell>
          <cell r="P206">
            <v>0</v>
          </cell>
          <cell r="Q206">
            <v>0</v>
          </cell>
          <cell r="R206">
            <v>6.9199999999999998E-2</v>
          </cell>
          <cell r="S206">
            <v>0</v>
          </cell>
          <cell r="T206">
            <v>0.52110000000000001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Толстого, ВУЛ, 12</v>
          </cell>
          <cell r="C207" t="str">
            <v>1</v>
          </cell>
          <cell r="D207">
            <v>136.30000000000001</v>
          </cell>
          <cell r="E207">
            <v>74.400000000000006</v>
          </cell>
          <cell r="F207">
            <v>101.77670704370701</v>
          </cell>
          <cell r="G207">
            <v>0.74680000000000002</v>
          </cell>
          <cell r="H207">
            <v>0.74680000000000002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0.29320000000000002</v>
          </cell>
          <cell r="P207">
            <v>0</v>
          </cell>
          <cell r="Q207">
            <v>0</v>
          </cell>
          <cell r="R207">
            <v>0.1229</v>
          </cell>
          <cell r="S207">
            <v>0</v>
          </cell>
          <cell r="T207">
            <v>0.33069999999999999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Толстого, ВУЛ, 125</v>
          </cell>
          <cell r="C208" t="str">
            <v>1</v>
          </cell>
          <cell r="D208">
            <v>172.6</v>
          </cell>
          <cell r="E208">
            <v>172.6</v>
          </cell>
          <cell r="F208">
            <v>223.517496291588</v>
          </cell>
          <cell r="G208">
            <v>1.2949999999999999</v>
          </cell>
          <cell r="H208">
            <v>1.2949999999999999</v>
          </cell>
          <cell r="I208">
            <v>0.17580000000000001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0.29060000000000002</v>
          </cell>
          <cell r="P208">
            <v>0</v>
          </cell>
          <cell r="Q208">
            <v>0</v>
          </cell>
          <cell r="R208">
            <v>0.2702</v>
          </cell>
          <cell r="S208">
            <v>0</v>
          </cell>
          <cell r="T208">
            <v>0.40160000000000001</v>
          </cell>
          <cell r="U208">
            <v>0.15679999999999999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Толстого, ВУЛ, 13</v>
          </cell>
          <cell r="C209" t="str">
            <v>1</v>
          </cell>
          <cell r="D209">
            <v>74.5</v>
          </cell>
          <cell r="E209">
            <v>0</v>
          </cell>
          <cell r="F209">
            <v>84.811530135439199</v>
          </cell>
          <cell r="G209">
            <v>1.1384000000000001</v>
          </cell>
          <cell r="H209">
            <v>1.1384000000000001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0.30349999999999999</v>
          </cell>
          <cell r="P209">
            <v>0</v>
          </cell>
          <cell r="Q209">
            <v>0</v>
          </cell>
          <cell r="R209">
            <v>0.3926</v>
          </cell>
          <cell r="S209">
            <v>0</v>
          </cell>
          <cell r="T209">
            <v>0.44230000000000003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Толстого, ВУЛ, 139</v>
          </cell>
          <cell r="C210" t="str">
            <v>1</v>
          </cell>
          <cell r="D210">
            <v>151.80000000000001</v>
          </cell>
          <cell r="E210">
            <v>92.9</v>
          </cell>
          <cell r="F210">
            <v>246.406907210822</v>
          </cell>
          <cell r="G210">
            <v>1.6231</v>
          </cell>
          <cell r="H210">
            <v>1.6231</v>
          </cell>
          <cell r="I210">
            <v>0.1636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0.29189999999999999</v>
          </cell>
          <cell r="P210">
            <v>0</v>
          </cell>
          <cell r="Q210">
            <v>0</v>
          </cell>
          <cell r="R210">
            <v>0.59650000000000003</v>
          </cell>
          <cell r="S210">
            <v>0</v>
          </cell>
          <cell r="T210">
            <v>0.42520000000000002</v>
          </cell>
          <cell r="U210">
            <v>0.1459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Толстого, ВУЛ, 145</v>
          </cell>
          <cell r="C211" t="str">
            <v>1</v>
          </cell>
          <cell r="D211">
            <v>141.80000000000001</v>
          </cell>
          <cell r="E211">
            <v>0</v>
          </cell>
          <cell r="F211">
            <v>244.19554976983</v>
          </cell>
          <cell r="G211">
            <v>1.7221</v>
          </cell>
          <cell r="H211">
            <v>1.7221</v>
          </cell>
          <cell r="I211">
            <v>0.1946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0.29270000000000002</v>
          </cell>
          <cell r="P211">
            <v>0</v>
          </cell>
          <cell r="Q211">
            <v>0</v>
          </cell>
          <cell r="R211">
            <v>0.53739999999999999</v>
          </cell>
          <cell r="S211">
            <v>0</v>
          </cell>
          <cell r="T211">
            <v>0.52380000000000004</v>
          </cell>
          <cell r="U211">
            <v>0.1736</v>
          </cell>
          <cell r="V211">
            <v>0</v>
          </cell>
          <cell r="W211">
            <v>0</v>
          </cell>
          <cell r="X211">
            <v>0</v>
          </cell>
        </row>
        <row r="212">
          <cell r="B212" t="str">
            <v>Толстого, ВУЛ, 16</v>
          </cell>
          <cell r="C212" t="str">
            <v>1</v>
          </cell>
          <cell r="D212">
            <v>67.900000000000006</v>
          </cell>
          <cell r="E212">
            <v>0</v>
          </cell>
          <cell r="F212">
            <v>85.440703398218702</v>
          </cell>
          <cell r="G212">
            <v>1.2584</v>
          </cell>
          <cell r="H212">
            <v>1.2584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0.30570000000000003</v>
          </cell>
          <cell r="P212">
            <v>0</v>
          </cell>
          <cell r="Q212">
            <v>0</v>
          </cell>
          <cell r="R212">
            <v>0.41520000000000001</v>
          </cell>
          <cell r="S212">
            <v>0</v>
          </cell>
          <cell r="T212">
            <v>0.53749999999999998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B213" t="str">
            <v>Толстого, ВУЛ, 18</v>
          </cell>
          <cell r="C213" t="str">
            <v>1</v>
          </cell>
          <cell r="D213">
            <v>188.9</v>
          </cell>
          <cell r="E213">
            <v>0</v>
          </cell>
          <cell r="F213">
            <v>132.15608754562601</v>
          </cell>
          <cell r="G213">
            <v>0.69969999999999999</v>
          </cell>
          <cell r="H213">
            <v>0.69969999999999999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0.32679999999999998</v>
          </cell>
          <cell r="S213">
            <v>0</v>
          </cell>
          <cell r="T213">
            <v>0.37290000000000001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B214" t="str">
            <v>Толстого, ВУЛ, 18а</v>
          </cell>
          <cell r="C214" t="str">
            <v>1</v>
          </cell>
          <cell r="D214">
            <v>258.7</v>
          </cell>
          <cell r="E214">
            <v>0</v>
          </cell>
          <cell r="F214">
            <v>317.54953972226099</v>
          </cell>
          <cell r="G214">
            <v>1.2275</v>
          </cell>
          <cell r="H214">
            <v>1.2275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0.2873</v>
          </cell>
          <cell r="P214">
            <v>0</v>
          </cell>
          <cell r="Q214">
            <v>0</v>
          </cell>
          <cell r="R214">
            <v>0.53800000000000003</v>
          </cell>
          <cell r="S214">
            <v>0</v>
          </cell>
          <cell r="T214">
            <v>0.4022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 t="str">
            <v>Толстого, ВУЛ, 19</v>
          </cell>
          <cell r="C215" t="str">
            <v>1</v>
          </cell>
          <cell r="D215">
            <v>184.2</v>
          </cell>
          <cell r="E215">
            <v>0</v>
          </cell>
          <cell r="F215">
            <v>254.402601344499</v>
          </cell>
          <cell r="G215">
            <v>1.381</v>
          </cell>
          <cell r="H215">
            <v>1.381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0.28999999999999998</v>
          </cell>
          <cell r="P215">
            <v>0</v>
          </cell>
          <cell r="Q215">
            <v>0</v>
          </cell>
          <cell r="R215">
            <v>0.60560000000000003</v>
          </cell>
          <cell r="S215">
            <v>0</v>
          </cell>
          <cell r="T215">
            <v>0.4854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Толстого, ВУЛ, 2</v>
          </cell>
          <cell r="C216" t="str">
            <v>1</v>
          </cell>
          <cell r="D216">
            <v>216.5</v>
          </cell>
          <cell r="E216">
            <v>0</v>
          </cell>
          <cell r="F216">
            <v>256.45388008006398</v>
          </cell>
          <cell r="G216">
            <v>1.1846000000000001</v>
          </cell>
          <cell r="H216">
            <v>1.1846000000000001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0.28860000000000002</v>
          </cell>
          <cell r="P216">
            <v>0</v>
          </cell>
          <cell r="Q216">
            <v>0</v>
          </cell>
          <cell r="R216">
            <v>0.40189999999999998</v>
          </cell>
          <cell r="S216">
            <v>0</v>
          </cell>
          <cell r="T216">
            <v>0.49409999999999998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Толстого, ВУЛ, 20</v>
          </cell>
          <cell r="C217" t="str">
            <v>1</v>
          </cell>
          <cell r="D217">
            <v>192.7</v>
          </cell>
          <cell r="E217">
            <v>0</v>
          </cell>
          <cell r="F217">
            <v>262.81267278869399</v>
          </cell>
          <cell r="G217">
            <v>1.3638999999999999</v>
          </cell>
          <cell r="H217">
            <v>1.3638999999999999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0.28960000000000002</v>
          </cell>
          <cell r="P217">
            <v>0</v>
          </cell>
          <cell r="Q217">
            <v>0</v>
          </cell>
          <cell r="R217">
            <v>0.55369999999999997</v>
          </cell>
          <cell r="S217">
            <v>0</v>
          </cell>
          <cell r="T217">
            <v>0.52059999999999995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Толстого, ВУЛ, 33</v>
          </cell>
          <cell r="C218" t="str">
            <v>1</v>
          </cell>
          <cell r="D218">
            <v>108.4</v>
          </cell>
          <cell r="E218">
            <v>27.1</v>
          </cell>
          <cell r="F218">
            <v>185.20205396872501</v>
          </cell>
          <cell r="G218">
            <v>1.7084999999999999</v>
          </cell>
          <cell r="H218">
            <v>1.7084999999999999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0.2964</v>
          </cell>
          <cell r="P218">
            <v>0</v>
          </cell>
          <cell r="Q218">
            <v>0</v>
          </cell>
          <cell r="R218">
            <v>0.88449999999999995</v>
          </cell>
          <cell r="S218">
            <v>0</v>
          </cell>
          <cell r="T218">
            <v>0.52759999999999996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Толстого, ВУЛ, 45</v>
          </cell>
          <cell r="C219" t="str">
            <v>1</v>
          </cell>
          <cell r="D219">
            <v>131.6</v>
          </cell>
          <cell r="E219">
            <v>0</v>
          </cell>
          <cell r="F219">
            <v>155.86848025054101</v>
          </cell>
          <cell r="G219">
            <v>1.1843999999999999</v>
          </cell>
          <cell r="H219">
            <v>1.1843999999999999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0.29360000000000003</v>
          </cell>
          <cell r="P219">
            <v>0</v>
          </cell>
          <cell r="Q219">
            <v>0</v>
          </cell>
          <cell r="R219">
            <v>0.3659</v>
          </cell>
          <cell r="S219">
            <v>0</v>
          </cell>
          <cell r="T219">
            <v>0.52490000000000003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Толстого, ВУЛ, 48</v>
          </cell>
          <cell r="C220" t="str">
            <v>1</v>
          </cell>
          <cell r="D220">
            <v>175.8</v>
          </cell>
          <cell r="E220">
            <v>0</v>
          </cell>
          <cell r="F220">
            <v>253.56883178126799</v>
          </cell>
          <cell r="G220">
            <v>1.4423999999999999</v>
          </cell>
          <cell r="H220">
            <v>1.4423999999999999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0.29039999999999999</v>
          </cell>
          <cell r="P220">
            <v>0</v>
          </cell>
          <cell r="Q220">
            <v>0</v>
          </cell>
          <cell r="R220">
            <v>0.63060000000000005</v>
          </cell>
          <cell r="S220">
            <v>0</v>
          </cell>
          <cell r="T220">
            <v>0.52139999999999997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Толстого, ВУЛ, 49</v>
          </cell>
          <cell r="C221" t="str">
            <v>1</v>
          </cell>
          <cell r="D221">
            <v>51.8</v>
          </cell>
          <cell r="E221">
            <v>0</v>
          </cell>
          <cell r="F221">
            <v>77.365685207429195</v>
          </cell>
          <cell r="G221">
            <v>1.4936</v>
          </cell>
          <cell r="H221">
            <v>1.4936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0.31340000000000001</v>
          </cell>
          <cell r="P221">
            <v>0</v>
          </cell>
          <cell r="Q221">
            <v>0</v>
          </cell>
          <cell r="R221">
            <v>0.63519999999999999</v>
          </cell>
          <cell r="S221">
            <v>0</v>
          </cell>
          <cell r="T221">
            <v>0.54500000000000004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Толстого, ВУЛ, 51</v>
          </cell>
          <cell r="C222" t="str">
            <v>1</v>
          </cell>
          <cell r="D222">
            <v>156.24</v>
          </cell>
          <cell r="E222">
            <v>0</v>
          </cell>
          <cell r="F222">
            <v>211.658396182008</v>
          </cell>
          <cell r="G222">
            <v>1.3547</v>
          </cell>
          <cell r="H222">
            <v>1.3547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0.29160000000000003</v>
          </cell>
          <cell r="P222">
            <v>0</v>
          </cell>
          <cell r="Q222">
            <v>0</v>
          </cell>
          <cell r="R222">
            <v>0.54039999999999999</v>
          </cell>
          <cell r="S222">
            <v>0</v>
          </cell>
          <cell r="T222">
            <v>0.52270000000000005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B223" t="str">
            <v>Толстого, ВУЛ, 55</v>
          </cell>
          <cell r="C223" t="str">
            <v>1</v>
          </cell>
          <cell r="D223">
            <v>196</v>
          </cell>
          <cell r="E223">
            <v>0</v>
          </cell>
          <cell r="F223">
            <v>114.600874155279</v>
          </cell>
          <cell r="G223">
            <v>0.5847</v>
          </cell>
          <cell r="H223">
            <v>0.5847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9.0800000000000006E-2</v>
          </cell>
          <cell r="S223">
            <v>0</v>
          </cell>
          <cell r="T223">
            <v>0.49390000000000001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B224" t="str">
            <v>Толстого, ВУЛ, 6</v>
          </cell>
          <cell r="C224" t="str">
            <v>1</v>
          </cell>
          <cell r="D224">
            <v>393.1</v>
          </cell>
          <cell r="E224">
            <v>0</v>
          </cell>
          <cell r="F224">
            <v>502.23477237009399</v>
          </cell>
          <cell r="G224">
            <v>1.2777000000000001</v>
          </cell>
          <cell r="H224">
            <v>1.2777000000000001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0.28510000000000002</v>
          </cell>
          <cell r="P224">
            <v>0</v>
          </cell>
          <cell r="Q224">
            <v>0</v>
          </cell>
          <cell r="R224">
            <v>0.48</v>
          </cell>
          <cell r="S224">
            <v>0</v>
          </cell>
          <cell r="T224">
            <v>0.51259999999999994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 t="str">
            <v>Толстого, ВУЛ, 7</v>
          </cell>
          <cell r="C225" t="str">
            <v>1</v>
          </cell>
          <cell r="D225">
            <v>268.2</v>
          </cell>
          <cell r="E225">
            <v>0</v>
          </cell>
          <cell r="F225">
            <v>246.67211025960401</v>
          </cell>
          <cell r="G225">
            <v>0.91969999999999996</v>
          </cell>
          <cell r="H225">
            <v>0.91969999999999996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0.28710000000000002</v>
          </cell>
          <cell r="P225">
            <v>0</v>
          </cell>
          <cell r="Q225">
            <v>0</v>
          </cell>
          <cell r="R225">
            <v>0.2341</v>
          </cell>
          <cell r="S225">
            <v>0</v>
          </cell>
          <cell r="T225">
            <v>0.39850000000000002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Толстого, ВУЛ, 8</v>
          </cell>
          <cell r="C226" t="str">
            <v>1</v>
          </cell>
          <cell r="D226">
            <v>103.4</v>
          </cell>
          <cell r="E226">
            <v>0</v>
          </cell>
          <cell r="F226">
            <v>147.077815741249</v>
          </cell>
          <cell r="G226">
            <v>1.4224000000000001</v>
          </cell>
          <cell r="H226">
            <v>1.4224000000000001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0.29709999999999998</v>
          </cell>
          <cell r="P226">
            <v>0</v>
          </cell>
          <cell r="Q226">
            <v>0</v>
          </cell>
          <cell r="R226">
            <v>0.59689999999999999</v>
          </cell>
          <cell r="S226">
            <v>0</v>
          </cell>
          <cell r="T226">
            <v>0.52839999999999998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Толстого, ВУЛ, 8а</v>
          </cell>
          <cell r="C227" t="str">
            <v>1</v>
          </cell>
          <cell r="D227">
            <v>60.8</v>
          </cell>
          <cell r="E227">
            <v>0</v>
          </cell>
          <cell r="F227">
            <v>143.660934921527</v>
          </cell>
          <cell r="G227">
            <v>2.3628999999999998</v>
          </cell>
          <cell r="H227">
            <v>2.3628999999999998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0.30859999999999999</v>
          </cell>
          <cell r="P227">
            <v>0</v>
          </cell>
          <cell r="Q227">
            <v>0</v>
          </cell>
          <cell r="R227">
            <v>1.5143</v>
          </cell>
          <cell r="S227">
            <v>0</v>
          </cell>
          <cell r="T227">
            <v>0.54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Толстого, ВУЛ, 90</v>
          </cell>
          <cell r="C228" t="str">
            <v>1</v>
          </cell>
          <cell r="D228">
            <v>297.52999999999997</v>
          </cell>
          <cell r="E228">
            <v>0</v>
          </cell>
          <cell r="F228">
            <v>276.91237990320701</v>
          </cell>
          <cell r="G228">
            <v>0.93069999999999997</v>
          </cell>
          <cell r="H228">
            <v>0.93069999999999997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0.28649999999999998</v>
          </cell>
          <cell r="P228">
            <v>0</v>
          </cell>
          <cell r="Q228">
            <v>0</v>
          </cell>
          <cell r="R228">
            <v>0.16880000000000001</v>
          </cell>
          <cell r="S228">
            <v>0</v>
          </cell>
          <cell r="T228">
            <v>0.47539999999999999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Толстого, ВУЛ, 90а</v>
          </cell>
          <cell r="C229" t="str">
            <v>1</v>
          </cell>
          <cell r="D229">
            <v>94.2</v>
          </cell>
          <cell r="E229">
            <v>0</v>
          </cell>
          <cell r="F229">
            <v>138.754522893483</v>
          </cell>
          <cell r="G229">
            <v>1.4730000000000001</v>
          </cell>
          <cell r="H229">
            <v>1.4730000000000001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0.29870000000000002</v>
          </cell>
          <cell r="P229">
            <v>0</v>
          </cell>
          <cell r="Q229">
            <v>0</v>
          </cell>
          <cell r="R229">
            <v>0.64400000000000002</v>
          </cell>
          <cell r="S229">
            <v>0</v>
          </cell>
          <cell r="T229">
            <v>0.53029999999999999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Толстого, ВУЛ, 92д</v>
          </cell>
          <cell r="C230" t="str">
            <v>1</v>
          </cell>
          <cell r="D230">
            <v>38</v>
          </cell>
          <cell r="E230">
            <v>0</v>
          </cell>
          <cell r="F230">
            <v>65.696264953135994</v>
          </cell>
          <cell r="G230">
            <v>1.7287999999999999</v>
          </cell>
          <cell r="H230">
            <v>1.7287999999999999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0.32519999999999999</v>
          </cell>
          <cell r="P230">
            <v>0</v>
          </cell>
          <cell r="Q230">
            <v>0</v>
          </cell>
          <cell r="R230">
            <v>0.84609999999999996</v>
          </cell>
          <cell r="S230">
            <v>0</v>
          </cell>
          <cell r="T230">
            <v>0.5575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Урочище Святе, ВУЛ, 27</v>
          </cell>
          <cell r="C231" t="str">
            <v>1</v>
          </cell>
          <cell r="D231">
            <v>132.30000000000001</v>
          </cell>
          <cell r="E231">
            <v>76.400000000000006</v>
          </cell>
          <cell r="F231">
            <v>137.93862330910801</v>
          </cell>
          <cell r="G231">
            <v>1.0426</v>
          </cell>
          <cell r="H231">
            <v>1.0426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0.29360000000000003</v>
          </cell>
          <cell r="P231">
            <v>0</v>
          </cell>
          <cell r="Q231">
            <v>0</v>
          </cell>
          <cell r="R231">
            <v>0.251</v>
          </cell>
          <cell r="S231">
            <v>0</v>
          </cell>
          <cell r="T231">
            <v>0.498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Урочище Святе, ВУЛ, 29</v>
          </cell>
          <cell r="C232" t="str">
            <v>1</v>
          </cell>
          <cell r="D232">
            <v>96</v>
          </cell>
          <cell r="E232">
            <v>0</v>
          </cell>
          <cell r="F232">
            <v>144.866415541544</v>
          </cell>
          <cell r="G232">
            <v>1.5091000000000001</v>
          </cell>
          <cell r="H232">
            <v>1.5091000000000001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0.2984</v>
          </cell>
          <cell r="P232">
            <v>0</v>
          </cell>
          <cell r="Q232">
            <v>0</v>
          </cell>
          <cell r="R232">
            <v>0.68089999999999995</v>
          </cell>
          <cell r="S232">
            <v>0</v>
          </cell>
          <cell r="T232">
            <v>0.52980000000000005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B233" t="str">
            <v>Урочище Святе, ВУЛ, 30</v>
          </cell>
          <cell r="C233" t="str">
            <v>1</v>
          </cell>
          <cell r="D233">
            <v>164.25</v>
          </cell>
          <cell r="E233">
            <v>164.25</v>
          </cell>
          <cell r="F233">
            <v>175.87925773737999</v>
          </cell>
          <cell r="G233">
            <v>1.0708</v>
          </cell>
          <cell r="H233">
            <v>1.0708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0.29110000000000003</v>
          </cell>
          <cell r="P233">
            <v>0</v>
          </cell>
          <cell r="Q233">
            <v>0</v>
          </cell>
          <cell r="R233">
            <v>0.2969</v>
          </cell>
          <cell r="S233">
            <v>0</v>
          </cell>
          <cell r="T233">
            <v>0.48280000000000001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 t="str">
            <v>Успенська, ВУЛ, 21</v>
          </cell>
          <cell r="C234" t="str">
            <v>1</v>
          </cell>
          <cell r="D234">
            <v>138.9</v>
          </cell>
          <cell r="E234">
            <v>0</v>
          </cell>
          <cell r="F234">
            <v>185.13332047580599</v>
          </cell>
          <cell r="G234">
            <v>1.3328</v>
          </cell>
          <cell r="H234">
            <v>1.3328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0.29299999999999998</v>
          </cell>
          <cell r="P234">
            <v>0</v>
          </cell>
          <cell r="Q234">
            <v>0</v>
          </cell>
          <cell r="R234">
            <v>0.51559999999999995</v>
          </cell>
          <cell r="S234">
            <v>0</v>
          </cell>
          <cell r="T234">
            <v>0.5242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B235" t="str">
            <v>Успенська, ВУЛ, 23</v>
          </cell>
          <cell r="C235" t="str">
            <v>1</v>
          </cell>
          <cell r="D235">
            <v>88.3</v>
          </cell>
          <cell r="E235">
            <v>46.3</v>
          </cell>
          <cell r="F235">
            <v>93.9252724826612</v>
          </cell>
          <cell r="G235">
            <v>1.0637000000000001</v>
          </cell>
          <cell r="H235">
            <v>1.0637000000000001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0.2999</v>
          </cell>
          <cell r="P235">
            <v>0</v>
          </cell>
          <cell r="Q235">
            <v>0</v>
          </cell>
          <cell r="R235">
            <v>0.248</v>
          </cell>
          <cell r="S235">
            <v>0</v>
          </cell>
          <cell r="T235">
            <v>0.51580000000000004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Успенська, ВУЛ, 30</v>
          </cell>
          <cell r="C236" t="str">
            <v>1</v>
          </cell>
          <cell r="D236">
            <v>190.3</v>
          </cell>
          <cell r="E236">
            <v>0</v>
          </cell>
          <cell r="F236">
            <v>217.974956688155</v>
          </cell>
          <cell r="G236">
            <v>1.1455</v>
          </cell>
          <cell r="H236">
            <v>1.1455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0.28970000000000001</v>
          </cell>
          <cell r="P236">
            <v>0</v>
          </cell>
          <cell r="Q236">
            <v>0</v>
          </cell>
          <cell r="R236">
            <v>0.33500000000000002</v>
          </cell>
          <cell r="S236">
            <v>0</v>
          </cell>
          <cell r="T236">
            <v>0.52080000000000004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Успенська, ВУЛ, 34а</v>
          </cell>
          <cell r="C237" t="str">
            <v>1</v>
          </cell>
          <cell r="D237">
            <v>134.30000000000001</v>
          </cell>
          <cell r="E237">
            <v>0</v>
          </cell>
          <cell r="F237">
            <v>133.91450943951401</v>
          </cell>
          <cell r="G237">
            <v>0.99709999999999999</v>
          </cell>
          <cell r="H237">
            <v>0.99709999999999999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0.29339999999999999</v>
          </cell>
          <cell r="P237">
            <v>0</v>
          </cell>
          <cell r="Q237">
            <v>0</v>
          </cell>
          <cell r="R237">
            <v>0.1633</v>
          </cell>
          <cell r="S237">
            <v>0</v>
          </cell>
          <cell r="T237">
            <v>0.54039999999999999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Успенська, ВУЛ, 35</v>
          </cell>
          <cell r="C238" t="str">
            <v>1</v>
          </cell>
          <cell r="D238">
            <v>239.5</v>
          </cell>
          <cell r="E238">
            <v>50.9</v>
          </cell>
          <cell r="F238">
            <v>309.01096160346901</v>
          </cell>
          <cell r="G238">
            <v>1.2902</v>
          </cell>
          <cell r="H238">
            <v>1.2902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0.28789999999999999</v>
          </cell>
          <cell r="P238">
            <v>0</v>
          </cell>
          <cell r="Q238">
            <v>0</v>
          </cell>
          <cell r="R238">
            <v>0.4975</v>
          </cell>
          <cell r="S238">
            <v>0</v>
          </cell>
          <cell r="T238">
            <v>0.50480000000000003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Успенська, ВУЛ, 52</v>
          </cell>
          <cell r="C239" t="str">
            <v>1</v>
          </cell>
          <cell r="D239">
            <v>263.8</v>
          </cell>
          <cell r="E239">
            <v>0</v>
          </cell>
          <cell r="F239">
            <v>326.32336678555902</v>
          </cell>
          <cell r="G239">
            <v>1.2370000000000001</v>
          </cell>
          <cell r="H239">
            <v>1.2370000000000001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0.28720000000000001</v>
          </cell>
          <cell r="P239">
            <v>0</v>
          </cell>
          <cell r="Q239">
            <v>0</v>
          </cell>
          <cell r="R239">
            <v>0.43149999999999999</v>
          </cell>
          <cell r="S239">
            <v>0</v>
          </cell>
          <cell r="T239">
            <v>0.51829999999999998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Успенська, ВУЛ, 52а</v>
          </cell>
          <cell r="C240" t="str">
            <v>1</v>
          </cell>
          <cell r="D240">
            <v>356.6</v>
          </cell>
          <cell r="E240">
            <v>0</v>
          </cell>
          <cell r="F240">
            <v>298.749241285864</v>
          </cell>
          <cell r="G240">
            <v>0.83789999999999998</v>
          </cell>
          <cell r="H240">
            <v>0.83789999999999998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0.28560000000000002</v>
          </cell>
          <cell r="P240">
            <v>0</v>
          </cell>
          <cell r="Q240">
            <v>0</v>
          </cell>
          <cell r="R240">
            <v>7.4200000000000002E-2</v>
          </cell>
          <cell r="S240">
            <v>0</v>
          </cell>
          <cell r="T240">
            <v>0.47810000000000002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Успенська, ВУЛ, 52б</v>
          </cell>
          <cell r="C241" t="str">
            <v>1</v>
          </cell>
          <cell r="D241">
            <v>518.20000000000005</v>
          </cell>
          <cell r="E241">
            <v>73.8</v>
          </cell>
          <cell r="F241">
            <v>384.58276519791701</v>
          </cell>
          <cell r="G241">
            <v>0.74209999999999998</v>
          </cell>
          <cell r="H241">
            <v>0.74209999999999998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0.28410000000000002</v>
          </cell>
          <cell r="P241">
            <v>0</v>
          </cell>
          <cell r="Q241">
            <v>0</v>
          </cell>
          <cell r="R241">
            <v>5.0999999999999997E-2</v>
          </cell>
          <cell r="S241">
            <v>0</v>
          </cell>
          <cell r="T241">
            <v>0.40699999999999997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Успенська, ВУЛ, 8</v>
          </cell>
          <cell r="C242" t="str">
            <v>1</v>
          </cell>
          <cell r="D242">
            <v>149.19999999999999</v>
          </cell>
          <cell r="E242">
            <v>0</v>
          </cell>
          <cell r="F242">
            <v>196.42345639269899</v>
          </cell>
          <cell r="G242">
            <v>1.3164</v>
          </cell>
          <cell r="H242">
            <v>1.3164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0.29210000000000003</v>
          </cell>
          <cell r="P242">
            <v>0</v>
          </cell>
          <cell r="Q242">
            <v>0</v>
          </cell>
          <cell r="R242">
            <v>0.46139999999999998</v>
          </cell>
          <cell r="S242">
            <v>0</v>
          </cell>
          <cell r="T242">
            <v>0.56289999999999996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B243" t="str">
            <v>Ушакова, ВУЛ, 1</v>
          </cell>
          <cell r="C243" t="str">
            <v>1</v>
          </cell>
          <cell r="D243">
            <v>125.7</v>
          </cell>
          <cell r="E243">
            <v>0</v>
          </cell>
          <cell r="F243">
            <v>120.658211145886</v>
          </cell>
          <cell r="G243">
            <v>0.95989999999999998</v>
          </cell>
          <cell r="H243">
            <v>0.95989999999999998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0.29420000000000002</v>
          </cell>
          <cell r="P243">
            <v>0</v>
          </cell>
          <cell r="Q243">
            <v>0</v>
          </cell>
          <cell r="R243">
            <v>0.14030000000000001</v>
          </cell>
          <cell r="S243">
            <v>0</v>
          </cell>
          <cell r="T243">
            <v>0.52539999999999998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B244" t="str">
            <v>Хлібопекарська, ВУЛ, 14</v>
          </cell>
          <cell r="C244" t="str">
            <v>1</v>
          </cell>
          <cell r="D244">
            <v>161.1</v>
          </cell>
          <cell r="E244">
            <v>0</v>
          </cell>
          <cell r="F244">
            <v>94.987771644309703</v>
          </cell>
          <cell r="G244">
            <v>0.5897</v>
          </cell>
          <cell r="H244">
            <v>0.5897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8.2100000000000006E-2</v>
          </cell>
          <cell r="S244">
            <v>0</v>
          </cell>
          <cell r="T244">
            <v>0.50760000000000005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B245" t="str">
            <v>Хлібопекарська, ВУЛ, 19</v>
          </cell>
          <cell r="C245" t="str">
            <v>1</v>
          </cell>
          <cell r="D245">
            <v>118.4</v>
          </cell>
          <cell r="E245">
            <v>51.2</v>
          </cell>
          <cell r="F245">
            <v>173.870209585315</v>
          </cell>
          <cell r="G245">
            <v>1.4684999999999999</v>
          </cell>
          <cell r="H245">
            <v>1.4684999999999999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0.29509999999999997</v>
          </cell>
          <cell r="P245">
            <v>0</v>
          </cell>
          <cell r="Q245">
            <v>0</v>
          </cell>
          <cell r="R245">
            <v>0.70799999999999996</v>
          </cell>
          <cell r="S245">
            <v>0</v>
          </cell>
          <cell r="T245">
            <v>0.46539999999999998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Хлібопекарська, ВУЛ, 19а</v>
          </cell>
          <cell r="C246" t="str">
            <v>1</v>
          </cell>
          <cell r="D246">
            <v>93.9</v>
          </cell>
          <cell r="E246">
            <v>30.9</v>
          </cell>
          <cell r="F246">
            <v>161.677681104035</v>
          </cell>
          <cell r="G246">
            <v>1.7218</v>
          </cell>
          <cell r="H246">
            <v>1.7218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0.29880000000000001</v>
          </cell>
          <cell r="P246">
            <v>0</v>
          </cell>
          <cell r="Q246">
            <v>0</v>
          </cell>
          <cell r="R246">
            <v>0.89270000000000005</v>
          </cell>
          <cell r="S246">
            <v>0</v>
          </cell>
          <cell r="T246">
            <v>0.53029999999999999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Хлібопекарська, ВУЛ, 21</v>
          </cell>
          <cell r="C247" t="str">
            <v>1</v>
          </cell>
          <cell r="D247">
            <v>200.8</v>
          </cell>
          <cell r="E247">
            <v>0</v>
          </cell>
          <cell r="F247">
            <v>274.95744396375397</v>
          </cell>
          <cell r="G247">
            <v>1.3693</v>
          </cell>
          <cell r="H247">
            <v>1.3693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0.28920000000000001</v>
          </cell>
          <cell r="P247">
            <v>0</v>
          </cell>
          <cell r="Q247">
            <v>0</v>
          </cell>
          <cell r="R247">
            <v>0.58440000000000003</v>
          </cell>
          <cell r="S247">
            <v>0</v>
          </cell>
          <cell r="T247">
            <v>0.49569999999999997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Хлібопекарська, ВУЛ, 23</v>
          </cell>
          <cell r="C248" t="str">
            <v>1</v>
          </cell>
          <cell r="D248">
            <v>63</v>
          </cell>
          <cell r="E248">
            <v>0</v>
          </cell>
          <cell r="F248">
            <v>99.6867227512504</v>
          </cell>
          <cell r="G248">
            <v>1.5824</v>
          </cell>
          <cell r="H248">
            <v>1.5824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0.30759999999999998</v>
          </cell>
          <cell r="P248">
            <v>0</v>
          </cell>
          <cell r="Q248">
            <v>0</v>
          </cell>
          <cell r="R248">
            <v>0.73550000000000004</v>
          </cell>
          <cell r="S248">
            <v>0</v>
          </cell>
          <cell r="T248">
            <v>0.5393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Хлібопекарська, ВУЛ, 25</v>
          </cell>
          <cell r="C249" t="str">
            <v>1</v>
          </cell>
          <cell r="D249">
            <v>138.80000000000001</v>
          </cell>
          <cell r="E249">
            <v>0</v>
          </cell>
          <cell r="F249">
            <v>167.67072481507699</v>
          </cell>
          <cell r="G249">
            <v>1.2079</v>
          </cell>
          <cell r="H249">
            <v>1.2079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0.29709999999999998</v>
          </cell>
          <cell r="P249">
            <v>0</v>
          </cell>
          <cell r="Q249">
            <v>0</v>
          </cell>
          <cell r="R249">
            <v>0.37759999999999999</v>
          </cell>
          <cell r="S249">
            <v>0</v>
          </cell>
          <cell r="T249">
            <v>0.53320000000000001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Хлібопекарська, ВУЛ, 29</v>
          </cell>
          <cell r="C250" t="str">
            <v>1</v>
          </cell>
          <cell r="D250">
            <v>223.8</v>
          </cell>
          <cell r="E250">
            <v>0</v>
          </cell>
          <cell r="F250">
            <v>137.403834375792</v>
          </cell>
          <cell r="G250">
            <v>0.61399999999999999</v>
          </cell>
          <cell r="H250">
            <v>0.61399999999999999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0.1434</v>
          </cell>
          <cell r="P250">
            <v>0</v>
          </cell>
          <cell r="Q250">
            <v>0</v>
          </cell>
          <cell r="R250">
            <v>0.2152</v>
          </cell>
          <cell r="S250">
            <v>0</v>
          </cell>
          <cell r="T250">
            <v>0.25540000000000002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Хлібопекарська, ВУЛ, 3</v>
          </cell>
          <cell r="C251" t="str">
            <v>1</v>
          </cell>
          <cell r="D251">
            <v>202.9</v>
          </cell>
          <cell r="E251">
            <v>59.2</v>
          </cell>
          <cell r="F251">
            <v>151.826043069831</v>
          </cell>
          <cell r="G251">
            <v>0.74819999999999998</v>
          </cell>
          <cell r="H251">
            <v>0.74819999999999998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0.21690000000000001</v>
          </cell>
          <cell r="P251">
            <v>0</v>
          </cell>
          <cell r="Q251">
            <v>0</v>
          </cell>
          <cell r="R251">
            <v>0.1704</v>
          </cell>
          <cell r="S251">
            <v>0</v>
          </cell>
          <cell r="T251">
            <v>0.3609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Хлібопекарська, ВУЛ, 48</v>
          </cell>
          <cell r="C252" t="str">
            <v>1</v>
          </cell>
          <cell r="D252">
            <v>79.8</v>
          </cell>
          <cell r="E252">
            <v>0</v>
          </cell>
          <cell r="F252">
            <v>82.439772505302798</v>
          </cell>
          <cell r="G252">
            <v>1.0331999999999999</v>
          </cell>
          <cell r="H252">
            <v>1.0331999999999999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0.30199999999999999</v>
          </cell>
          <cell r="P252">
            <v>0</v>
          </cell>
          <cell r="Q252">
            <v>0</v>
          </cell>
          <cell r="R252">
            <v>0.2369</v>
          </cell>
          <cell r="S252">
            <v>0</v>
          </cell>
          <cell r="T252">
            <v>0.49430000000000002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B253" t="str">
            <v>Хлібопекарська, ВУЛ, 5</v>
          </cell>
          <cell r="C253" t="str">
            <v>1</v>
          </cell>
          <cell r="D253">
            <v>201.8</v>
          </cell>
          <cell r="E253">
            <v>169.2</v>
          </cell>
          <cell r="F253">
            <v>212.78083470194099</v>
          </cell>
          <cell r="G253">
            <v>1.0544</v>
          </cell>
          <cell r="H253">
            <v>1.0544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0.28920000000000001</v>
          </cell>
          <cell r="P253">
            <v>0</v>
          </cell>
          <cell r="Q253">
            <v>0</v>
          </cell>
          <cell r="R253">
            <v>0.32700000000000001</v>
          </cell>
          <cell r="S253">
            <v>0</v>
          </cell>
          <cell r="T253">
            <v>0.43819999999999998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B254" t="str">
            <v>Шевчука, ВУЛ, 20</v>
          </cell>
          <cell r="C254" t="str">
            <v>1</v>
          </cell>
          <cell r="D254">
            <v>55.6</v>
          </cell>
          <cell r="E254">
            <v>0</v>
          </cell>
          <cell r="F254">
            <v>54.0125643905685</v>
          </cell>
          <cell r="G254">
            <v>0.97150000000000003</v>
          </cell>
          <cell r="H254">
            <v>0.97150000000000003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0.31119999999999998</v>
          </cell>
          <cell r="P254">
            <v>0</v>
          </cell>
          <cell r="Q254">
            <v>0</v>
          </cell>
          <cell r="R254">
            <v>0.15609999999999999</v>
          </cell>
          <cell r="S254">
            <v>0</v>
          </cell>
          <cell r="T254">
            <v>0.50419999999999998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B255" t="str">
            <v>Широка, ВУЛ, 13</v>
          </cell>
          <cell r="C255" t="str">
            <v>1</v>
          </cell>
          <cell r="D255">
            <v>26.5</v>
          </cell>
          <cell r="E255">
            <v>0</v>
          </cell>
          <cell r="F255">
            <v>35.347517191567903</v>
          </cell>
          <cell r="G255">
            <v>1.3338000000000001</v>
          </cell>
          <cell r="H255">
            <v>1.3338000000000001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0.34439999999999998</v>
          </cell>
          <cell r="P255">
            <v>0</v>
          </cell>
          <cell r="Q255">
            <v>0</v>
          </cell>
          <cell r="R255">
            <v>0.45119999999999999</v>
          </cell>
          <cell r="S255">
            <v>0</v>
          </cell>
          <cell r="T255">
            <v>0.53820000000000001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Єлецька, ВУЛ, 12а</v>
          </cell>
          <cell r="C256" t="str">
            <v>2</v>
          </cell>
          <cell r="D256">
            <v>425.7</v>
          </cell>
          <cell r="E256">
            <v>0</v>
          </cell>
          <cell r="F256">
            <v>528.52010831012797</v>
          </cell>
          <cell r="G256">
            <v>1.2415</v>
          </cell>
          <cell r="H256">
            <v>1.2415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0.54369999999999996</v>
          </cell>
          <cell r="S256">
            <v>0.12039999999999999</v>
          </cell>
          <cell r="T256">
            <v>0.46879999999999999</v>
          </cell>
          <cell r="U256">
            <v>0</v>
          </cell>
          <cell r="V256">
            <v>0</v>
          </cell>
          <cell r="W256">
            <v>0.1086</v>
          </cell>
          <cell r="X256">
            <v>0</v>
          </cell>
        </row>
        <row r="257">
          <cell r="B257" t="str">
            <v>Єлецька, ВУЛ, 17</v>
          </cell>
          <cell r="C257" t="str">
            <v>2</v>
          </cell>
          <cell r="D257">
            <v>631.4</v>
          </cell>
          <cell r="E257">
            <v>29.4</v>
          </cell>
          <cell r="F257">
            <v>2590.44500293379</v>
          </cell>
          <cell r="G257">
            <v>4.1026999999999996</v>
          </cell>
          <cell r="H257">
            <v>4.1026999999999996</v>
          </cell>
          <cell r="I257">
            <v>0.40139999999999998</v>
          </cell>
          <cell r="J257">
            <v>0.32900000000000001</v>
          </cell>
          <cell r="K257">
            <v>0</v>
          </cell>
          <cell r="L257">
            <v>7.4000000000000003E-3</v>
          </cell>
          <cell r="M257">
            <v>0</v>
          </cell>
          <cell r="N257">
            <v>0</v>
          </cell>
          <cell r="O257">
            <v>0.876</v>
          </cell>
          <cell r="P257">
            <v>3.4000000000000002E-2</v>
          </cell>
          <cell r="Q257">
            <v>8.0000000000000004E-4</v>
          </cell>
          <cell r="R257">
            <v>0.43859999999999999</v>
          </cell>
          <cell r="S257">
            <v>0.22550000000000001</v>
          </cell>
          <cell r="T257">
            <v>1.2773000000000001</v>
          </cell>
          <cell r="U257">
            <v>0.16370000000000001</v>
          </cell>
          <cell r="V257">
            <v>1.9E-3</v>
          </cell>
          <cell r="W257">
            <v>0.34710000000000002</v>
          </cell>
          <cell r="X257">
            <v>0</v>
          </cell>
        </row>
        <row r="258">
          <cell r="B258" t="str">
            <v>Єлецька, ВУЛ, 19</v>
          </cell>
          <cell r="C258" t="str">
            <v>2</v>
          </cell>
          <cell r="D258">
            <v>469</v>
          </cell>
          <cell r="E258">
            <v>0</v>
          </cell>
          <cell r="F258">
            <v>2271.8901079311199</v>
          </cell>
          <cell r="G258">
            <v>4.8438999999999997</v>
          </cell>
          <cell r="H258">
            <v>4.8438999999999997</v>
          </cell>
          <cell r="I258">
            <v>0.64749999999999996</v>
          </cell>
          <cell r="J258">
            <v>0.55979999999999996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0.92549999999999999</v>
          </cell>
          <cell r="P258">
            <v>0</v>
          </cell>
          <cell r="Q258">
            <v>0</v>
          </cell>
          <cell r="R258">
            <v>0.43569999999999998</v>
          </cell>
          <cell r="S258">
            <v>0.28100000000000003</v>
          </cell>
          <cell r="T258">
            <v>1.4424999999999999</v>
          </cell>
          <cell r="U258">
            <v>0.2707</v>
          </cell>
          <cell r="V258">
            <v>2.5000000000000001E-3</v>
          </cell>
          <cell r="W258">
            <v>0.2787</v>
          </cell>
          <cell r="X258">
            <v>0</v>
          </cell>
        </row>
        <row r="259">
          <cell r="B259" t="str">
            <v>Єлецька, ВУЛ, 6</v>
          </cell>
          <cell r="C259" t="str">
            <v>2</v>
          </cell>
          <cell r="D259">
            <v>387.1</v>
          </cell>
          <cell r="E259">
            <v>0</v>
          </cell>
          <cell r="F259">
            <v>1798.8766416850401</v>
          </cell>
          <cell r="G259">
            <v>4.6471</v>
          </cell>
          <cell r="H259">
            <v>4.6471</v>
          </cell>
          <cell r="I259">
            <v>1.2061999999999999</v>
          </cell>
          <cell r="J259">
            <v>0.44109999999999999</v>
          </cell>
          <cell r="K259">
            <v>0</v>
          </cell>
          <cell r="L259">
            <v>1.12E-2</v>
          </cell>
          <cell r="M259">
            <v>0</v>
          </cell>
          <cell r="N259">
            <v>0</v>
          </cell>
          <cell r="O259">
            <v>0.69350000000000001</v>
          </cell>
          <cell r="P259">
            <v>0</v>
          </cell>
          <cell r="Q259">
            <v>0</v>
          </cell>
          <cell r="R259">
            <v>0.36559999999999998</v>
          </cell>
          <cell r="S259">
            <v>0.18060000000000001</v>
          </cell>
          <cell r="T259">
            <v>1.1616</v>
          </cell>
          <cell r="U259">
            <v>0.30890000000000001</v>
          </cell>
          <cell r="V259">
            <v>3.0999999999999999E-3</v>
          </cell>
          <cell r="W259">
            <v>0.27529999999999999</v>
          </cell>
          <cell r="X259">
            <v>0</v>
          </cell>
        </row>
        <row r="260">
          <cell r="B260" t="str">
            <v>Івана Богуна, ВУЛ, 52</v>
          </cell>
          <cell r="C260" t="str">
            <v>2</v>
          </cell>
          <cell r="D260">
            <v>392</v>
          </cell>
          <cell r="E260">
            <v>0</v>
          </cell>
          <cell r="F260">
            <v>1877.8456680977099</v>
          </cell>
          <cell r="G260">
            <v>4.7904999999999998</v>
          </cell>
          <cell r="H260">
            <v>4.7904999999999998</v>
          </cell>
          <cell r="I260">
            <v>1.4593</v>
          </cell>
          <cell r="J260">
            <v>0.51910000000000001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0.91600000000000004</v>
          </cell>
          <cell r="P260">
            <v>0</v>
          </cell>
          <cell r="Q260">
            <v>0</v>
          </cell>
          <cell r="R260">
            <v>0.33639999999999998</v>
          </cell>
          <cell r="S260">
            <v>0.13569999999999999</v>
          </cell>
          <cell r="T260">
            <v>0.87990000000000002</v>
          </cell>
          <cell r="U260">
            <v>0.34100000000000003</v>
          </cell>
          <cell r="V260">
            <v>3.0000000000000001E-3</v>
          </cell>
          <cell r="W260">
            <v>0.2001</v>
          </cell>
          <cell r="X260">
            <v>0</v>
          </cell>
        </row>
        <row r="261">
          <cell r="B261" t="str">
            <v>Івана Мазепи, ВУЛ, 38а</v>
          </cell>
          <cell r="C261" t="str">
            <v>2</v>
          </cell>
          <cell r="D261">
            <v>804.56</v>
          </cell>
          <cell r="E261">
            <v>0</v>
          </cell>
          <cell r="F261">
            <v>3068.1809531475801</v>
          </cell>
          <cell r="G261">
            <v>3.8517999999999999</v>
          </cell>
          <cell r="H261">
            <v>3.8517999999999999</v>
          </cell>
          <cell r="I261">
            <v>0.81359999999999999</v>
          </cell>
          <cell r="J261">
            <v>0.29859999999999998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0.77590000000000003</v>
          </cell>
          <cell r="P261">
            <v>0</v>
          </cell>
          <cell r="Q261">
            <v>0</v>
          </cell>
          <cell r="R261">
            <v>3.5799999999999998E-2</v>
          </cell>
          <cell r="S261">
            <v>0.29699999999999999</v>
          </cell>
          <cell r="T261">
            <v>1.1247</v>
          </cell>
          <cell r="U261">
            <v>0.32990000000000003</v>
          </cell>
          <cell r="V261">
            <v>1.4E-3</v>
          </cell>
          <cell r="W261">
            <v>0.1749</v>
          </cell>
          <cell r="X261">
            <v>0</v>
          </cell>
        </row>
        <row r="262">
          <cell r="B262" t="str">
            <v>Івана Мазепи, ВУЛ, 40</v>
          </cell>
          <cell r="C262" t="str">
            <v>2</v>
          </cell>
          <cell r="D262">
            <v>630.9</v>
          </cell>
          <cell r="E262">
            <v>0</v>
          </cell>
          <cell r="F262">
            <v>3002.52639959407</v>
          </cell>
          <cell r="G262">
            <v>4.8506</v>
          </cell>
          <cell r="H262">
            <v>4.8506</v>
          </cell>
          <cell r="I262">
            <v>1.0644</v>
          </cell>
          <cell r="J262">
            <v>0.3982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0.54139999999999999</v>
          </cell>
          <cell r="P262">
            <v>0</v>
          </cell>
          <cell r="Q262">
            <v>0</v>
          </cell>
          <cell r="R262">
            <v>0.57479999999999998</v>
          </cell>
          <cell r="S262">
            <v>0.22220000000000001</v>
          </cell>
          <cell r="T262">
            <v>1.2662</v>
          </cell>
          <cell r="U262">
            <v>0.36720000000000003</v>
          </cell>
          <cell r="V262">
            <v>1.9E-3</v>
          </cell>
          <cell r="W262">
            <v>0.4143</v>
          </cell>
          <cell r="X262">
            <v>0</v>
          </cell>
        </row>
        <row r="263">
          <cell r="B263" t="str">
            <v>Івана Мазепи, ВУЛ, 46</v>
          </cell>
          <cell r="C263" t="str">
            <v>2</v>
          </cell>
          <cell r="D263">
            <v>603.6</v>
          </cell>
          <cell r="E263">
            <v>0</v>
          </cell>
          <cell r="F263">
            <v>3180.8323404786202</v>
          </cell>
          <cell r="G263">
            <v>5.3616000000000001</v>
          </cell>
          <cell r="H263">
            <v>5.3616000000000001</v>
          </cell>
          <cell r="I263">
            <v>1.6654</v>
          </cell>
          <cell r="J263">
            <v>0.45889999999999997</v>
          </cell>
          <cell r="K263">
            <v>0</v>
          </cell>
          <cell r="L263">
            <v>2.0199999999999999E-2</v>
          </cell>
          <cell r="M263">
            <v>0</v>
          </cell>
          <cell r="N263">
            <v>0</v>
          </cell>
          <cell r="O263">
            <v>0.84560000000000002</v>
          </cell>
          <cell r="P263">
            <v>9.2799999999999994E-2</v>
          </cell>
          <cell r="Q263">
            <v>2.3999999999999998E-3</v>
          </cell>
          <cell r="R263">
            <v>0.1037</v>
          </cell>
          <cell r="S263">
            <v>0.112</v>
          </cell>
          <cell r="T263">
            <v>0.85250000000000004</v>
          </cell>
          <cell r="U263">
            <v>0.50649999999999995</v>
          </cell>
          <cell r="V263">
            <v>2E-3</v>
          </cell>
          <cell r="W263">
            <v>0.6996</v>
          </cell>
          <cell r="X263">
            <v>0</v>
          </cell>
        </row>
        <row r="264">
          <cell r="B264" t="str">
            <v>Івана Мазепи, ВУЛ, 48</v>
          </cell>
          <cell r="C264" t="str">
            <v>2</v>
          </cell>
          <cell r="D264">
            <v>624.4</v>
          </cell>
          <cell r="E264">
            <v>68.599999999999994</v>
          </cell>
          <cell r="F264">
            <v>2694.4436295352898</v>
          </cell>
          <cell r="G264">
            <v>4.3406000000000002</v>
          </cell>
          <cell r="H264">
            <v>4.3406000000000002</v>
          </cell>
          <cell r="I264">
            <v>0.84889999999999999</v>
          </cell>
          <cell r="J264">
            <v>0.38159999999999999</v>
          </cell>
          <cell r="K264">
            <v>0</v>
          </cell>
          <cell r="L264">
            <v>1.1299999999999999E-2</v>
          </cell>
          <cell r="M264">
            <v>0</v>
          </cell>
          <cell r="N264">
            <v>0</v>
          </cell>
          <cell r="O264">
            <v>0.89990000000000003</v>
          </cell>
          <cell r="P264">
            <v>5.1700000000000003E-2</v>
          </cell>
          <cell r="Q264">
            <v>1.2999999999999999E-3</v>
          </cell>
          <cell r="R264">
            <v>9.6799999999999997E-2</v>
          </cell>
          <cell r="S264">
            <v>0.21249999999999999</v>
          </cell>
          <cell r="T264">
            <v>1.3366</v>
          </cell>
          <cell r="U264">
            <v>0.21060000000000001</v>
          </cell>
          <cell r="V264">
            <v>1.9E-3</v>
          </cell>
          <cell r="W264">
            <v>0.28749999999999998</v>
          </cell>
          <cell r="X264">
            <v>0</v>
          </cell>
        </row>
        <row r="265">
          <cell r="B265" t="str">
            <v>Івана Рашевського, ВУЛ, 10</v>
          </cell>
          <cell r="C265" t="str">
            <v>2</v>
          </cell>
          <cell r="D265">
            <v>407.5</v>
          </cell>
          <cell r="E265">
            <v>0</v>
          </cell>
          <cell r="F265">
            <v>1724.7792290073301</v>
          </cell>
          <cell r="G265">
            <v>4.2324999999999999</v>
          </cell>
          <cell r="H265">
            <v>4.2324999999999999</v>
          </cell>
          <cell r="I265">
            <v>0.999</v>
          </cell>
          <cell r="J265">
            <v>0.25719999999999998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0.85070000000000001</v>
          </cell>
          <cell r="P265">
            <v>0</v>
          </cell>
          <cell r="Q265">
            <v>0</v>
          </cell>
          <cell r="R265">
            <v>0.3397</v>
          </cell>
          <cell r="S265">
            <v>0.125</v>
          </cell>
          <cell r="T265">
            <v>1.0115000000000001</v>
          </cell>
          <cell r="U265">
            <v>0.4294</v>
          </cell>
          <cell r="V265">
            <v>2.8999999999999998E-3</v>
          </cell>
          <cell r="W265">
            <v>0.21709999999999999</v>
          </cell>
          <cell r="X265">
            <v>0</v>
          </cell>
        </row>
        <row r="266">
          <cell r="B266" t="str">
            <v>Івана Рашевського, ВУЛ, 11</v>
          </cell>
          <cell r="C266" t="str">
            <v>2</v>
          </cell>
          <cell r="D266">
            <v>297.3</v>
          </cell>
          <cell r="E266">
            <v>0</v>
          </cell>
          <cell r="F266">
            <v>1339.6160030266301</v>
          </cell>
          <cell r="G266">
            <v>4.5060000000000002</v>
          </cell>
          <cell r="H266">
            <v>4.5060000000000002</v>
          </cell>
          <cell r="I266">
            <v>0.93189999999999995</v>
          </cell>
          <cell r="J266">
            <v>0.33160000000000001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0.9476</v>
          </cell>
          <cell r="P266">
            <v>0</v>
          </cell>
          <cell r="Q266">
            <v>0</v>
          </cell>
          <cell r="R266">
            <v>0.1366</v>
          </cell>
          <cell r="S266">
            <v>0.1648</v>
          </cell>
          <cell r="T266">
            <v>1.3162</v>
          </cell>
          <cell r="U266">
            <v>0.49740000000000001</v>
          </cell>
          <cell r="V266">
            <v>4.1000000000000003E-3</v>
          </cell>
          <cell r="W266">
            <v>0.17580000000000001</v>
          </cell>
          <cell r="X266">
            <v>0</v>
          </cell>
        </row>
        <row r="267">
          <cell r="B267" t="str">
            <v>Івана Рашевського, ВУЛ, 13</v>
          </cell>
          <cell r="C267" t="str">
            <v>2</v>
          </cell>
          <cell r="D267">
            <v>268.39999999999998</v>
          </cell>
          <cell r="E267">
            <v>0</v>
          </cell>
          <cell r="F267">
            <v>1369.7394896600099</v>
          </cell>
          <cell r="G267">
            <v>5.1032000000000002</v>
          </cell>
          <cell r="H267">
            <v>5.1032000000000002</v>
          </cell>
          <cell r="I267">
            <v>1.0088999999999999</v>
          </cell>
          <cell r="J267">
            <v>0.29010000000000002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1.0781000000000001</v>
          </cell>
          <cell r="P267">
            <v>0</v>
          </cell>
          <cell r="Q267">
            <v>0</v>
          </cell>
          <cell r="R267">
            <v>0.15129999999999999</v>
          </cell>
          <cell r="S267">
            <v>0.1794</v>
          </cell>
          <cell r="T267">
            <v>1.5603</v>
          </cell>
          <cell r="U267">
            <v>0.47110000000000002</v>
          </cell>
          <cell r="V267">
            <v>4.4000000000000003E-3</v>
          </cell>
          <cell r="W267">
            <v>0.35959999999999998</v>
          </cell>
          <cell r="X267">
            <v>0</v>
          </cell>
        </row>
        <row r="268">
          <cell r="B268" t="str">
            <v>Івана Рашевського, ВУЛ, 2</v>
          </cell>
          <cell r="C268" t="str">
            <v>2</v>
          </cell>
          <cell r="D268">
            <v>767.02</v>
          </cell>
          <cell r="E268">
            <v>120.62</v>
          </cell>
          <cell r="F268">
            <v>2963.4547407479999</v>
          </cell>
          <cell r="G268">
            <v>3.8637000000000001</v>
          </cell>
          <cell r="H268">
            <v>3.8637000000000001</v>
          </cell>
          <cell r="I268">
            <v>0.85070000000000001</v>
          </cell>
          <cell r="J268">
            <v>0.43959999999999999</v>
          </cell>
          <cell r="K268">
            <v>0</v>
          </cell>
          <cell r="L268">
            <v>4.7999999999999996E-3</v>
          </cell>
          <cell r="M268">
            <v>0</v>
          </cell>
          <cell r="N268">
            <v>0</v>
          </cell>
          <cell r="O268">
            <v>0.71489999999999998</v>
          </cell>
          <cell r="P268">
            <v>2.2200000000000001E-2</v>
          </cell>
          <cell r="Q268">
            <v>5.9999999999999995E-4</v>
          </cell>
          <cell r="R268">
            <v>0.2054</v>
          </cell>
          <cell r="S268">
            <v>0.1734</v>
          </cell>
          <cell r="T268">
            <v>0.99239999999999995</v>
          </cell>
          <cell r="U268">
            <v>0.34539999999999998</v>
          </cell>
          <cell r="V268">
            <v>1.6000000000000001E-3</v>
          </cell>
          <cell r="W268">
            <v>0.11269999999999999</v>
          </cell>
          <cell r="X268">
            <v>0</v>
          </cell>
        </row>
        <row r="269">
          <cell r="B269" t="str">
            <v>Івана Рашевського, ВУЛ, 6</v>
          </cell>
          <cell r="C269" t="str">
            <v>2</v>
          </cell>
          <cell r="D269">
            <v>377.8</v>
          </cell>
          <cell r="E269">
            <v>44.7</v>
          </cell>
          <cell r="F269">
            <v>1302.2350463978401</v>
          </cell>
          <cell r="G269">
            <v>3.4468000000000001</v>
          </cell>
          <cell r="H269">
            <v>3.4468000000000001</v>
          </cell>
          <cell r="I269">
            <v>8.7599999999999997E-2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1.1835</v>
          </cell>
          <cell r="P269">
            <v>0</v>
          </cell>
          <cell r="Q269">
            <v>0</v>
          </cell>
          <cell r="R269">
            <v>0.36649999999999999</v>
          </cell>
          <cell r="S269">
            <v>0.13400000000000001</v>
          </cell>
          <cell r="T269">
            <v>1.2906</v>
          </cell>
          <cell r="U269">
            <v>7.8100000000000003E-2</v>
          </cell>
          <cell r="V269">
            <v>3.0999999999999999E-3</v>
          </cell>
          <cell r="W269">
            <v>0.3034</v>
          </cell>
          <cell r="X269">
            <v>0</v>
          </cell>
        </row>
        <row r="270">
          <cell r="B270" t="str">
            <v>Івана Рашевського, ВУЛ, 8</v>
          </cell>
          <cell r="C270" t="str">
            <v>2</v>
          </cell>
          <cell r="D270">
            <v>384.9</v>
          </cell>
          <cell r="E270">
            <v>0</v>
          </cell>
          <cell r="F270">
            <v>2035.7110671302601</v>
          </cell>
          <cell r="G270">
            <v>5.2891000000000004</v>
          </cell>
          <cell r="H270">
            <v>5.2891000000000004</v>
          </cell>
          <cell r="I270">
            <v>1.9649000000000001</v>
          </cell>
          <cell r="J270">
            <v>0.41930000000000001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0.65769999999999995</v>
          </cell>
          <cell r="P270">
            <v>0</v>
          </cell>
          <cell r="Q270">
            <v>0</v>
          </cell>
          <cell r="R270">
            <v>0.35980000000000001</v>
          </cell>
          <cell r="S270">
            <v>0.1265</v>
          </cell>
          <cell r="T270">
            <v>0.59</v>
          </cell>
          <cell r="U270">
            <v>0.3528</v>
          </cell>
          <cell r="V270">
            <v>3.0999999999999999E-3</v>
          </cell>
          <cell r="W270">
            <v>0.81499999999999995</v>
          </cell>
          <cell r="X270">
            <v>0</v>
          </cell>
        </row>
        <row r="271">
          <cell r="B271" t="str">
            <v>Івана Рашевського, ВУЛ, 9</v>
          </cell>
          <cell r="C271" t="str">
            <v>2</v>
          </cell>
          <cell r="D271">
            <v>261.5</v>
          </cell>
          <cell r="E271">
            <v>0</v>
          </cell>
          <cell r="F271">
            <v>1307.9127594915101</v>
          </cell>
          <cell r="G271">
            <v>5.0015999999999998</v>
          </cell>
          <cell r="H271">
            <v>5.0015999999999998</v>
          </cell>
          <cell r="I271">
            <v>0.95309999999999995</v>
          </cell>
          <cell r="J271">
            <v>0.27010000000000001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1.0181</v>
          </cell>
          <cell r="P271">
            <v>0</v>
          </cell>
          <cell r="Q271">
            <v>0</v>
          </cell>
          <cell r="R271">
            <v>0.15529999999999999</v>
          </cell>
          <cell r="S271">
            <v>0.18729999999999999</v>
          </cell>
          <cell r="T271">
            <v>1.6009</v>
          </cell>
          <cell r="U271">
            <v>0.48159999999999997</v>
          </cell>
          <cell r="V271">
            <v>4.5999999999999999E-3</v>
          </cell>
          <cell r="W271">
            <v>0.3306</v>
          </cell>
          <cell r="X271">
            <v>0</v>
          </cell>
        </row>
        <row r="272">
          <cell r="B272" t="str">
            <v>В`ячеслава Чорновола, ВУЛ, 30</v>
          </cell>
          <cell r="C272" t="str">
            <v>2</v>
          </cell>
          <cell r="D272">
            <v>407.6</v>
          </cell>
          <cell r="E272">
            <v>0</v>
          </cell>
          <cell r="F272">
            <v>1956.2747796737799</v>
          </cell>
          <cell r="G272">
            <v>4.7994000000000003</v>
          </cell>
          <cell r="H272">
            <v>4.7994000000000003</v>
          </cell>
          <cell r="I272">
            <v>1.5999000000000001</v>
          </cell>
          <cell r="J272">
            <v>0.34160000000000001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0.61429999999999996</v>
          </cell>
          <cell r="P272">
            <v>0</v>
          </cell>
          <cell r="Q272">
            <v>0</v>
          </cell>
          <cell r="R272">
            <v>0.88400000000000001</v>
          </cell>
          <cell r="S272">
            <v>0.1235</v>
          </cell>
          <cell r="T272">
            <v>0.60260000000000002</v>
          </cell>
          <cell r="U272">
            <v>0.30499999999999999</v>
          </cell>
          <cell r="V272">
            <v>2.8999999999999998E-3</v>
          </cell>
          <cell r="W272">
            <v>0.3256</v>
          </cell>
          <cell r="X272">
            <v>0</v>
          </cell>
        </row>
        <row r="273">
          <cell r="B273" t="str">
            <v>В`ячеслава Чорновола, ВУЛ, 38</v>
          </cell>
          <cell r="C273" t="str">
            <v>2</v>
          </cell>
          <cell r="D273">
            <v>394</v>
          </cell>
          <cell r="E273">
            <v>0</v>
          </cell>
          <cell r="F273">
            <v>2025.46014368192</v>
          </cell>
          <cell r="G273">
            <v>5.1406999999999998</v>
          </cell>
          <cell r="H273">
            <v>5.1406999999999998</v>
          </cell>
          <cell r="I273">
            <v>1.6792</v>
          </cell>
          <cell r="J273">
            <v>0.33210000000000001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0.53759999999999997</v>
          </cell>
          <cell r="P273">
            <v>0</v>
          </cell>
          <cell r="Q273">
            <v>0</v>
          </cell>
          <cell r="R273">
            <v>0.82750000000000001</v>
          </cell>
          <cell r="S273">
            <v>0.1603</v>
          </cell>
          <cell r="T273">
            <v>0.89649999999999996</v>
          </cell>
          <cell r="U273">
            <v>0.15840000000000001</v>
          </cell>
          <cell r="V273">
            <v>3.0000000000000001E-3</v>
          </cell>
          <cell r="W273">
            <v>0.54610000000000003</v>
          </cell>
          <cell r="X273">
            <v>0</v>
          </cell>
        </row>
        <row r="274">
          <cell r="B274" t="str">
            <v>В`ячеслава Чорновола, ВУЛ, 40</v>
          </cell>
          <cell r="C274" t="str">
            <v>2</v>
          </cell>
          <cell r="D274">
            <v>399.3</v>
          </cell>
          <cell r="E274">
            <v>0</v>
          </cell>
          <cell r="F274">
            <v>1884.9477686944599</v>
          </cell>
          <cell r="G274">
            <v>4.7206000000000001</v>
          </cell>
          <cell r="H274">
            <v>4.7206000000000001</v>
          </cell>
          <cell r="I274">
            <v>1.0605</v>
          </cell>
          <cell r="J274">
            <v>0.33960000000000001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0.64390000000000003</v>
          </cell>
          <cell r="P274">
            <v>0</v>
          </cell>
          <cell r="Q274">
            <v>0</v>
          </cell>
          <cell r="R274">
            <v>0.88800000000000001</v>
          </cell>
          <cell r="S274">
            <v>0.12189999999999999</v>
          </cell>
          <cell r="T274">
            <v>1.0826</v>
          </cell>
          <cell r="U274">
            <v>0.31929999999999997</v>
          </cell>
          <cell r="V274">
            <v>3.0000000000000001E-3</v>
          </cell>
          <cell r="W274">
            <v>0.26179999999999998</v>
          </cell>
          <cell r="X274">
            <v>0</v>
          </cell>
        </row>
        <row r="275">
          <cell r="B275" t="str">
            <v>Вячеслава Радченка, ВУЛ, 22а</v>
          </cell>
          <cell r="C275" t="str">
            <v>2</v>
          </cell>
          <cell r="D275">
            <v>377.2</v>
          </cell>
          <cell r="E275">
            <v>43.9</v>
          </cell>
          <cell r="F275">
            <v>1738.43975245671</v>
          </cell>
          <cell r="G275">
            <v>4.6086</v>
          </cell>
          <cell r="H275">
            <v>4.6086</v>
          </cell>
          <cell r="I275">
            <v>1.5138</v>
          </cell>
          <cell r="J275">
            <v>0.28010000000000002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0.81440000000000001</v>
          </cell>
          <cell r="P275">
            <v>0</v>
          </cell>
          <cell r="Q275">
            <v>0</v>
          </cell>
          <cell r="R275">
            <v>0.15060000000000001</v>
          </cell>
          <cell r="S275">
            <v>0.15709999999999999</v>
          </cell>
          <cell r="T275">
            <v>1.2107000000000001</v>
          </cell>
          <cell r="U275">
            <v>0.4042</v>
          </cell>
          <cell r="V275">
            <v>3.0999999999999999E-3</v>
          </cell>
          <cell r="W275">
            <v>7.46E-2</v>
          </cell>
          <cell r="X275">
            <v>0</v>
          </cell>
        </row>
        <row r="276">
          <cell r="B276" t="str">
            <v>Вячеслава Радченка, ВУЛ, 22в</v>
          </cell>
          <cell r="C276" t="str">
            <v>2</v>
          </cell>
          <cell r="D276">
            <v>366.8</v>
          </cell>
          <cell r="E276">
            <v>0</v>
          </cell>
          <cell r="F276">
            <v>1783.2431372091501</v>
          </cell>
          <cell r="G276">
            <v>4.8616000000000001</v>
          </cell>
          <cell r="H276">
            <v>4.8616000000000001</v>
          </cell>
          <cell r="I276">
            <v>1.3789</v>
          </cell>
          <cell r="J276">
            <v>0.46550000000000002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0.65049999999999997</v>
          </cell>
          <cell r="P276">
            <v>0</v>
          </cell>
          <cell r="Q276">
            <v>0</v>
          </cell>
          <cell r="R276">
            <v>0.50829999999999997</v>
          </cell>
          <cell r="S276">
            <v>0.25659999999999999</v>
          </cell>
          <cell r="T276">
            <v>1.0768</v>
          </cell>
          <cell r="U276">
            <v>0.38469999999999999</v>
          </cell>
          <cell r="V276">
            <v>3.2000000000000002E-3</v>
          </cell>
          <cell r="W276">
            <v>0.1371</v>
          </cell>
          <cell r="X276">
            <v>0</v>
          </cell>
        </row>
        <row r="277">
          <cell r="B277" t="str">
            <v>Кирпоноса, ВУЛ, 17</v>
          </cell>
          <cell r="C277" t="str">
            <v>2</v>
          </cell>
          <cell r="D277">
            <v>588.1</v>
          </cell>
          <cell r="E277">
            <v>34.700000000000003</v>
          </cell>
          <cell r="F277">
            <v>3074.9768013983498</v>
          </cell>
          <cell r="G277">
            <v>5.2286999999999999</v>
          </cell>
          <cell r="H277">
            <v>5.2286999999999999</v>
          </cell>
          <cell r="I277">
            <v>0.70820000000000005</v>
          </cell>
          <cell r="J277">
            <v>0.63749999999999996</v>
          </cell>
          <cell r="K277">
            <v>0</v>
          </cell>
          <cell r="L277">
            <v>1.12E-2</v>
          </cell>
          <cell r="M277">
            <v>0</v>
          </cell>
          <cell r="N277">
            <v>0</v>
          </cell>
          <cell r="O277">
            <v>0.95340000000000003</v>
          </cell>
          <cell r="P277">
            <v>0</v>
          </cell>
          <cell r="Q277">
            <v>0</v>
          </cell>
          <cell r="R277">
            <v>0.30359999999999998</v>
          </cell>
          <cell r="S277">
            <v>0.3977</v>
          </cell>
          <cell r="T277">
            <v>1.5511999999999999</v>
          </cell>
          <cell r="U277">
            <v>0.29459999999999997</v>
          </cell>
          <cell r="V277">
            <v>2E-3</v>
          </cell>
          <cell r="W277">
            <v>0.36930000000000002</v>
          </cell>
          <cell r="X277">
            <v>0</v>
          </cell>
        </row>
        <row r="278">
          <cell r="B278" t="str">
            <v>Кирпоноса, ВУЛ, 19</v>
          </cell>
          <cell r="C278" t="str">
            <v>2</v>
          </cell>
          <cell r="D278">
            <v>402</v>
          </cell>
          <cell r="E278">
            <v>53.4</v>
          </cell>
          <cell r="F278">
            <v>2162.29868307891</v>
          </cell>
          <cell r="G278">
            <v>5.3789999999999996</v>
          </cell>
          <cell r="H278">
            <v>5.3789999999999996</v>
          </cell>
          <cell r="I278">
            <v>1.2388999999999999</v>
          </cell>
          <cell r="J278">
            <v>0.87039999999999995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0.59540000000000004</v>
          </cell>
          <cell r="P278">
            <v>0</v>
          </cell>
          <cell r="Q278">
            <v>0</v>
          </cell>
          <cell r="R278">
            <v>0.35949999999999999</v>
          </cell>
          <cell r="S278">
            <v>0.26040000000000002</v>
          </cell>
          <cell r="T278">
            <v>1.1859</v>
          </cell>
          <cell r="U278">
            <v>0.4153</v>
          </cell>
          <cell r="V278">
            <v>3.0000000000000001E-3</v>
          </cell>
          <cell r="W278">
            <v>0.45019999999999999</v>
          </cell>
          <cell r="X278">
            <v>0</v>
          </cell>
        </row>
        <row r="279">
          <cell r="B279" t="str">
            <v>Кирпоноса, ВУЛ, 21</v>
          </cell>
          <cell r="C279" t="str">
            <v>2</v>
          </cell>
          <cell r="D279">
            <v>743.2</v>
          </cell>
          <cell r="E279">
            <v>54</v>
          </cell>
          <cell r="F279">
            <v>2692.6862008675598</v>
          </cell>
          <cell r="G279">
            <v>3.6231</v>
          </cell>
          <cell r="H279">
            <v>3.6231</v>
          </cell>
          <cell r="I279">
            <v>0.48149999999999998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0.86929999999999996</v>
          </cell>
          <cell r="P279">
            <v>0</v>
          </cell>
          <cell r="Q279">
            <v>0</v>
          </cell>
          <cell r="R279">
            <v>8.3900000000000002E-2</v>
          </cell>
          <cell r="S279">
            <v>0.26889999999999997</v>
          </cell>
          <cell r="T279">
            <v>1.5805</v>
          </cell>
          <cell r="U279">
            <v>0.12939999999999999</v>
          </cell>
          <cell r="V279">
            <v>1.6000000000000001E-3</v>
          </cell>
          <cell r="W279">
            <v>0.20799999999999999</v>
          </cell>
          <cell r="X279">
            <v>0</v>
          </cell>
        </row>
        <row r="280">
          <cell r="B280" t="str">
            <v>Кирпоноса, ВУЛ, 31</v>
          </cell>
          <cell r="C280" t="str">
            <v>2</v>
          </cell>
          <cell r="D280">
            <v>244.6</v>
          </cell>
          <cell r="E280">
            <v>26.7</v>
          </cell>
          <cell r="F280">
            <v>209.60789723213099</v>
          </cell>
          <cell r="G280">
            <v>0.8569</v>
          </cell>
          <cell r="H280">
            <v>0.8569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0.41520000000000001</v>
          </cell>
          <cell r="S280">
            <v>2.7699999999999999E-2</v>
          </cell>
          <cell r="T280">
            <v>0.40910000000000002</v>
          </cell>
          <cell r="U280">
            <v>0</v>
          </cell>
          <cell r="V280">
            <v>4.8999999999999998E-3</v>
          </cell>
          <cell r="W280">
            <v>0</v>
          </cell>
          <cell r="X280">
            <v>0</v>
          </cell>
        </row>
        <row r="281">
          <cell r="B281" t="str">
            <v>Коцюбинського, ВУЛ, 46</v>
          </cell>
          <cell r="C281" t="str">
            <v>2</v>
          </cell>
          <cell r="D281">
            <v>732.48</v>
          </cell>
          <cell r="E281">
            <v>0</v>
          </cell>
          <cell r="F281">
            <v>3081.8221705148699</v>
          </cell>
          <cell r="G281">
            <v>4.5785999999999998</v>
          </cell>
          <cell r="H281">
            <v>4.5785999999999998</v>
          </cell>
          <cell r="I281">
            <v>0.79300000000000004</v>
          </cell>
          <cell r="J281">
            <v>0.67759999999999998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0.73809999999999998</v>
          </cell>
          <cell r="P281">
            <v>0</v>
          </cell>
          <cell r="Q281">
            <v>0</v>
          </cell>
          <cell r="R281">
            <v>0.29089999999999999</v>
          </cell>
          <cell r="S281">
            <v>0.28000000000000003</v>
          </cell>
          <cell r="T281">
            <v>1.3261000000000001</v>
          </cell>
          <cell r="U281">
            <v>0.17469999999999999</v>
          </cell>
          <cell r="V281">
            <v>1.6999999999999999E-3</v>
          </cell>
          <cell r="W281">
            <v>0.29649999999999999</v>
          </cell>
          <cell r="X281">
            <v>0</v>
          </cell>
        </row>
        <row r="282">
          <cell r="B282" t="str">
            <v>Коцюбинського, ВУЛ, 47</v>
          </cell>
          <cell r="C282" t="str">
            <v>2</v>
          </cell>
          <cell r="D282">
            <v>498.5</v>
          </cell>
          <cell r="E282">
            <v>105.23</v>
          </cell>
          <cell r="F282">
            <v>2205.2510033468802</v>
          </cell>
          <cell r="G282">
            <v>4.4234999999999998</v>
          </cell>
          <cell r="H282">
            <v>4.4234999999999998</v>
          </cell>
          <cell r="I282">
            <v>1.2103999999999999</v>
          </cell>
          <cell r="J282">
            <v>0.31680000000000003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0.8861</v>
          </cell>
          <cell r="P282">
            <v>0</v>
          </cell>
          <cell r="Q282">
            <v>0</v>
          </cell>
          <cell r="R282">
            <v>8.0600000000000005E-2</v>
          </cell>
          <cell r="S282">
            <v>0.1229</v>
          </cell>
          <cell r="T282">
            <v>1.3346</v>
          </cell>
          <cell r="U282">
            <v>0.3931</v>
          </cell>
          <cell r="V282">
            <v>2.3999999999999998E-3</v>
          </cell>
          <cell r="W282">
            <v>7.6600000000000001E-2</v>
          </cell>
          <cell r="X282">
            <v>0</v>
          </cell>
        </row>
        <row r="283">
          <cell r="B283" t="str">
            <v>Коцюбинського, ВУЛ, 48</v>
          </cell>
          <cell r="C283" t="str">
            <v>2</v>
          </cell>
          <cell r="D283">
            <v>480.28</v>
          </cell>
          <cell r="E283">
            <v>0</v>
          </cell>
          <cell r="F283">
            <v>1814.4966504108299</v>
          </cell>
          <cell r="G283">
            <v>3.7780999999999998</v>
          </cell>
          <cell r="H283">
            <v>3.7780999999999998</v>
          </cell>
          <cell r="I283">
            <v>1.0521</v>
          </cell>
          <cell r="J283">
            <v>0.28149999999999997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0.65469999999999995</v>
          </cell>
          <cell r="P283">
            <v>0</v>
          </cell>
          <cell r="Q283">
            <v>0</v>
          </cell>
          <cell r="R283">
            <v>0.2104</v>
          </cell>
          <cell r="S283">
            <v>0.1348</v>
          </cell>
          <cell r="T283">
            <v>1.0696000000000001</v>
          </cell>
          <cell r="U283">
            <v>0.28039999999999998</v>
          </cell>
          <cell r="V283">
            <v>2.5000000000000001E-3</v>
          </cell>
          <cell r="W283">
            <v>9.2100000000000001E-2</v>
          </cell>
          <cell r="X283">
            <v>0</v>
          </cell>
        </row>
        <row r="284">
          <cell r="B284" t="str">
            <v>Коцюбинського, ВУЛ, 49</v>
          </cell>
          <cell r="C284" t="str">
            <v>2</v>
          </cell>
          <cell r="D284">
            <v>641.4</v>
          </cell>
          <cell r="E284">
            <v>0</v>
          </cell>
          <cell r="F284">
            <v>3089.0725250968499</v>
          </cell>
          <cell r="G284">
            <v>5.1280999999999999</v>
          </cell>
          <cell r="H284">
            <v>5.1280999999999999</v>
          </cell>
          <cell r="I284">
            <v>1.3299000000000001</v>
          </cell>
          <cell r="J284">
            <v>0.69159999999999999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0.77239999999999998</v>
          </cell>
          <cell r="P284">
            <v>0</v>
          </cell>
          <cell r="Q284">
            <v>0</v>
          </cell>
          <cell r="R284">
            <v>5.8599999999999999E-2</v>
          </cell>
          <cell r="S284">
            <v>0.20630000000000001</v>
          </cell>
          <cell r="T284">
            <v>1.4317</v>
          </cell>
          <cell r="U284">
            <v>0.42249999999999999</v>
          </cell>
          <cell r="V284">
            <v>1.9E-3</v>
          </cell>
          <cell r="W284">
            <v>0.2132</v>
          </cell>
          <cell r="X284">
            <v>0</v>
          </cell>
        </row>
        <row r="285">
          <cell r="B285" t="str">
            <v>Коцюбинського, ВУЛ, 50</v>
          </cell>
          <cell r="C285" t="str">
            <v>2</v>
          </cell>
          <cell r="D285">
            <v>483.38</v>
          </cell>
          <cell r="E285">
            <v>0</v>
          </cell>
          <cell r="F285">
            <v>2444.1256910212901</v>
          </cell>
          <cell r="G285">
            <v>5.3383000000000003</v>
          </cell>
          <cell r="H285">
            <v>5.3383000000000003</v>
          </cell>
          <cell r="I285">
            <v>2.1583000000000001</v>
          </cell>
          <cell r="J285">
            <v>0.56830000000000003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0.51419999999999999</v>
          </cell>
          <cell r="P285">
            <v>0</v>
          </cell>
          <cell r="Q285">
            <v>0</v>
          </cell>
          <cell r="R285">
            <v>0.35449999999999998</v>
          </cell>
          <cell r="S285">
            <v>0.1237</v>
          </cell>
          <cell r="T285">
            <v>1.1175999999999999</v>
          </cell>
          <cell r="U285">
            <v>0.312</v>
          </cell>
          <cell r="V285">
            <v>2.5000000000000001E-3</v>
          </cell>
          <cell r="W285">
            <v>0.18720000000000001</v>
          </cell>
          <cell r="X285">
            <v>0</v>
          </cell>
        </row>
        <row r="286">
          <cell r="B286" t="str">
            <v>Коцюбинського, ВУЛ, 51</v>
          </cell>
          <cell r="C286" t="str">
            <v>2</v>
          </cell>
          <cell r="D286">
            <v>487.7</v>
          </cell>
          <cell r="E286">
            <v>0</v>
          </cell>
          <cell r="F286">
            <v>2043.7667906035099</v>
          </cell>
          <cell r="G286">
            <v>4.1906999999999996</v>
          </cell>
          <cell r="H286">
            <v>4.1906999999999996</v>
          </cell>
          <cell r="I286">
            <v>1.2007000000000001</v>
          </cell>
          <cell r="J286">
            <v>0.30709999999999998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0.80169999999999997</v>
          </cell>
          <cell r="P286">
            <v>0</v>
          </cell>
          <cell r="Q286">
            <v>0</v>
          </cell>
          <cell r="R286">
            <v>2.8400000000000002E-2</v>
          </cell>
          <cell r="S286">
            <v>0.12839999999999999</v>
          </cell>
          <cell r="T286">
            <v>1.2754000000000001</v>
          </cell>
          <cell r="U286">
            <v>0.30640000000000001</v>
          </cell>
          <cell r="V286">
            <v>2.3999999999999998E-3</v>
          </cell>
          <cell r="W286">
            <v>0.14019999999999999</v>
          </cell>
          <cell r="X286">
            <v>0</v>
          </cell>
        </row>
        <row r="287">
          <cell r="B287" t="str">
            <v>Коцюбинського, ВУЛ, 52</v>
          </cell>
          <cell r="C287" t="str">
            <v>2</v>
          </cell>
          <cell r="D287">
            <v>402.66</v>
          </cell>
          <cell r="E287">
            <v>0</v>
          </cell>
          <cell r="F287">
            <v>1783.04707021889</v>
          </cell>
          <cell r="G287">
            <v>4.4282000000000004</v>
          </cell>
          <cell r="H287">
            <v>4.4282000000000004</v>
          </cell>
          <cell r="I287">
            <v>1.2771999999999999</v>
          </cell>
          <cell r="J287">
            <v>0.32100000000000001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0.78359999999999996</v>
          </cell>
          <cell r="P287">
            <v>0</v>
          </cell>
          <cell r="Q287">
            <v>0</v>
          </cell>
          <cell r="R287">
            <v>0.2104</v>
          </cell>
          <cell r="S287">
            <v>0.1573</v>
          </cell>
          <cell r="T287">
            <v>1.0228999999999999</v>
          </cell>
          <cell r="U287">
            <v>0.30819999999999997</v>
          </cell>
          <cell r="V287">
            <v>3.0000000000000001E-3</v>
          </cell>
          <cell r="W287">
            <v>0.34460000000000002</v>
          </cell>
          <cell r="X287">
            <v>0</v>
          </cell>
        </row>
        <row r="288">
          <cell r="B288" t="str">
            <v>Любецька, ВУЛ, 34</v>
          </cell>
          <cell r="C288" t="str">
            <v>2</v>
          </cell>
          <cell r="D288">
            <v>433.25</v>
          </cell>
          <cell r="E288">
            <v>120.7</v>
          </cell>
          <cell r="F288">
            <v>1688.91518713902</v>
          </cell>
          <cell r="G288">
            <v>3.8982999999999999</v>
          </cell>
          <cell r="H288">
            <v>3.8982999999999999</v>
          </cell>
          <cell r="I288">
            <v>0.85970000000000002</v>
          </cell>
          <cell r="J288">
            <v>0.28799999999999998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1.0592999999999999</v>
          </cell>
          <cell r="P288">
            <v>0</v>
          </cell>
          <cell r="Q288">
            <v>0</v>
          </cell>
          <cell r="R288">
            <v>0</v>
          </cell>
          <cell r="S288">
            <v>0.1178</v>
          </cell>
          <cell r="T288">
            <v>0.96709999999999996</v>
          </cell>
          <cell r="U288">
            <v>0.3019</v>
          </cell>
          <cell r="V288">
            <v>2.8E-3</v>
          </cell>
          <cell r="W288">
            <v>0.30170000000000002</v>
          </cell>
          <cell r="X288">
            <v>0</v>
          </cell>
        </row>
        <row r="289">
          <cell r="B289" t="str">
            <v>Любецька, ВУЛ, 44</v>
          </cell>
          <cell r="C289" t="str">
            <v>2</v>
          </cell>
          <cell r="D289">
            <v>263.60000000000002</v>
          </cell>
          <cell r="E289">
            <v>0</v>
          </cell>
          <cell r="F289">
            <v>1346.52352223197</v>
          </cell>
          <cell r="G289">
            <v>5.1082999999999998</v>
          </cell>
          <cell r="H289">
            <v>5.1082999999999998</v>
          </cell>
          <cell r="I289">
            <v>1.4646999999999999</v>
          </cell>
          <cell r="J289">
            <v>0.35410000000000003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0.69099999999999995</v>
          </cell>
          <cell r="P289">
            <v>0</v>
          </cell>
          <cell r="Q289">
            <v>0</v>
          </cell>
          <cell r="R289">
            <v>0.56579999999999997</v>
          </cell>
          <cell r="S289">
            <v>0.2026</v>
          </cell>
          <cell r="T289">
            <v>0.91249999999999998</v>
          </cell>
          <cell r="U289">
            <v>0.1426</v>
          </cell>
          <cell r="V289">
            <v>4.5999999999999999E-3</v>
          </cell>
          <cell r="W289">
            <v>0.77039999999999997</v>
          </cell>
          <cell r="X289">
            <v>0</v>
          </cell>
        </row>
        <row r="290">
          <cell r="B290" t="str">
            <v>Магiстратська, ВУЛ, 11</v>
          </cell>
          <cell r="C290" t="str">
            <v>2</v>
          </cell>
          <cell r="D290">
            <v>387.2</v>
          </cell>
          <cell r="E290">
            <v>0</v>
          </cell>
          <cell r="F290">
            <v>1834.91532534983</v>
          </cell>
          <cell r="G290">
            <v>4.7389000000000001</v>
          </cell>
          <cell r="H290">
            <v>4.7389000000000001</v>
          </cell>
          <cell r="I290">
            <v>1.2664</v>
          </cell>
          <cell r="J290">
            <v>0.30399999999999999</v>
          </cell>
          <cell r="K290">
            <v>0</v>
          </cell>
          <cell r="L290">
            <v>1.54E-2</v>
          </cell>
          <cell r="M290">
            <v>0</v>
          </cell>
          <cell r="N290">
            <v>0</v>
          </cell>
          <cell r="O290">
            <v>0.88219999999999998</v>
          </cell>
          <cell r="P290">
            <v>7.0699999999999999E-2</v>
          </cell>
          <cell r="Q290">
            <v>1.8E-3</v>
          </cell>
          <cell r="R290">
            <v>0.1114</v>
          </cell>
          <cell r="S290">
            <v>0.1638</v>
          </cell>
          <cell r="T290">
            <v>1.2437</v>
          </cell>
          <cell r="U290">
            <v>0.4531</v>
          </cell>
          <cell r="V290">
            <v>3.0999999999999999E-3</v>
          </cell>
          <cell r="W290">
            <v>0.2233</v>
          </cell>
          <cell r="X290">
            <v>0</v>
          </cell>
        </row>
        <row r="291">
          <cell r="B291" t="str">
            <v>Малясова, ВУЛ, 27</v>
          </cell>
          <cell r="C291" t="str">
            <v>2</v>
          </cell>
          <cell r="D291">
            <v>755.1</v>
          </cell>
          <cell r="E291">
            <v>30.5</v>
          </cell>
          <cell r="F291">
            <v>3617.0616290994399</v>
          </cell>
          <cell r="G291">
            <v>4.7903000000000002</v>
          </cell>
          <cell r="H291">
            <v>4.7903000000000002</v>
          </cell>
          <cell r="I291">
            <v>1.1194999999999999</v>
          </cell>
          <cell r="J291">
            <v>0.4572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0.78779999999999994</v>
          </cell>
          <cell r="P291">
            <v>0</v>
          </cell>
          <cell r="Q291">
            <v>0</v>
          </cell>
          <cell r="R291">
            <v>0.55420000000000003</v>
          </cell>
          <cell r="S291">
            <v>0.2858</v>
          </cell>
          <cell r="T291">
            <v>0.98160000000000003</v>
          </cell>
          <cell r="U291">
            <v>0.315</v>
          </cell>
          <cell r="V291">
            <v>1.6000000000000001E-3</v>
          </cell>
          <cell r="W291">
            <v>0.28760000000000002</v>
          </cell>
          <cell r="X291">
            <v>0</v>
          </cell>
        </row>
        <row r="292">
          <cell r="B292" t="str">
            <v>Малясова, ВУЛ, 35</v>
          </cell>
          <cell r="C292" t="str">
            <v>2</v>
          </cell>
          <cell r="D292">
            <v>513.23</v>
          </cell>
          <cell r="E292">
            <v>54.1</v>
          </cell>
          <cell r="F292">
            <v>2723.0559593063399</v>
          </cell>
          <cell r="G292">
            <v>5.3056999999999999</v>
          </cell>
          <cell r="H292">
            <v>5.3056999999999999</v>
          </cell>
          <cell r="I292">
            <v>1.5524</v>
          </cell>
          <cell r="J292">
            <v>0.43109999999999998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0.81469999999999998</v>
          </cell>
          <cell r="P292">
            <v>0</v>
          </cell>
          <cell r="Q292">
            <v>0</v>
          </cell>
          <cell r="R292">
            <v>4.0599999999999997E-2</v>
          </cell>
          <cell r="S292">
            <v>0.25659999999999999</v>
          </cell>
          <cell r="T292">
            <v>1.3726</v>
          </cell>
          <cell r="U292">
            <v>0.36530000000000001</v>
          </cell>
          <cell r="V292">
            <v>2.3E-3</v>
          </cell>
          <cell r="W292">
            <v>0.47010000000000002</v>
          </cell>
          <cell r="X292">
            <v>0</v>
          </cell>
        </row>
        <row r="293">
          <cell r="B293" t="str">
            <v>Малясова, ВУЛ, 37</v>
          </cell>
          <cell r="C293" t="str">
            <v>2</v>
          </cell>
          <cell r="D293">
            <v>585.20000000000005</v>
          </cell>
          <cell r="E293">
            <v>57.8</v>
          </cell>
          <cell r="F293">
            <v>3177.8723853506099</v>
          </cell>
          <cell r="G293">
            <v>5.4302999999999999</v>
          </cell>
          <cell r="H293">
            <v>5.4302999999999999</v>
          </cell>
          <cell r="I293">
            <v>1.2982</v>
          </cell>
          <cell r="J293">
            <v>0.5907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1.1970000000000001</v>
          </cell>
          <cell r="P293">
            <v>0</v>
          </cell>
          <cell r="Q293">
            <v>0</v>
          </cell>
          <cell r="R293">
            <v>8.7499999999999994E-2</v>
          </cell>
          <cell r="S293">
            <v>0.28089999999999998</v>
          </cell>
          <cell r="T293">
            <v>1.016</v>
          </cell>
          <cell r="U293">
            <v>0.22270000000000001</v>
          </cell>
          <cell r="V293">
            <v>2E-3</v>
          </cell>
          <cell r="W293">
            <v>0.73529999999999995</v>
          </cell>
          <cell r="X293">
            <v>0</v>
          </cell>
        </row>
        <row r="294">
          <cell r="B294" t="str">
            <v>Малясова, ВУЛ, 39</v>
          </cell>
          <cell r="C294" t="str">
            <v>2</v>
          </cell>
          <cell r="D294">
            <v>473.2</v>
          </cell>
          <cell r="E294">
            <v>55.5</v>
          </cell>
          <cell r="F294">
            <v>2623.1635835010802</v>
          </cell>
          <cell r="G294">
            <v>5.5434000000000001</v>
          </cell>
          <cell r="H294">
            <v>5.5434000000000001</v>
          </cell>
          <cell r="I294">
            <v>1.5317000000000001</v>
          </cell>
          <cell r="J294">
            <v>0.4128</v>
          </cell>
          <cell r="K294">
            <v>0</v>
          </cell>
          <cell r="L294">
            <v>1.29E-2</v>
          </cell>
          <cell r="M294">
            <v>0</v>
          </cell>
          <cell r="N294">
            <v>0</v>
          </cell>
          <cell r="O294">
            <v>0.91890000000000005</v>
          </cell>
          <cell r="P294">
            <v>5.9400000000000001E-2</v>
          </cell>
          <cell r="Q294">
            <v>1.6000000000000001E-3</v>
          </cell>
          <cell r="R294">
            <v>9.11E-2</v>
          </cell>
          <cell r="S294">
            <v>0.24959999999999999</v>
          </cell>
          <cell r="T294">
            <v>0.92249999999999999</v>
          </cell>
          <cell r="U294">
            <v>0.42680000000000001</v>
          </cell>
          <cell r="V294">
            <v>2.5000000000000001E-3</v>
          </cell>
          <cell r="W294">
            <v>0.91359999999999997</v>
          </cell>
          <cell r="X294">
            <v>0</v>
          </cell>
        </row>
        <row r="295">
          <cell r="B295" t="str">
            <v>Музична, ВУЛ, 10</v>
          </cell>
          <cell r="C295" t="str">
            <v>2</v>
          </cell>
          <cell r="D295">
            <v>1188.03</v>
          </cell>
          <cell r="E295">
            <v>101.1</v>
          </cell>
          <cell r="F295">
            <v>4922.4299513871101</v>
          </cell>
          <cell r="G295">
            <v>4.1433999999999997</v>
          </cell>
          <cell r="H295">
            <v>4.1433999999999997</v>
          </cell>
          <cell r="I295">
            <v>1.0250999999999999</v>
          </cell>
          <cell r="J295">
            <v>0.16830000000000001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0.79520000000000002</v>
          </cell>
          <cell r="P295">
            <v>0</v>
          </cell>
          <cell r="Q295">
            <v>0</v>
          </cell>
          <cell r="R295">
            <v>7.3400000000000007E-2</v>
          </cell>
          <cell r="S295">
            <v>0.22070000000000001</v>
          </cell>
          <cell r="T295">
            <v>0.86480000000000001</v>
          </cell>
          <cell r="U295">
            <v>0.42109999999999997</v>
          </cell>
          <cell r="V295">
            <v>1E-3</v>
          </cell>
          <cell r="W295">
            <v>0.57379999999999998</v>
          </cell>
          <cell r="X295">
            <v>0</v>
          </cell>
        </row>
        <row r="296">
          <cell r="B296" t="str">
            <v>Музична, ВУЛ, 12</v>
          </cell>
          <cell r="C296" t="str">
            <v>2</v>
          </cell>
          <cell r="D296">
            <v>1038</v>
          </cell>
          <cell r="E296">
            <v>0</v>
          </cell>
          <cell r="F296">
            <v>5389.94928319477</v>
          </cell>
          <cell r="G296">
            <v>5.1925999999999997</v>
          </cell>
          <cell r="H296">
            <v>5.1925999999999997</v>
          </cell>
          <cell r="I296">
            <v>1.4171</v>
          </cell>
          <cell r="J296">
            <v>0.50319999999999998</v>
          </cell>
          <cell r="K296">
            <v>0</v>
          </cell>
          <cell r="L296">
            <v>4.7000000000000002E-3</v>
          </cell>
          <cell r="M296">
            <v>0</v>
          </cell>
          <cell r="N296">
            <v>0</v>
          </cell>
          <cell r="O296">
            <v>1.0275000000000001</v>
          </cell>
          <cell r="P296">
            <v>2.1399999999999999E-2</v>
          </cell>
          <cell r="Q296">
            <v>5.9999999999999995E-4</v>
          </cell>
          <cell r="R296">
            <v>0.36049999999999999</v>
          </cell>
          <cell r="S296">
            <v>0.24260000000000001</v>
          </cell>
          <cell r="T296">
            <v>0.92500000000000004</v>
          </cell>
          <cell r="U296">
            <v>0.4254</v>
          </cell>
          <cell r="V296">
            <v>1.1999999999999999E-3</v>
          </cell>
          <cell r="W296">
            <v>0.26340000000000002</v>
          </cell>
          <cell r="X296">
            <v>0</v>
          </cell>
        </row>
        <row r="297">
          <cell r="B297" t="str">
            <v>Музична, ВУЛ, 14</v>
          </cell>
          <cell r="C297" t="str">
            <v>2</v>
          </cell>
          <cell r="D297">
            <v>1069.2</v>
          </cell>
          <cell r="E297">
            <v>197</v>
          </cell>
          <cell r="F297">
            <v>5092.9314590621798</v>
          </cell>
          <cell r="G297">
            <v>4.7632000000000003</v>
          </cell>
          <cell r="H297">
            <v>4.7632000000000003</v>
          </cell>
          <cell r="I297">
            <v>1.1294</v>
          </cell>
          <cell r="J297">
            <v>0.49299999999999999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0.92059999999999997</v>
          </cell>
          <cell r="P297">
            <v>0</v>
          </cell>
          <cell r="Q297">
            <v>0</v>
          </cell>
          <cell r="R297">
            <v>0.34989999999999999</v>
          </cell>
          <cell r="S297">
            <v>0.24579999999999999</v>
          </cell>
          <cell r="T297">
            <v>1.0512999999999999</v>
          </cell>
          <cell r="U297">
            <v>0.40100000000000002</v>
          </cell>
          <cell r="V297">
            <v>1.1000000000000001E-3</v>
          </cell>
          <cell r="W297">
            <v>0.1711</v>
          </cell>
          <cell r="X297">
            <v>0</v>
          </cell>
        </row>
        <row r="298">
          <cell r="B298" t="str">
            <v>Музична, ВУЛ, 16</v>
          </cell>
          <cell r="C298" t="str">
            <v>2</v>
          </cell>
          <cell r="D298">
            <v>420.4</v>
          </cell>
          <cell r="E298">
            <v>0</v>
          </cell>
          <cell r="F298">
            <v>2160.7844888718801</v>
          </cell>
          <cell r="G298">
            <v>5.1398999999999999</v>
          </cell>
          <cell r="H298">
            <v>5.1398999999999999</v>
          </cell>
          <cell r="I298">
            <v>1.5296000000000001</v>
          </cell>
          <cell r="J298">
            <v>0.53559999999999997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0.51619999999999999</v>
          </cell>
          <cell r="P298">
            <v>0</v>
          </cell>
          <cell r="Q298">
            <v>0</v>
          </cell>
          <cell r="R298">
            <v>0.79559999999999997</v>
          </cell>
          <cell r="S298">
            <v>0.1772</v>
          </cell>
          <cell r="T298">
            <v>0.66779999999999995</v>
          </cell>
          <cell r="U298">
            <v>0.58020000000000005</v>
          </cell>
          <cell r="V298">
            <v>2.8999999999999998E-3</v>
          </cell>
          <cell r="W298">
            <v>0.33479999999999999</v>
          </cell>
          <cell r="X298">
            <v>0</v>
          </cell>
        </row>
        <row r="299">
          <cell r="B299" t="str">
            <v>Музична, ВУЛ, 18</v>
          </cell>
          <cell r="C299" t="str">
            <v>2</v>
          </cell>
          <cell r="D299">
            <v>417.1</v>
          </cell>
          <cell r="E299">
            <v>0</v>
          </cell>
          <cell r="F299">
            <v>2102.9050434015899</v>
          </cell>
          <cell r="G299">
            <v>5.0419</v>
          </cell>
          <cell r="H299">
            <v>5.0419</v>
          </cell>
          <cell r="I299">
            <v>1.1055999999999999</v>
          </cell>
          <cell r="J299">
            <v>0.5373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0.59309999999999996</v>
          </cell>
          <cell r="P299">
            <v>0</v>
          </cell>
          <cell r="Q299">
            <v>0</v>
          </cell>
          <cell r="R299">
            <v>0.76500000000000001</v>
          </cell>
          <cell r="S299">
            <v>0.17269999999999999</v>
          </cell>
          <cell r="T299">
            <v>1.0184</v>
          </cell>
          <cell r="U299">
            <v>0.50939999999999996</v>
          </cell>
          <cell r="V299">
            <v>2.8999999999999998E-3</v>
          </cell>
          <cell r="W299">
            <v>0.33750000000000002</v>
          </cell>
          <cell r="X299">
            <v>0</v>
          </cell>
        </row>
        <row r="300">
          <cell r="B300" t="str">
            <v>Музична, ВУЛ, 20</v>
          </cell>
          <cell r="C300" t="str">
            <v>2</v>
          </cell>
          <cell r="D300">
            <v>603.79999999999995</v>
          </cell>
          <cell r="E300">
            <v>0</v>
          </cell>
          <cell r="F300">
            <v>3025.5531236852198</v>
          </cell>
          <cell r="G300">
            <v>5.0110000000000001</v>
          </cell>
          <cell r="H300">
            <v>5.0110000000000001</v>
          </cell>
          <cell r="I300">
            <v>1.6878</v>
          </cell>
          <cell r="J300">
            <v>0.4178</v>
          </cell>
          <cell r="K300">
            <v>0</v>
          </cell>
          <cell r="L300">
            <v>2.9499999999999998E-2</v>
          </cell>
          <cell r="M300">
            <v>0</v>
          </cell>
          <cell r="N300">
            <v>0</v>
          </cell>
          <cell r="O300">
            <v>0.72070000000000001</v>
          </cell>
          <cell r="P300">
            <v>0.13519999999999999</v>
          </cell>
          <cell r="Q300">
            <v>3.5000000000000001E-3</v>
          </cell>
          <cell r="R300">
            <v>0.38219999999999998</v>
          </cell>
          <cell r="S300">
            <v>0.2225</v>
          </cell>
          <cell r="T300">
            <v>0.72450000000000003</v>
          </cell>
          <cell r="U300">
            <v>0.45219999999999999</v>
          </cell>
          <cell r="V300">
            <v>2E-3</v>
          </cell>
          <cell r="W300">
            <v>0.2331</v>
          </cell>
          <cell r="X300">
            <v>0</v>
          </cell>
        </row>
        <row r="301">
          <cell r="B301" t="str">
            <v>Музична, ВУЛ, 4</v>
          </cell>
          <cell r="C301" t="str">
            <v>2</v>
          </cell>
          <cell r="D301">
            <v>414.7</v>
          </cell>
          <cell r="E301">
            <v>0</v>
          </cell>
          <cell r="F301">
            <v>2084.1489277984501</v>
          </cell>
          <cell r="G301">
            <v>5.0256999999999996</v>
          </cell>
          <cell r="H301">
            <v>5.0256999999999996</v>
          </cell>
          <cell r="I301">
            <v>1.0406</v>
          </cell>
          <cell r="J301">
            <v>0.58779999999999999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0.43869999999999998</v>
          </cell>
          <cell r="P301">
            <v>0</v>
          </cell>
          <cell r="Q301">
            <v>0</v>
          </cell>
          <cell r="R301">
            <v>0.81640000000000001</v>
          </cell>
          <cell r="S301">
            <v>0.159</v>
          </cell>
          <cell r="T301">
            <v>0.69169999999999998</v>
          </cell>
          <cell r="U301">
            <v>0.94920000000000004</v>
          </cell>
          <cell r="V301">
            <v>2.8999999999999998E-3</v>
          </cell>
          <cell r="W301">
            <v>0.33939999999999998</v>
          </cell>
          <cell r="X301">
            <v>0</v>
          </cell>
        </row>
        <row r="302">
          <cell r="B302" t="str">
            <v>Музична, ВУЛ, 5</v>
          </cell>
          <cell r="C302" t="str">
            <v>2</v>
          </cell>
          <cell r="D302">
            <v>708.89</v>
          </cell>
          <cell r="E302">
            <v>0</v>
          </cell>
          <cell r="F302">
            <v>3222.9748035741</v>
          </cell>
          <cell r="G302">
            <v>4.5464000000000002</v>
          </cell>
          <cell r="H302">
            <v>4.5464000000000002</v>
          </cell>
          <cell r="I302">
            <v>1.2099</v>
          </cell>
          <cell r="J302">
            <v>0.35420000000000001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0.52259999999999995</v>
          </cell>
          <cell r="P302">
            <v>0</v>
          </cell>
          <cell r="Q302">
            <v>0</v>
          </cell>
          <cell r="R302">
            <v>0.65229999999999999</v>
          </cell>
          <cell r="S302">
            <v>0.3911</v>
          </cell>
          <cell r="T302">
            <v>0.96499999999999997</v>
          </cell>
          <cell r="U302">
            <v>0.34460000000000002</v>
          </cell>
          <cell r="V302">
            <v>1.6999999999999999E-3</v>
          </cell>
          <cell r="W302">
            <v>0.105</v>
          </cell>
          <cell r="X302">
            <v>0</v>
          </cell>
        </row>
        <row r="303">
          <cell r="B303" t="str">
            <v>Музична, ВУЛ, 6</v>
          </cell>
          <cell r="C303" t="str">
            <v>2</v>
          </cell>
          <cell r="D303">
            <v>446.2</v>
          </cell>
          <cell r="E303">
            <v>0</v>
          </cell>
          <cell r="F303">
            <v>2156.8959656908701</v>
          </cell>
          <cell r="G303">
            <v>4.8338000000000001</v>
          </cell>
          <cell r="H303">
            <v>4.8338000000000001</v>
          </cell>
          <cell r="I303">
            <v>1.0046999999999999</v>
          </cell>
          <cell r="J303">
            <v>0.50029999999999997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0.58089999999999997</v>
          </cell>
          <cell r="P303">
            <v>0</v>
          </cell>
          <cell r="Q303">
            <v>0</v>
          </cell>
          <cell r="R303">
            <v>0.49659999999999999</v>
          </cell>
          <cell r="S303">
            <v>0.2059</v>
          </cell>
          <cell r="T303">
            <v>0.92490000000000006</v>
          </cell>
          <cell r="U303">
            <v>0.8024</v>
          </cell>
          <cell r="V303">
            <v>2.5999999999999999E-3</v>
          </cell>
          <cell r="W303">
            <v>0.3155</v>
          </cell>
          <cell r="X303">
            <v>0</v>
          </cell>
        </row>
        <row r="304">
          <cell r="B304" t="str">
            <v>Музична, ВУЛ, 8</v>
          </cell>
          <cell r="C304" t="str">
            <v>2</v>
          </cell>
          <cell r="D304">
            <v>417.8</v>
          </cell>
          <cell r="E304">
            <v>48.7</v>
          </cell>
          <cell r="F304">
            <v>2094.64103623245</v>
          </cell>
          <cell r="G304">
            <v>5.0133999999999999</v>
          </cell>
          <cell r="H304">
            <v>5.0133999999999999</v>
          </cell>
          <cell r="I304">
            <v>1.0293000000000001</v>
          </cell>
          <cell r="J304">
            <v>0.54610000000000003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0.60160000000000002</v>
          </cell>
          <cell r="P304">
            <v>0</v>
          </cell>
          <cell r="Q304">
            <v>0</v>
          </cell>
          <cell r="R304">
            <v>0.71699999999999997</v>
          </cell>
          <cell r="S304">
            <v>0.2198</v>
          </cell>
          <cell r="T304">
            <v>0.96989999999999998</v>
          </cell>
          <cell r="U304">
            <v>0.58989999999999998</v>
          </cell>
          <cell r="V304">
            <v>2.8999999999999998E-3</v>
          </cell>
          <cell r="W304">
            <v>0.33689999999999998</v>
          </cell>
          <cell r="X304">
            <v>0</v>
          </cell>
        </row>
        <row r="305">
          <cell r="B305" t="str">
            <v>Перемоги, ПРОСП, 22</v>
          </cell>
          <cell r="C305" t="str">
            <v>2</v>
          </cell>
          <cell r="D305">
            <v>542</v>
          </cell>
          <cell r="E305">
            <v>66.900000000000006</v>
          </cell>
          <cell r="F305">
            <v>2808.5738333352501</v>
          </cell>
          <cell r="G305">
            <v>5.1818999999999997</v>
          </cell>
          <cell r="H305">
            <v>5.1818999999999997</v>
          </cell>
          <cell r="I305">
            <v>0.91700000000000004</v>
          </cell>
          <cell r="J305">
            <v>0.3458</v>
          </cell>
          <cell r="K305">
            <v>0</v>
          </cell>
          <cell r="L305">
            <v>2.6800000000000001E-2</v>
          </cell>
          <cell r="M305">
            <v>0</v>
          </cell>
          <cell r="N305">
            <v>0</v>
          </cell>
          <cell r="O305">
            <v>0.5625</v>
          </cell>
          <cell r="P305">
            <v>0.1229</v>
          </cell>
          <cell r="Q305">
            <v>3.0999999999999999E-3</v>
          </cell>
          <cell r="R305">
            <v>1.1172</v>
          </cell>
          <cell r="S305">
            <v>0.12790000000000001</v>
          </cell>
          <cell r="T305">
            <v>0.61439999999999995</v>
          </cell>
          <cell r="U305">
            <v>0.43690000000000001</v>
          </cell>
          <cell r="V305">
            <v>2.2000000000000001E-3</v>
          </cell>
          <cell r="W305">
            <v>0.9052</v>
          </cell>
          <cell r="X305">
            <v>0</v>
          </cell>
        </row>
        <row r="306">
          <cell r="B306" t="str">
            <v>Перемоги, ПРОСП, 24</v>
          </cell>
          <cell r="C306" t="str">
            <v>2</v>
          </cell>
          <cell r="D306">
            <v>555.9</v>
          </cell>
          <cell r="E306">
            <v>0</v>
          </cell>
          <cell r="F306">
            <v>2770.5720021904999</v>
          </cell>
          <cell r="G306">
            <v>4.9839000000000002</v>
          </cell>
          <cell r="H306">
            <v>4.9839000000000002</v>
          </cell>
          <cell r="I306">
            <v>1.2343999999999999</v>
          </cell>
          <cell r="J306">
            <v>0.33260000000000001</v>
          </cell>
          <cell r="K306">
            <v>0</v>
          </cell>
          <cell r="L306">
            <v>2.81E-2</v>
          </cell>
          <cell r="M306">
            <v>0</v>
          </cell>
          <cell r="N306">
            <v>0</v>
          </cell>
          <cell r="O306">
            <v>0.66039999999999999</v>
          </cell>
          <cell r="P306">
            <v>0.12859999999999999</v>
          </cell>
          <cell r="Q306">
            <v>3.2000000000000002E-3</v>
          </cell>
          <cell r="R306">
            <v>1.2694000000000001</v>
          </cell>
          <cell r="S306">
            <v>0.1346</v>
          </cell>
          <cell r="T306">
            <v>0.74070000000000003</v>
          </cell>
          <cell r="U306">
            <v>0.2218</v>
          </cell>
          <cell r="V306">
            <v>2.2000000000000001E-3</v>
          </cell>
          <cell r="W306">
            <v>0.22789999999999999</v>
          </cell>
          <cell r="X306">
            <v>0</v>
          </cell>
        </row>
        <row r="307">
          <cell r="B307" t="str">
            <v>Перемоги, ПРОСП, 26</v>
          </cell>
          <cell r="C307" t="str">
            <v>2</v>
          </cell>
          <cell r="D307">
            <v>557</v>
          </cell>
          <cell r="E307">
            <v>0</v>
          </cell>
          <cell r="F307">
            <v>2714.8956148918301</v>
          </cell>
          <cell r="G307">
            <v>4.9035000000000002</v>
          </cell>
          <cell r="H307">
            <v>4.9035000000000002</v>
          </cell>
          <cell r="I307">
            <v>0.69520000000000004</v>
          </cell>
          <cell r="J307">
            <v>0.3654</v>
          </cell>
          <cell r="K307">
            <v>0</v>
          </cell>
          <cell r="L307">
            <v>2.8500000000000001E-2</v>
          </cell>
          <cell r="M307">
            <v>0</v>
          </cell>
          <cell r="N307">
            <v>0</v>
          </cell>
          <cell r="O307">
            <v>0.62029999999999996</v>
          </cell>
          <cell r="P307">
            <v>0.13059999999999999</v>
          </cell>
          <cell r="Q307">
            <v>3.3999999999999998E-3</v>
          </cell>
          <cell r="R307">
            <v>1.2250000000000001</v>
          </cell>
          <cell r="S307">
            <v>0.1308</v>
          </cell>
          <cell r="T307">
            <v>0.89690000000000003</v>
          </cell>
          <cell r="U307">
            <v>0.61750000000000005</v>
          </cell>
          <cell r="V307">
            <v>2.2000000000000001E-3</v>
          </cell>
          <cell r="W307">
            <v>0.18770000000000001</v>
          </cell>
          <cell r="X307">
            <v>0</v>
          </cell>
        </row>
        <row r="308">
          <cell r="B308" t="str">
            <v>Перемоги, ПРОСП, 28</v>
          </cell>
          <cell r="C308" t="str">
            <v>2</v>
          </cell>
          <cell r="D308">
            <v>523.9</v>
          </cell>
          <cell r="E308">
            <v>45</v>
          </cell>
          <cell r="F308">
            <v>2814.0564479957602</v>
          </cell>
          <cell r="G308">
            <v>5.3715000000000002</v>
          </cell>
          <cell r="H308">
            <v>5.3715000000000002</v>
          </cell>
          <cell r="I308">
            <v>1.2878000000000001</v>
          </cell>
          <cell r="J308">
            <v>0.29470000000000002</v>
          </cell>
          <cell r="K308">
            <v>0</v>
          </cell>
          <cell r="L308">
            <v>3.0999999999999999E-3</v>
          </cell>
          <cell r="M308">
            <v>0</v>
          </cell>
          <cell r="N308">
            <v>0</v>
          </cell>
          <cell r="O308">
            <v>0.85509999999999997</v>
          </cell>
          <cell r="P308">
            <v>0.13930000000000001</v>
          </cell>
          <cell r="Q308">
            <v>3.5999999999999999E-3</v>
          </cell>
          <cell r="R308">
            <v>1.3</v>
          </cell>
          <cell r="S308">
            <v>0.14199999999999999</v>
          </cell>
          <cell r="T308">
            <v>0.89049999999999996</v>
          </cell>
          <cell r="U308">
            <v>0.18440000000000001</v>
          </cell>
          <cell r="V308">
            <v>2.3E-3</v>
          </cell>
          <cell r="W308">
            <v>0.26869999999999999</v>
          </cell>
          <cell r="X308">
            <v>0</v>
          </cell>
        </row>
        <row r="309">
          <cell r="B309" t="str">
            <v>Перемоги, ПРОСП, 29</v>
          </cell>
          <cell r="C309" t="str">
            <v>2</v>
          </cell>
          <cell r="D309">
            <v>717.3</v>
          </cell>
          <cell r="E309">
            <v>0</v>
          </cell>
          <cell r="F309">
            <v>2881.2057455111699</v>
          </cell>
          <cell r="G309">
            <v>4.0167000000000002</v>
          </cell>
          <cell r="H309">
            <v>4.0167000000000002</v>
          </cell>
          <cell r="I309">
            <v>1.1083000000000001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0.85009999999999997</v>
          </cell>
          <cell r="P309">
            <v>0</v>
          </cell>
          <cell r="Q309">
            <v>0</v>
          </cell>
          <cell r="R309">
            <v>8.5999999999999993E-2</v>
          </cell>
          <cell r="S309">
            <v>0.1822</v>
          </cell>
          <cell r="T309">
            <v>1.4204000000000001</v>
          </cell>
          <cell r="U309">
            <v>0.18859999999999999</v>
          </cell>
          <cell r="V309">
            <v>1.6999999999999999E-3</v>
          </cell>
          <cell r="W309">
            <v>0.1794</v>
          </cell>
          <cell r="X309">
            <v>0</v>
          </cell>
        </row>
        <row r="310">
          <cell r="B310" t="str">
            <v>Перемоги, ПРОСП, 30</v>
          </cell>
          <cell r="C310" t="str">
            <v>2</v>
          </cell>
          <cell r="D310">
            <v>639.6</v>
          </cell>
          <cell r="E310">
            <v>42.3</v>
          </cell>
          <cell r="F310">
            <v>3077.4259206543802</v>
          </cell>
          <cell r="G310">
            <v>4.8114999999999997</v>
          </cell>
          <cell r="H310">
            <v>4.8114999999999997</v>
          </cell>
          <cell r="I310">
            <v>1.6970000000000001</v>
          </cell>
          <cell r="J310">
            <v>0.32700000000000001</v>
          </cell>
          <cell r="K310">
            <v>0</v>
          </cell>
          <cell r="L310">
            <v>1.43E-2</v>
          </cell>
          <cell r="M310">
            <v>0</v>
          </cell>
          <cell r="N310">
            <v>0</v>
          </cell>
          <cell r="O310">
            <v>0.72550000000000003</v>
          </cell>
          <cell r="P310">
            <v>6.5500000000000003E-2</v>
          </cell>
          <cell r="Q310">
            <v>1.6999999999999999E-3</v>
          </cell>
          <cell r="R310">
            <v>0.39739999999999998</v>
          </cell>
          <cell r="S310">
            <v>0.21229999999999999</v>
          </cell>
          <cell r="T310">
            <v>0.62609999999999999</v>
          </cell>
          <cell r="U310">
            <v>0.71450000000000002</v>
          </cell>
          <cell r="V310">
            <v>1.9E-3</v>
          </cell>
          <cell r="W310">
            <v>2.8299999999999999E-2</v>
          </cell>
          <cell r="X310">
            <v>0</v>
          </cell>
        </row>
        <row r="311">
          <cell r="B311" t="str">
            <v>Перемоги, ПРОСП, 32</v>
          </cell>
          <cell r="C311" t="str">
            <v>2</v>
          </cell>
          <cell r="D311">
            <v>548.79999999999995</v>
          </cell>
          <cell r="E311">
            <v>0</v>
          </cell>
          <cell r="F311">
            <v>2919.67343306468</v>
          </cell>
          <cell r="G311">
            <v>5.3201999999999998</v>
          </cell>
          <cell r="H311">
            <v>5.3201999999999998</v>
          </cell>
          <cell r="I311">
            <v>0.85160000000000002</v>
          </cell>
          <cell r="J311">
            <v>0.44429999999999997</v>
          </cell>
          <cell r="K311">
            <v>0</v>
          </cell>
          <cell r="L311">
            <v>2.9999999999999997E-4</v>
          </cell>
          <cell r="M311">
            <v>0</v>
          </cell>
          <cell r="N311">
            <v>0</v>
          </cell>
          <cell r="O311">
            <v>0.63170000000000004</v>
          </cell>
          <cell r="P311">
            <v>5.3900000000000003E-2</v>
          </cell>
          <cell r="Q311">
            <v>1.4E-3</v>
          </cell>
          <cell r="R311">
            <v>1.2097</v>
          </cell>
          <cell r="S311">
            <v>0.13270000000000001</v>
          </cell>
          <cell r="T311">
            <v>0.91720000000000002</v>
          </cell>
          <cell r="U311">
            <v>0.42299999999999999</v>
          </cell>
          <cell r="V311">
            <v>2.2000000000000001E-3</v>
          </cell>
          <cell r="W311">
            <v>0.6522</v>
          </cell>
          <cell r="X311">
            <v>0</v>
          </cell>
        </row>
        <row r="312">
          <cell r="B312" t="str">
            <v>Перемоги, ПРОСП, 35</v>
          </cell>
          <cell r="C312" t="str">
            <v>2</v>
          </cell>
          <cell r="D312">
            <v>721</v>
          </cell>
          <cell r="E312">
            <v>0</v>
          </cell>
          <cell r="F312">
            <v>3683.7207409561802</v>
          </cell>
          <cell r="G312">
            <v>5.1093000000000002</v>
          </cell>
          <cell r="H312">
            <v>5.1093000000000002</v>
          </cell>
          <cell r="I312">
            <v>0.95279999999999998</v>
          </cell>
          <cell r="J312">
            <v>0.50049999999999994</v>
          </cell>
          <cell r="K312">
            <v>0</v>
          </cell>
          <cell r="L312">
            <v>2.2200000000000001E-2</v>
          </cell>
          <cell r="M312">
            <v>0</v>
          </cell>
          <cell r="N312">
            <v>0</v>
          </cell>
          <cell r="O312">
            <v>0.89039999999999997</v>
          </cell>
          <cell r="P312">
            <v>0.1016</v>
          </cell>
          <cell r="Q312">
            <v>2.5999999999999999E-3</v>
          </cell>
          <cell r="R312">
            <v>8.5599999999999996E-2</v>
          </cell>
          <cell r="S312">
            <v>0.18720000000000001</v>
          </cell>
          <cell r="T312">
            <v>1.3482000000000001</v>
          </cell>
          <cell r="U312">
            <v>0.41410000000000002</v>
          </cell>
          <cell r="V312">
            <v>1.6999999999999999E-3</v>
          </cell>
          <cell r="W312">
            <v>0.60240000000000005</v>
          </cell>
          <cell r="X312">
            <v>0</v>
          </cell>
        </row>
        <row r="313">
          <cell r="B313" t="str">
            <v>Перемоги, ПРОСП, 36</v>
          </cell>
          <cell r="C313" t="str">
            <v>2</v>
          </cell>
          <cell r="D313">
            <v>563.70000000000005</v>
          </cell>
          <cell r="E313">
            <v>0</v>
          </cell>
          <cell r="F313">
            <v>2762.32964944593</v>
          </cell>
          <cell r="G313">
            <v>4.9002999999999997</v>
          </cell>
          <cell r="H313">
            <v>4.9002999999999997</v>
          </cell>
          <cell r="I313">
            <v>1.2742</v>
          </cell>
          <cell r="J313">
            <v>0.35199999999999998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0.63929999999999998</v>
          </cell>
          <cell r="P313">
            <v>0</v>
          </cell>
          <cell r="Q313">
            <v>0</v>
          </cell>
          <cell r="R313">
            <v>1.2572000000000001</v>
          </cell>
          <cell r="S313">
            <v>0.1295</v>
          </cell>
          <cell r="T313">
            <v>0.8095</v>
          </cell>
          <cell r="U313">
            <v>0.2581</v>
          </cell>
          <cell r="V313">
            <v>2.2000000000000001E-3</v>
          </cell>
          <cell r="W313">
            <v>0.17829999999999999</v>
          </cell>
          <cell r="X313">
            <v>0</v>
          </cell>
        </row>
        <row r="314">
          <cell r="B314" t="str">
            <v>Перемоги, ПРОСП, 38</v>
          </cell>
          <cell r="C314" t="str">
            <v>2</v>
          </cell>
          <cell r="D314">
            <v>559</v>
          </cell>
          <cell r="E314">
            <v>35.700000000000003</v>
          </cell>
          <cell r="F314">
            <v>2784.5816842266399</v>
          </cell>
          <cell r="G314">
            <v>5.0423</v>
          </cell>
          <cell r="H314">
            <v>5.0423</v>
          </cell>
          <cell r="I314">
            <v>1.0697000000000001</v>
          </cell>
          <cell r="J314">
            <v>0.50390000000000001</v>
          </cell>
          <cell r="K314">
            <v>0</v>
          </cell>
          <cell r="L314">
            <v>2.8500000000000001E-2</v>
          </cell>
          <cell r="M314">
            <v>0</v>
          </cell>
          <cell r="N314">
            <v>0</v>
          </cell>
          <cell r="O314">
            <v>0.64200000000000002</v>
          </cell>
          <cell r="P314">
            <v>5.2900000000000003E-2</v>
          </cell>
          <cell r="Q314">
            <v>1.2999999999999999E-3</v>
          </cell>
          <cell r="R314">
            <v>1.1838</v>
          </cell>
          <cell r="S314">
            <v>0.1303</v>
          </cell>
          <cell r="T314">
            <v>0.68610000000000004</v>
          </cell>
          <cell r="U314">
            <v>0.50780000000000003</v>
          </cell>
          <cell r="V314">
            <v>2.2000000000000001E-3</v>
          </cell>
          <cell r="W314">
            <v>0.23380000000000001</v>
          </cell>
          <cell r="X314">
            <v>0</v>
          </cell>
        </row>
        <row r="315">
          <cell r="B315" t="str">
            <v>Перемоги, ПРОСП, 40</v>
          </cell>
          <cell r="C315" t="str">
            <v>2</v>
          </cell>
          <cell r="D315">
            <v>573.9</v>
          </cell>
          <cell r="E315">
            <v>0</v>
          </cell>
          <cell r="F315">
            <v>2746.1952759712799</v>
          </cell>
          <cell r="G315">
            <v>4.8090000000000002</v>
          </cell>
          <cell r="H315">
            <v>4.8090000000000002</v>
          </cell>
          <cell r="I315">
            <v>0.88729999999999998</v>
          </cell>
          <cell r="J315">
            <v>0.377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0.92110000000000003</v>
          </cell>
          <cell r="P315">
            <v>0</v>
          </cell>
          <cell r="Q315">
            <v>0</v>
          </cell>
          <cell r="R315">
            <v>9.7900000000000001E-2</v>
          </cell>
          <cell r="S315">
            <v>0.23269999999999999</v>
          </cell>
          <cell r="T315">
            <v>1.5481</v>
          </cell>
          <cell r="U315">
            <v>0.46960000000000002</v>
          </cell>
          <cell r="V315">
            <v>2E-3</v>
          </cell>
          <cell r="W315">
            <v>0.27329999999999999</v>
          </cell>
          <cell r="X315">
            <v>0</v>
          </cell>
        </row>
        <row r="316">
          <cell r="B316" t="str">
            <v>Перемоги, ПРОСП, 48</v>
          </cell>
          <cell r="C316" t="str">
            <v>2</v>
          </cell>
          <cell r="D316">
            <v>268.89999999999998</v>
          </cell>
          <cell r="E316">
            <v>35.5</v>
          </cell>
          <cell r="F316">
            <v>1388.894992964</v>
          </cell>
          <cell r="G316">
            <v>5.165</v>
          </cell>
          <cell r="H316">
            <v>5.165</v>
          </cell>
          <cell r="I316">
            <v>0.75680000000000003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1.1020000000000001</v>
          </cell>
          <cell r="P316">
            <v>0</v>
          </cell>
          <cell r="Q316">
            <v>0</v>
          </cell>
          <cell r="R316">
            <v>0.1188</v>
          </cell>
          <cell r="S316">
            <v>0.2177</v>
          </cell>
          <cell r="T316">
            <v>1.8738999999999999</v>
          </cell>
          <cell r="U316">
            <v>0.56799999999999995</v>
          </cell>
          <cell r="V316">
            <v>4.4000000000000003E-3</v>
          </cell>
          <cell r="W316">
            <v>0.52339999999999998</v>
          </cell>
          <cell r="X316">
            <v>0</v>
          </cell>
        </row>
        <row r="317">
          <cell r="B317" t="str">
            <v>Попудренка, ВУЛ, 1</v>
          </cell>
          <cell r="C317" t="str">
            <v>2</v>
          </cell>
          <cell r="D317">
            <v>457.5</v>
          </cell>
          <cell r="E317">
            <v>13.2</v>
          </cell>
          <cell r="F317">
            <v>2495.3180498192901</v>
          </cell>
          <cell r="G317">
            <v>5.4542000000000002</v>
          </cell>
          <cell r="H317">
            <v>5.4542000000000002</v>
          </cell>
          <cell r="I317">
            <v>1.2895000000000001</v>
          </cell>
          <cell r="J317">
            <v>0.48270000000000002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1.0182</v>
          </cell>
          <cell r="P317">
            <v>0</v>
          </cell>
          <cell r="Q317">
            <v>0</v>
          </cell>
          <cell r="R317">
            <v>5.7500000000000002E-2</v>
          </cell>
          <cell r="S317">
            <v>0.1595</v>
          </cell>
          <cell r="T317">
            <v>1.2531000000000001</v>
          </cell>
          <cell r="U317">
            <v>0.29449999999999998</v>
          </cell>
          <cell r="V317">
            <v>2.5999999999999999E-3</v>
          </cell>
          <cell r="W317">
            <v>0.89659999999999995</v>
          </cell>
          <cell r="X317">
            <v>0</v>
          </cell>
        </row>
        <row r="318">
          <cell r="B318" t="str">
            <v>Попудренка, ВУЛ, 17</v>
          </cell>
          <cell r="C318" t="str">
            <v>2</v>
          </cell>
          <cell r="D318">
            <v>577.26</v>
          </cell>
          <cell r="E318">
            <v>0</v>
          </cell>
          <cell r="F318">
            <v>2979.2479319518902</v>
          </cell>
          <cell r="G318">
            <v>5.1859999999999999</v>
          </cell>
          <cell r="H318">
            <v>5.1859999999999999</v>
          </cell>
          <cell r="I318">
            <v>1.5325</v>
          </cell>
          <cell r="J318">
            <v>0.43130000000000002</v>
          </cell>
          <cell r="K318">
            <v>0</v>
          </cell>
          <cell r="L318">
            <v>2.9899999999999999E-2</v>
          </cell>
          <cell r="M318">
            <v>0</v>
          </cell>
          <cell r="N318">
            <v>0</v>
          </cell>
          <cell r="O318">
            <v>0.92</v>
          </cell>
          <cell r="P318">
            <v>0.13719999999999999</v>
          </cell>
          <cell r="Q318">
            <v>3.5000000000000001E-3</v>
          </cell>
          <cell r="R318">
            <v>0.13139999999999999</v>
          </cell>
          <cell r="S318">
            <v>0.13739999999999999</v>
          </cell>
          <cell r="T318">
            <v>1.1245000000000001</v>
          </cell>
          <cell r="U318">
            <v>0.38450000000000001</v>
          </cell>
          <cell r="V318">
            <v>2E-3</v>
          </cell>
          <cell r="W318">
            <v>0.3518</v>
          </cell>
          <cell r="X318">
            <v>0</v>
          </cell>
        </row>
        <row r="319">
          <cell r="B319" t="str">
            <v>Попудренка, ВУЛ, 2</v>
          </cell>
          <cell r="C319" t="str">
            <v>2</v>
          </cell>
          <cell r="D319">
            <v>733.3</v>
          </cell>
          <cell r="E319">
            <v>0</v>
          </cell>
          <cell r="F319">
            <v>2566.77142404079</v>
          </cell>
          <cell r="G319">
            <v>3.5465</v>
          </cell>
          <cell r="H319">
            <v>3.5465</v>
          </cell>
          <cell r="I319">
            <v>0.2419</v>
          </cell>
          <cell r="J319">
            <v>0.49130000000000001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0.82050000000000001</v>
          </cell>
          <cell r="P319">
            <v>0</v>
          </cell>
          <cell r="Q319">
            <v>0</v>
          </cell>
          <cell r="R319">
            <v>5.2400000000000002E-2</v>
          </cell>
          <cell r="S319">
            <v>0.17380000000000001</v>
          </cell>
          <cell r="T319">
            <v>1.2502</v>
          </cell>
          <cell r="U319">
            <v>0.2326</v>
          </cell>
          <cell r="V319">
            <v>1.6999999999999999E-3</v>
          </cell>
          <cell r="W319">
            <v>0.28210000000000002</v>
          </cell>
          <cell r="X319">
            <v>0</v>
          </cell>
        </row>
        <row r="320">
          <cell r="B320" t="str">
            <v>Попудренка, ВУЛ, 3</v>
          </cell>
          <cell r="C320" t="str">
            <v>2</v>
          </cell>
          <cell r="D320">
            <v>385.5</v>
          </cell>
          <cell r="E320">
            <v>31.1</v>
          </cell>
          <cell r="F320">
            <v>2058.3932560890098</v>
          </cell>
          <cell r="G320">
            <v>5.3394000000000004</v>
          </cell>
          <cell r="H320">
            <v>5.3394000000000004</v>
          </cell>
          <cell r="I320">
            <v>1.3383</v>
          </cell>
          <cell r="J320">
            <v>0.5131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0.90139999999999998</v>
          </cell>
          <cell r="P320">
            <v>0</v>
          </cell>
          <cell r="Q320">
            <v>0</v>
          </cell>
          <cell r="R320">
            <v>6.83E-2</v>
          </cell>
          <cell r="S320">
            <v>0.31869999999999998</v>
          </cell>
          <cell r="T320">
            <v>1.173</v>
          </cell>
          <cell r="U320">
            <v>0.4289</v>
          </cell>
          <cell r="V320">
            <v>3.0999999999999999E-3</v>
          </cell>
          <cell r="W320">
            <v>0.59460000000000002</v>
          </cell>
          <cell r="X320">
            <v>0</v>
          </cell>
        </row>
        <row r="321">
          <cell r="B321" t="str">
            <v>Попудренка, ВУЛ, 4</v>
          </cell>
          <cell r="C321" t="str">
            <v>2</v>
          </cell>
          <cell r="D321">
            <v>692.6</v>
          </cell>
          <cell r="E321">
            <v>44.8</v>
          </cell>
          <cell r="F321">
            <v>3097.3011904414402</v>
          </cell>
          <cell r="G321">
            <v>4.4718999999999998</v>
          </cell>
          <cell r="H321">
            <v>4.4718999999999998</v>
          </cell>
          <cell r="I321">
            <v>0.74129999999999996</v>
          </cell>
          <cell r="J321">
            <v>0.41220000000000001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0.93969999999999998</v>
          </cell>
          <cell r="P321">
            <v>0</v>
          </cell>
          <cell r="Q321">
            <v>0</v>
          </cell>
          <cell r="R321">
            <v>6.8000000000000005E-2</v>
          </cell>
          <cell r="S321">
            <v>0.18179999999999999</v>
          </cell>
          <cell r="T321">
            <v>1.3072999999999999</v>
          </cell>
          <cell r="U321">
            <v>0.2276</v>
          </cell>
          <cell r="V321">
            <v>1.6999999999999999E-3</v>
          </cell>
          <cell r="W321">
            <v>0.59230000000000005</v>
          </cell>
          <cell r="X321">
            <v>0</v>
          </cell>
        </row>
        <row r="322">
          <cell r="B322" t="str">
            <v>Попудренка, ВУЛ, 5</v>
          </cell>
          <cell r="C322" t="str">
            <v>2</v>
          </cell>
          <cell r="D322">
            <v>399</v>
          </cell>
          <cell r="E322">
            <v>0</v>
          </cell>
          <cell r="F322">
            <v>2108.3964101087099</v>
          </cell>
          <cell r="G322">
            <v>5.2842000000000002</v>
          </cell>
          <cell r="H322">
            <v>5.2842000000000002</v>
          </cell>
          <cell r="I322">
            <v>1.095</v>
          </cell>
          <cell r="J322">
            <v>0.49669999999999997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0.88859999999999995</v>
          </cell>
          <cell r="P322">
            <v>0</v>
          </cell>
          <cell r="Q322">
            <v>0</v>
          </cell>
          <cell r="R322">
            <v>6.59E-2</v>
          </cell>
          <cell r="S322">
            <v>0.29520000000000002</v>
          </cell>
          <cell r="T322">
            <v>1.6162000000000001</v>
          </cell>
          <cell r="U322">
            <v>0.31969999999999998</v>
          </cell>
          <cell r="V322">
            <v>3.0000000000000001E-3</v>
          </cell>
          <cell r="W322">
            <v>0.50390000000000001</v>
          </cell>
          <cell r="X322">
            <v>0</v>
          </cell>
        </row>
        <row r="323">
          <cell r="B323" t="str">
            <v>Попудренка, ВУЛ, 6</v>
          </cell>
          <cell r="C323" t="str">
            <v>2</v>
          </cell>
          <cell r="D323">
            <v>695.3</v>
          </cell>
          <cell r="E323">
            <v>45.1</v>
          </cell>
          <cell r="F323">
            <v>3269.8680030107898</v>
          </cell>
          <cell r="G323">
            <v>4.7030000000000003</v>
          </cell>
          <cell r="H323">
            <v>4.7030000000000003</v>
          </cell>
          <cell r="I323">
            <v>0.77849999999999997</v>
          </cell>
          <cell r="J323">
            <v>0.48620000000000002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0.94030000000000002</v>
          </cell>
          <cell r="P323">
            <v>0</v>
          </cell>
          <cell r="Q323">
            <v>0</v>
          </cell>
          <cell r="R323">
            <v>6.7799999999999999E-2</v>
          </cell>
          <cell r="S323">
            <v>0.18310000000000001</v>
          </cell>
          <cell r="T323">
            <v>1.2844</v>
          </cell>
          <cell r="U323">
            <v>0.371</v>
          </cell>
          <cell r="V323">
            <v>1.6999999999999999E-3</v>
          </cell>
          <cell r="W323">
            <v>0.59</v>
          </cell>
          <cell r="X323">
            <v>0</v>
          </cell>
        </row>
        <row r="324">
          <cell r="B324" t="str">
            <v>Попудренка, ВУЛ, 7</v>
          </cell>
          <cell r="C324" t="str">
            <v>2</v>
          </cell>
          <cell r="D324">
            <v>379.5</v>
          </cell>
          <cell r="E324">
            <v>0</v>
          </cell>
          <cell r="F324">
            <v>2115.9856671797802</v>
          </cell>
          <cell r="G324">
            <v>5.5758000000000001</v>
          </cell>
          <cell r="H324">
            <v>5.5758000000000001</v>
          </cell>
          <cell r="I324">
            <v>1.4077999999999999</v>
          </cell>
          <cell r="J324">
            <v>0.51819999999999999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0.92179999999999995</v>
          </cell>
          <cell r="P324">
            <v>0</v>
          </cell>
          <cell r="Q324">
            <v>0</v>
          </cell>
          <cell r="R324">
            <v>6.9400000000000003E-2</v>
          </cell>
          <cell r="S324">
            <v>0.17499999999999999</v>
          </cell>
          <cell r="T324">
            <v>1.1076999999999999</v>
          </cell>
          <cell r="U324">
            <v>0.2495</v>
          </cell>
          <cell r="V324">
            <v>3.0999999999999999E-3</v>
          </cell>
          <cell r="W324">
            <v>1.1233</v>
          </cell>
          <cell r="X324">
            <v>0</v>
          </cell>
        </row>
        <row r="325">
          <cell r="B325" t="str">
            <v>Попудренка, ВУЛ, 8</v>
          </cell>
          <cell r="C325" t="str">
            <v>2</v>
          </cell>
          <cell r="D325">
            <v>664.1</v>
          </cell>
          <cell r="E325">
            <v>0</v>
          </cell>
          <cell r="F325">
            <v>2993.7705501116702</v>
          </cell>
          <cell r="G325">
            <v>4.5080999999999998</v>
          </cell>
          <cell r="H325">
            <v>4.5080999999999998</v>
          </cell>
          <cell r="I325">
            <v>0.59540000000000004</v>
          </cell>
          <cell r="J325">
            <v>0.50760000000000005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0.86839999999999995</v>
          </cell>
          <cell r="P325">
            <v>0</v>
          </cell>
          <cell r="Q325">
            <v>0</v>
          </cell>
          <cell r="R325">
            <v>7.9399999999999998E-2</v>
          </cell>
          <cell r="S325">
            <v>0.1918</v>
          </cell>
          <cell r="T325">
            <v>1.2484</v>
          </cell>
          <cell r="U325">
            <v>0.37640000000000001</v>
          </cell>
          <cell r="V325">
            <v>1.8E-3</v>
          </cell>
          <cell r="W325">
            <v>0.63890000000000002</v>
          </cell>
          <cell r="X325">
            <v>0</v>
          </cell>
        </row>
        <row r="326">
          <cell r="B326" t="str">
            <v>Привокзальна, ВУЛ, 14</v>
          </cell>
          <cell r="C326" t="str">
            <v>2</v>
          </cell>
          <cell r="D326">
            <v>476.7</v>
          </cell>
          <cell r="E326">
            <v>90.7</v>
          </cell>
          <cell r="F326">
            <v>1591.8647389912601</v>
          </cell>
          <cell r="G326">
            <v>3.3393999999999999</v>
          </cell>
          <cell r="H326">
            <v>3.3393999999999999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0.69410000000000005</v>
          </cell>
          <cell r="P326">
            <v>0</v>
          </cell>
          <cell r="Q326">
            <v>0</v>
          </cell>
          <cell r="R326">
            <v>0.19850000000000001</v>
          </cell>
          <cell r="S326">
            <v>0.26679999999999998</v>
          </cell>
          <cell r="T326">
            <v>1.2747999999999999</v>
          </cell>
          <cell r="U326">
            <v>0</v>
          </cell>
          <cell r="V326">
            <v>2.5000000000000001E-3</v>
          </cell>
          <cell r="W326">
            <v>0.90269999999999995</v>
          </cell>
          <cell r="X326">
            <v>0</v>
          </cell>
        </row>
        <row r="327">
          <cell r="B327" t="str">
            <v>Промислова, ВУЛ, 42а</v>
          </cell>
          <cell r="C327" t="str">
            <v>2</v>
          </cell>
          <cell r="D327">
            <v>428.16</v>
          </cell>
          <cell r="E327">
            <v>0</v>
          </cell>
          <cell r="F327">
            <v>1964.8698533194899</v>
          </cell>
          <cell r="G327">
            <v>4.5891000000000002</v>
          </cell>
          <cell r="H327">
            <v>4.5891000000000002</v>
          </cell>
          <cell r="I327">
            <v>1.2946</v>
          </cell>
          <cell r="J327">
            <v>0.4249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0.6603</v>
          </cell>
          <cell r="P327">
            <v>0</v>
          </cell>
          <cell r="Q327">
            <v>0</v>
          </cell>
          <cell r="R327">
            <v>0.42480000000000001</v>
          </cell>
          <cell r="S327">
            <v>0.1154</v>
          </cell>
          <cell r="T327">
            <v>1.1454</v>
          </cell>
          <cell r="U327">
            <v>0.44579999999999997</v>
          </cell>
          <cell r="V327">
            <v>2.8E-3</v>
          </cell>
          <cell r="W327">
            <v>7.51E-2</v>
          </cell>
          <cell r="X327">
            <v>0</v>
          </cell>
        </row>
        <row r="328">
          <cell r="B328" t="str">
            <v>Промислова, ВУЛ, 42б</v>
          </cell>
          <cell r="C328" t="str">
            <v>2</v>
          </cell>
          <cell r="D328">
            <v>437.66</v>
          </cell>
          <cell r="E328">
            <v>0</v>
          </cell>
          <cell r="F328">
            <v>1840.7953497534299</v>
          </cell>
          <cell r="G328">
            <v>4.2061999999999999</v>
          </cell>
          <cell r="H328">
            <v>4.2061999999999999</v>
          </cell>
          <cell r="I328">
            <v>0.99939999999999996</v>
          </cell>
          <cell r="J328">
            <v>0.40460000000000002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0.65200000000000002</v>
          </cell>
          <cell r="P328">
            <v>0</v>
          </cell>
          <cell r="Q328">
            <v>0</v>
          </cell>
          <cell r="R328">
            <v>0.41560000000000002</v>
          </cell>
          <cell r="S328">
            <v>0.1343</v>
          </cell>
          <cell r="T328">
            <v>1.1014999999999999</v>
          </cell>
          <cell r="U328">
            <v>0.37190000000000001</v>
          </cell>
          <cell r="V328">
            <v>2.8E-3</v>
          </cell>
          <cell r="W328">
            <v>0.1241</v>
          </cell>
          <cell r="X328">
            <v>0</v>
          </cell>
        </row>
        <row r="329">
          <cell r="B329" t="str">
            <v>Промислова, ВУЛ, 44</v>
          </cell>
          <cell r="C329" t="str">
            <v>2</v>
          </cell>
          <cell r="D329">
            <v>419.2</v>
          </cell>
          <cell r="E329">
            <v>36.4</v>
          </cell>
          <cell r="F329">
            <v>1393.8146183234601</v>
          </cell>
          <cell r="G329">
            <v>3.3248000000000002</v>
          </cell>
          <cell r="H329">
            <v>3.3248000000000002</v>
          </cell>
          <cell r="I329">
            <v>0.76039999999999996</v>
          </cell>
          <cell r="J329">
            <v>0.53779999999999994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0.73460000000000003</v>
          </cell>
          <cell r="S329">
            <v>0.1188</v>
          </cell>
          <cell r="T329">
            <v>0.84660000000000002</v>
          </cell>
          <cell r="U329">
            <v>0.20860000000000001</v>
          </cell>
          <cell r="V329">
            <v>2.8999999999999998E-3</v>
          </cell>
          <cell r="W329">
            <v>0.11509999999999999</v>
          </cell>
          <cell r="X329">
            <v>0</v>
          </cell>
        </row>
        <row r="330">
          <cell r="B330" t="str">
            <v>Реміснича, ВУЛ, 42</v>
          </cell>
          <cell r="C330" t="str">
            <v>2</v>
          </cell>
          <cell r="D330">
            <v>272.14999999999998</v>
          </cell>
          <cell r="E330">
            <v>135.30000000000001</v>
          </cell>
          <cell r="F330">
            <v>1428.89223997002</v>
          </cell>
          <cell r="G330">
            <v>5.2504999999999997</v>
          </cell>
          <cell r="H330">
            <v>5.2504999999999997</v>
          </cell>
          <cell r="I330">
            <v>1.3782000000000001</v>
          </cell>
          <cell r="J330">
            <v>0.39500000000000002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0.95479999999999998</v>
          </cell>
          <cell r="P330">
            <v>0</v>
          </cell>
          <cell r="Q330">
            <v>0</v>
          </cell>
          <cell r="R330">
            <v>0.26650000000000001</v>
          </cell>
          <cell r="S330">
            <v>0.22189999999999999</v>
          </cell>
          <cell r="T330">
            <v>0.98939999999999995</v>
          </cell>
          <cell r="U330">
            <v>0.72260000000000002</v>
          </cell>
          <cell r="V330">
            <v>4.4000000000000003E-3</v>
          </cell>
          <cell r="W330">
            <v>0.31769999999999998</v>
          </cell>
          <cell r="X330">
            <v>0</v>
          </cell>
        </row>
        <row r="331">
          <cell r="B331" t="str">
            <v>Слобiдська, ВУЛ, 54</v>
          </cell>
          <cell r="C331" t="str">
            <v>2</v>
          </cell>
          <cell r="D331">
            <v>398.6</v>
          </cell>
          <cell r="E331">
            <v>48.8</v>
          </cell>
          <cell r="F331">
            <v>1930.6558859556401</v>
          </cell>
          <cell r="G331">
            <v>4.8437000000000001</v>
          </cell>
          <cell r="H331">
            <v>4.8437000000000001</v>
          </cell>
          <cell r="I331">
            <v>2.0966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0.91220000000000001</v>
          </cell>
          <cell r="P331">
            <v>0</v>
          </cell>
          <cell r="Q331">
            <v>0</v>
          </cell>
          <cell r="R331">
            <v>0.34739999999999999</v>
          </cell>
          <cell r="S331">
            <v>9.2200000000000004E-2</v>
          </cell>
          <cell r="T331">
            <v>0.80230000000000001</v>
          </cell>
          <cell r="U331">
            <v>0.37309999999999999</v>
          </cell>
          <cell r="V331">
            <v>3.0000000000000001E-3</v>
          </cell>
          <cell r="W331">
            <v>0.21690000000000001</v>
          </cell>
          <cell r="X331">
            <v>0</v>
          </cell>
        </row>
        <row r="332">
          <cell r="B332" t="str">
            <v>Слобiдська, ВУЛ, 56</v>
          </cell>
          <cell r="C332" t="str">
            <v>2</v>
          </cell>
          <cell r="D332">
            <v>375.6</v>
          </cell>
          <cell r="E332">
            <v>48.2</v>
          </cell>
          <cell r="F332">
            <v>1782.0419606243399</v>
          </cell>
          <cell r="G332">
            <v>4.7443999999999997</v>
          </cell>
          <cell r="H332">
            <v>4.7443999999999997</v>
          </cell>
          <cell r="I332">
            <v>0.82269999999999999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1.0621</v>
          </cell>
          <cell r="P332">
            <v>0</v>
          </cell>
          <cell r="Q332">
            <v>0</v>
          </cell>
          <cell r="R332">
            <v>0.36859999999999998</v>
          </cell>
          <cell r="S332">
            <v>0.29620000000000002</v>
          </cell>
          <cell r="T332">
            <v>1.6822999999999999</v>
          </cell>
          <cell r="U332">
            <v>0.27910000000000001</v>
          </cell>
          <cell r="V332">
            <v>3.2000000000000002E-3</v>
          </cell>
          <cell r="W332">
            <v>0.23019999999999999</v>
          </cell>
          <cell r="X332">
            <v>0</v>
          </cell>
        </row>
        <row r="333">
          <cell r="B333" t="str">
            <v>Слобiдська, ВУЛ, 77</v>
          </cell>
          <cell r="C333" t="str">
            <v>2</v>
          </cell>
          <cell r="D333">
            <v>338.7</v>
          </cell>
          <cell r="E333">
            <v>0</v>
          </cell>
          <cell r="F333">
            <v>1757.8892739436801</v>
          </cell>
          <cell r="G333">
            <v>5.1898999999999997</v>
          </cell>
          <cell r="H333">
            <v>5.1898999999999997</v>
          </cell>
          <cell r="I333">
            <v>1.4348000000000001</v>
          </cell>
          <cell r="J333">
            <v>0.44529999999999997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0.72089999999999999</v>
          </cell>
          <cell r="P333">
            <v>0</v>
          </cell>
          <cell r="Q333">
            <v>0</v>
          </cell>
          <cell r="R333">
            <v>0.40870000000000001</v>
          </cell>
          <cell r="S333">
            <v>0.18340000000000001</v>
          </cell>
          <cell r="T333">
            <v>0.93440000000000001</v>
          </cell>
          <cell r="U333">
            <v>0.4652</v>
          </cell>
          <cell r="V333">
            <v>3.5000000000000001E-3</v>
          </cell>
          <cell r="W333">
            <v>0.59370000000000001</v>
          </cell>
          <cell r="X333">
            <v>0</v>
          </cell>
        </row>
        <row r="334">
          <cell r="B334" t="str">
            <v>Старобiлоуська, ВУЛ, 14</v>
          </cell>
          <cell r="C334" t="str">
            <v>2</v>
          </cell>
          <cell r="D334">
            <v>386.7</v>
          </cell>
          <cell r="E334">
            <v>0</v>
          </cell>
          <cell r="F334">
            <v>1021.68645763523</v>
          </cell>
          <cell r="G334">
            <v>2.6421000000000001</v>
          </cell>
          <cell r="H334">
            <v>2.6421000000000001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0.59540000000000004</v>
          </cell>
          <cell r="P334">
            <v>0</v>
          </cell>
          <cell r="Q334">
            <v>0</v>
          </cell>
          <cell r="R334">
            <v>0.3463</v>
          </cell>
          <cell r="S334">
            <v>0.27279999999999999</v>
          </cell>
          <cell r="T334">
            <v>1.0397000000000001</v>
          </cell>
          <cell r="U334">
            <v>0</v>
          </cell>
          <cell r="V334">
            <v>3.0999999999999999E-3</v>
          </cell>
          <cell r="W334">
            <v>0.38479999999999998</v>
          </cell>
          <cell r="X334">
            <v>0</v>
          </cell>
        </row>
        <row r="335">
          <cell r="B335" t="str">
            <v>Старобiлоуська, ВУЛ, 14а</v>
          </cell>
          <cell r="C335" t="str">
            <v>2</v>
          </cell>
          <cell r="D335">
            <v>342.71</v>
          </cell>
          <cell r="E335">
            <v>32.57</v>
          </cell>
          <cell r="F335">
            <v>1311.3774969398501</v>
          </cell>
          <cell r="G335">
            <v>3.8266</v>
          </cell>
          <cell r="H335">
            <v>3.8266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1.1463000000000001</v>
          </cell>
          <cell r="P335">
            <v>0</v>
          </cell>
          <cell r="Q335">
            <v>0</v>
          </cell>
          <cell r="R335">
            <v>0.127</v>
          </cell>
          <cell r="S335">
            <v>0.35820000000000002</v>
          </cell>
          <cell r="T335">
            <v>1.6753</v>
          </cell>
          <cell r="U335">
            <v>0</v>
          </cell>
          <cell r="V335">
            <v>3.5000000000000001E-3</v>
          </cell>
          <cell r="W335">
            <v>0.51629999999999998</v>
          </cell>
          <cell r="X335">
            <v>0</v>
          </cell>
        </row>
        <row r="336">
          <cell r="B336" t="str">
            <v>Старобiлоуська, ВУЛ, 14б</v>
          </cell>
          <cell r="C336" t="str">
            <v>2</v>
          </cell>
          <cell r="D336">
            <v>310.77999999999997</v>
          </cell>
          <cell r="E336">
            <v>0</v>
          </cell>
          <cell r="F336">
            <v>1510.49547625265</v>
          </cell>
          <cell r="G336">
            <v>4.8602999999999996</v>
          </cell>
          <cell r="H336">
            <v>4.8602999999999996</v>
          </cell>
          <cell r="I336">
            <v>1.1738</v>
          </cell>
          <cell r="J336">
            <v>0.29920000000000002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0.94269999999999998</v>
          </cell>
          <cell r="P336">
            <v>0</v>
          </cell>
          <cell r="Q336">
            <v>0</v>
          </cell>
          <cell r="R336">
            <v>0.1028</v>
          </cell>
          <cell r="S336">
            <v>0.217</v>
          </cell>
          <cell r="T336">
            <v>1.5174000000000001</v>
          </cell>
          <cell r="U336">
            <v>0.48720000000000002</v>
          </cell>
          <cell r="V336">
            <v>3.8E-3</v>
          </cell>
          <cell r="W336">
            <v>0.1164</v>
          </cell>
          <cell r="X336">
            <v>0</v>
          </cell>
        </row>
        <row r="337">
          <cell r="B337" t="str">
            <v>Хлібопекарська, ВУЛ, 34</v>
          </cell>
          <cell r="C337" t="str">
            <v>2</v>
          </cell>
          <cell r="D337">
            <v>453.8</v>
          </cell>
          <cell r="E337">
            <v>0</v>
          </cell>
          <cell r="F337">
            <v>1703.29578242047</v>
          </cell>
          <cell r="G337">
            <v>3.7534999999999998</v>
          </cell>
          <cell r="H337">
            <v>3.7534999999999998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1.0318000000000001</v>
          </cell>
          <cell r="P337">
            <v>0</v>
          </cell>
          <cell r="Q337">
            <v>0</v>
          </cell>
          <cell r="R337">
            <v>0.33579999999999999</v>
          </cell>
          <cell r="S337">
            <v>0.26879999999999998</v>
          </cell>
          <cell r="T337">
            <v>1.5029999999999999</v>
          </cell>
          <cell r="U337">
            <v>0</v>
          </cell>
          <cell r="V337">
            <v>2.5999999999999999E-3</v>
          </cell>
          <cell r="W337">
            <v>0.61150000000000004</v>
          </cell>
          <cell r="X337">
            <v>0</v>
          </cell>
        </row>
        <row r="338">
          <cell r="B338" t="str">
            <v>В`ячеслава Чорновола, ВУЛ, 26</v>
          </cell>
          <cell r="C338" t="str">
            <v>3</v>
          </cell>
          <cell r="D338">
            <v>883.7</v>
          </cell>
          <cell r="E338">
            <v>71</v>
          </cell>
          <cell r="F338">
            <v>4241.4163287884003</v>
          </cell>
          <cell r="G338">
            <v>4.7995000000000001</v>
          </cell>
          <cell r="H338">
            <v>4.7995000000000001</v>
          </cell>
          <cell r="I338">
            <v>1.4962</v>
          </cell>
          <cell r="J338">
            <v>0.46110000000000001</v>
          </cell>
          <cell r="K338">
            <v>0</v>
          </cell>
          <cell r="L338">
            <v>2.6200000000000001E-2</v>
          </cell>
          <cell r="M338">
            <v>0</v>
          </cell>
          <cell r="N338">
            <v>0</v>
          </cell>
          <cell r="O338">
            <v>0.80069999999999997</v>
          </cell>
          <cell r="P338">
            <v>2.8000000000000001E-2</v>
          </cell>
          <cell r="Q338">
            <v>6.9999999999999999E-4</v>
          </cell>
          <cell r="R338">
            <v>0.3034</v>
          </cell>
          <cell r="S338">
            <v>0.19819999999999999</v>
          </cell>
          <cell r="T338">
            <v>1.0277000000000001</v>
          </cell>
          <cell r="U338">
            <v>0.23530000000000001</v>
          </cell>
          <cell r="V338">
            <v>1.2999999999999999E-3</v>
          </cell>
          <cell r="W338">
            <v>0.22070000000000001</v>
          </cell>
          <cell r="X338">
            <v>0</v>
          </cell>
        </row>
        <row r="339">
          <cell r="B339" t="str">
            <v>Кирпоноса, ВУЛ, 14</v>
          </cell>
          <cell r="C339" t="str">
            <v>3</v>
          </cell>
          <cell r="D339">
            <v>1868.08</v>
          </cell>
          <cell r="E339">
            <v>0</v>
          </cell>
          <cell r="F339">
            <v>7052.7915963256901</v>
          </cell>
          <cell r="G339">
            <v>3.7751999999999999</v>
          </cell>
          <cell r="H339">
            <v>3.7751999999999999</v>
          </cell>
          <cell r="I339">
            <v>0.3901</v>
          </cell>
          <cell r="J339">
            <v>0.35970000000000002</v>
          </cell>
          <cell r="K339">
            <v>0</v>
          </cell>
          <cell r="L339">
            <v>2.0400000000000001E-2</v>
          </cell>
          <cell r="M339">
            <v>0</v>
          </cell>
          <cell r="N339">
            <v>0</v>
          </cell>
          <cell r="O339">
            <v>0.77339999999999998</v>
          </cell>
          <cell r="P339">
            <v>4.6199999999999998E-2</v>
          </cell>
          <cell r="Q339">
            <v>1.1999999999999999E-3</v>
          </cell>
          <cell r="R339">
            <v>0.22040000000000001</v>
          </cell>
          <cell r="S339">
            <v>0.17760000000000001</v>
          </cell>
          <cell r="T339">
            <v>0.94620000000000004</v>
          </cell>
          <cell r="U339">
            <v>0.42499999999999999</v>
          </cell>
          <cell r="V339">
            <v>5.9999999999999995E-4</v>
          </cell>
          <cell r="W339">
            <v>0.41439999999999999</v>
          </cell>
          <cell r="X339">
            <v>0</v>
          </cell>
        </row>
        <row r="340">
          <cell r="B340" t="str">
            <v>Кирпоноса, ВУЛ, 8а</v>
          </cell>
          <cell r="C340" t="str">
            <v>3</v>
          </cell>
          <cell r="D340">
            <v>1106.3</v>
          </cell>
          <cell r="E340">
            <v>0</v>
          </cell>
          <cell r="F340">
            <v>3990.2928350851498</v>
          </cell>
          <cell r="G340">
            <v>3.6067999999999998</v>
          </cell>
          <cell r="H340">
            <v>3.6067999999999998</v>
          </cell>
          <cell r="I340">
            <v>0.49719999999999998</v>
          </cell>
          <cell r="J340">
            <v>0.30759999999999998</v>
          </cell>
          <cell r="K340">
            <v>0</v>
          </cell>
          <cell r="L340">
            <v>5.1999999999999998E-3</v>
          </cell>
          <cell r="M340">
            <v>0</v>
          </cell>
          <cell r="N340">
            <v>0</v>
          </cell>
          <cell r="O340">
            <v>0.85129999999999995</v>
          </cell>
          <cell r="P340">
            <v>2.3599999999999999E-2</v>
          </cell>
          <cell r="Q340">
            <v>5.9999999999999995E-4</v>
          </cell>
          <cell r="R340">
            <v>0.34749999999999998</v>
          </cell>
          <cell r="S340">
            <v>0.183</v>
          </cell>
          <cell r="T340">
            <v>1.0297000000000001</v>
          </cell>
          <cell r="U340">
            <v>0.1201</v>
          </cell>
          <cell r="V340">
            <v>1.1000000000000001E-3</v>
          </cell>
          <cell r="W340">
            <v>0.2399</v>
          </cell>
          <cell r="X340">
            <v>0</v>
          </cell>
        </row>
        <row r="341">
          <cell r="B341" t="str">
            <v>Князя Чорного, ВУЛ, 14</v>
          </cell>
          <cell r="C341" t="str">
            <v>3</v>
          </cell>
          <cell r="D341">
            <v>1761.6</v>
          </cell>
          <cell r="E341">
            <v>0</v>
          </cell>
          <cell r="F341">
            <v>8041.2329346942897</v>
          </cell>
          <cell r="G341">
            <v>4.5648</v>
          </cell>
          <cell r="H341">
            <v>4.5648</v>
          </cell>
          <cell r="I341">
            <v>0.76839999999999997</v>
          </cell>
          <cell r="J341">
            <v>0.53700000000000003</v>
          </cell>
          <cell r="K341">
            <v>0</v>
          </cell>
          <cell r="L341">
            <v>1.1299999999999999E-2</v>
          </cell>
          <cell r="M341">
            <v>0</v>
          </cell>
          <cell r="N341">
            <v>0</v>
          </cell>
          <cell r="O341">
            <v>0.89359999999999995</v>
          </cell>
          <cell r="P341">
            <v>5.1799999999999999E-2</v>
          </cell>
          <cell r="Q341">
            <v>1.2999999999999999E-3</v>
          </cell>
          <cell r="R341">
            <v>0.28239999999999998</v>
          </cell>
          <cell r="S341">
            <v>0.27860000000000001</v>
          </cell>
          <cell r="T341">
            <v>1.1109</v>
          </cell>
          <cell r="U341">
            <v>0.33889999999999998</v>
          </cell>
          <cell r="V341">
            <v>6.9999999999999999E-4</v>
          </cell>
          <cell r="W341">
            <v>0.28989999999999999</v>
          </cell>
          <cell r="X341">
            <v>0</v>
          </cell>
        </row>
        <row r="342">
          <cell r="B342" t="str">
            <v>Князя Чорного, ВУЛ, 16</v>
          </cell>
          <cell r="C342" t="str">
            <v>3</v>
          </cell>
          <cell r="D342">
            <v>1194.4000000000001</v>
          </cell>
          <cell r="E342">
            <v>38.9</v>
          </cell>
          <cell r="F342">
            <v>5284.6871482080396</v>
          </cell>
          <cell r="G342">
            <v>4.4478</v>
          </cell>
          <cell r="H342">
            <v>4.4478</v>
          </cell>
          <cell r="I342">
            <v>0.3095</v>
          </cell>
          <cell r="J342">
            <v>0.45479999999999998</v>
          </cell>
          <cell r="K342">
            <v>0</v>
          </cell>
          <cell r="L342">
            <v>1.5699999999999999E-2</v>
          </cell>
          <cell r="M342">
            <v>0</v>
          </cell>
          <cell r="N342">
            <v>0</v>
          </cell>
          <cell r="O342">
            <v>0.85809999999999997</v>
          </cell>
          <cell r="P342">
            <v>7.1999999999999995E-2</v>
          </cell>
          <cell r="Q342">
            <v>1.8E-3</v>
          </cell>
          <cell r="R342">
            <v>0.39100000000000001</v>
          </cell>
          <cell r="S342">
            <v>0.22620000000000001</v>
          </cell>
          <cell r="T342">
            <v>1.4454</v>
          </cell>
          <cell r="U342">
            <v>0.28449999999999998</v>
          </cell>
          <cell r="V342">
            <v>1E-3</v>
          </cell>
          <cell r="W342">
            <v>0.38779999999999998</v>
          </cell>
          <cell r="X342">
            <v>0</v>
          </cell>
        </row>
        <row r="343">
          <cell r="B343" t="str">
            <v>Коцюбинського, ВУЛ, 37а</v>
          </cell>
          <cell r="C343" t="str">
            <v>3</v>
          </cell>
          <cell r="D343">
            <v>778.21</v>
          </cell>
          <cell r="E343">
            <v>0</v>
          </cell>
          <cell r="F343">
            <v>3847.0393206143999</v>
          </cell>
          <cell r="G343">
            <v>4.9436999999999998</v>
          </cell>
          <cell r="H343">
            <v>4.9436999999999998</v>
          </cell>
          <cell r="I343">
            <v>1.27</v>
          </cell>
          <cell r="J343">
            <v>0.40289999999999998</v>
          </cell>
          <cell r="K343">
            <v>0</v>
          </cell>
          <cell r="L343">
            <v>2.0299999999999999E-2</v>
          </cell>
          <cell r="M343">
            <v>0</v>
          </cell>
          <cell r="N343">
            <v>0</v>
          </cell>
          <cell r="O343">
            <v>0.8448</v>
          </cell>
          <cell r="P343">
            <v>9.2899999999999996E-2</v>
          </cell>
          <cell r="Q343">
            <v>2.3999999999999998E-3</v>
          </cell>
          <cell r="R343">
            <v>7.2400000000000006E-2</v>
          </cell>
          <cell r="S343">
            <v>0.22389999999999999</v>
          </cell>
          <cell r="T343">
            <v>1.452</v>
          </cell>
          <cell r="U343">
            <v>0.28139999999999998</v>
          </cell>
          <cell r="V343">
            <v>1.6000000000000001E-3</v>
          </cell>
          <cell r="W343">
            <v>0.27910000000000001</v>
          </cell>
          <cell r="X343">
            <v>0</v>
          </cell>
        </row>
        <row r="344">
          <cell r="B344" t="str">
            <v>Коцюбинського, ВУЛ, 39а</v>
          </cell>
          <cell r="C344" t="str">
            <v>3</v>
          </cell>
          <cell r="D344">
            <v>913.3</v>
          </cell>
          <cell r="E344">
            <v>0</v>
          </cell>
          <cell r="F344">
            <v>4502.3650115360997</v>
          </cell>
          <cell r="G344">
            <v>4.9298999999999999</v>
          </cell>
          <cell r="H344">
            <v>4.9298999999999999</v>
          </cell>
          <cell r="I344">
            <v>1.2508999999999999</v>
          </cell>
          <cell r="J344">
            <v>0.46500000000000002</v>
          </cell>
          <cell r="K344">
            <v>0</v>
          </cell>
          <cell r="L344">
            <v>1.7600000000000001E-2</v>
          </cell>
          <cell r="M344">
            <v>0</v>
          </cell>
          <cell r="N344">
            <v>0</v>
          </cell>
          <cell r="O344">
            <v>0.92810000000000004</v>
          </cell>
          <cell r="P344">
            <v>8.0500000000000002E-2</v>
          </cell>
          <cell r="Q344">
            <v>2E-3</v>
          </cell>
          <cell r="R344">
            <v>6.4199999999999993E-2</v>
          </cell>
          <cell r="S344">
            <v>0.19550000000000001</v>
          </cell>
          <cell r="T344">
            <v>1.385</v>
          </cell>
          <cell r="U344">
            <v>0.30199999999999999</v>
          </cell>
          <cell r="V344">
            <v>1.2999999999999999E-3</v>
          </cell>
          <cell r="W344">
            <v>0.23780000000000001</v>
          </cell>
          <cell r="X344">
            <v>0</v>
          </cell>
        </row>
        <row r="345">
          <cell r="B345" t="str">
            <v>Любецька, ВУЛ, 34а</v>
          </cell>
          <cell r="C345" t="str">
            <v>3</v>
          </cell>
          <cell r="D345">
            <v>1111.2</v>
          </cell>
          <cell r="E345">
            <v>55</v>
          </cell>
          <cell r="F345">
            <v>4488.2264002539796</v>
          </cell>
          <cell r="G345">
            <v>4.0391000000000004</v>
          </cell>
          <cell r="H345">
            <v>4.0391000000000004</v>
          </cell>
          <cell r="I345">
            <v>0.80889999999999995</v>
          </cell>
          <cell r="J345">
            <v>0.27239999999999998</v>
          </cell>
          <cell r="K345">
            <v>0</v>
          </cell>
          <cell r="L345">
            <v>1.7399999999999999E-2</v>
          </cell>
          <cell r="M345">
            <v>0</v>
          </cell>
          <cell r="N345">
            <v>0</v>
          </cell>
          <cell r="O345">
            <v>0.81169999999999998</v>
          </cell>
          <cell r="P345">
            <v>1.78E-2</v>
          </cell>
          <cell r="Q345">
            <v>5.0000000000000001E-4</v>
          </cell>
          <cell r="R345">
            <v>0.44679999999999997</v>
          </cell>
          <cell r="S345">
            <v>0.17230000000000001</v>
          </cell>
          <cell r="T345">
            <v>0.98640000000000005</v>
          </cell>
          <cell r="U345">
            <v>0.27760000000000001</v>
          </cell>
          <cell r="V345">
            <v>1.1000000000000001E-3</v>
          </cell>
          <cell r="W345">
            <v>0.22620000000000001</v>
          </cell>
          <cell r="X345">
            <v>0</v>
          </cell>
        </row>
        <row r="346">
          <cell r="B346" t="str">
            <v>Любецька, ВУЛ, 60б</v>
          </cell>
          <cell r="C346" t="str">
            <v>3</v>
          </cell>
          <cell r="D346">
            <v>540.6</v>
          </cell>
          <cell r="E346">
            <v>0</v>
          </cell>
          <cell r="F346">
            <v>2658.5589136694098</v>
          </cell>
          <cell r="G346">
            <v>4.9177</v>
          </cell>
          <cell r="H346">
            <v>4.9177</v>
          </cell>
          <cell r="I346">
            <v>0.86</v>
          </cell>
          <cell r="J346">
            <v>0.54379999999999995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0.98950000000000005</v>
          </cell>
          <cell r="P346">
            <v>0</v>
          </cell>
          <cell r="Q346">
            <v>0</v>
          </cell>
          <cell r="R346">
            <v>0.18</v>
          </cell>
          <cell r="S346">
            <v>0.14280000000000001</v>
          </cell>
          <cell r="T346">
            <v>1.1107</v>
          </cell>
          <cell r="U346">
            <v>0.3448</v>
          </cell>
          <cell r="V346">
            <v>2.2000000000000001E-3</v>
          </cell>
          <cell r="W346">
            <v>0.74390000000000001</v>
          </cell>
          <cell r="X346">
            <v>0</v>
          </cell>
        </row>
        <row r="347">
          <cell r="B347" t="str">
            <v>Магiстратська, ВУЛ, 4</v>
          </cell>
          <cell r="C347" t="str">
            <v>3</v>
          </cell>
          <cell r="D347">
            <v>5002.6499999999996</v>
          </cell>
          <cell r="E347">
            <v>0</v>
          </cell>
          <cell r="F347">
            <v>22953.169834050801</v>
          </cell>
          <cell r="G347">
            <v>4.6055999999999999</v>
          </cell>
          <cell r="H347">
            <v>4.6055999999999999</v>
          </cell>
          <cell r="I347">
            <v>0.45179999999999998</v>
          </cell>
          <cell r="J347">
            <v>0.41849999999999998</v>
          </cell>
          <cell r="K347">
            <v>0</v>
          </cell>
          <cell r="L347">
            <v>1.0999999999999999E-2</v>
          </cell>
          <cell r="M347">
            <v>0</v>
          </cell>
          <cell r="N347">
            <v>0</v>
          </cell>
          <cell r="O347">
            <v>0.80659999999999998</v>
          </cell>
          <cell r="P347">
            <v>5.0500000000000003E-2</v>
          </cell>
          <cell r="Q347">
            <v>1.2999999999999999E-3</v>
          </cell>
          <cell r="R347">
            <v>0.2122</v>
          </cell>
          <cell r="S347">
            <v>0.59509999999999996</v>
          </cell>
          <cell r="T347">
            <v>1.2605</v>
          </cell>
          <cell r="U347">
            <v>0.2762</v>
          </cell>
          <cell r="V347">
            <v>2.0000000000000001E-4</v>
          </cell>
          <cell r="W347">
            <v>0.52170000000000005</v>
          </cell>
          <cell r="X347">
            <v>0</v>
          </cell>
        </row>
        <row r="348">
          <cell r="B348" t="str">
            <v>Миру. проспект, ПРОСП, 22</v>
          </cell>
          <cell r="C348" t="str">
            <v>3</v>
          </cell>
          <cell r="D348">
            <v>3194.3</v>
          </cell>
          <cell r="E348">
            <v>54.4</v>
          </cell>
          <cell r="F348">
            <v>11709.013159907099</v>
          </cell>
          <cell r="G348">
            <v>3.6936</v>
          </cell>
          <cell r="H348">
            <v>3.6936</v>
          </cell>
          <cell r="I348">
            <v>0.73440000000000005</v>
          </cell>
          <cell r="J348">
            <v>0.33379999999999999</v>
          </cell>
          <cell r="K348">
            <v>0</v>
          </cell>
          <cell r="L348">
            <v>2.5999999999999999E-3</v>
          </cell>
          <cell r="M348">
            <v>0</v>
          </cell>
          <cell r="N348">
            <v>0</v>
          </cell>
          <cell r="O348">
            <v>0.67620000000000002</v>
          </cell>
          <cell r="P348">
            <v>1.2E-2</v>
          </cell>
          <cell r="Q348">
            <v>4.0000000000000002E-4</v>
          </cell>
          <cell r="R348">
            <v>0.189</v>
          </cell>
          <cell r="S348">
            <v>0.15609999999999999</v>
          </cell>
          <cell r="T348">
            <v>0.88339999999999996</v>
          </cell>
          <cell r="U348">
            <v>0.31619999999999998</v>
          </cell>
          <cell r="V348">
            <v>4.0000000000000002E-4</v>
          </cell>
          <cell r="W348">
            <v>0.3891</v>
          </cell>
          <cell r="X348">
            <v>0</v>
          </cell>
        </row>
        <row r="349">
          <cell r="B349" t="str">
            <v>Миру. проспект, ПРОСП, 24</v>
          </cell>
          <cell r="C349" t="str">
            <v>3</v>
          </cell>
          <cell r="D349">
            <v>3338.09</v>
          </cell>
          <cell r="E349">
            <v>58</v>
          </cell>
          <cell r="F349">
            <v>12720.443308461699</v>
          </cell>
          <cell r="G349">
            <v>3.8108</v>
          </cell>
          <cell r="H349">
            <v>3.8108</v>
          </cell>
          <cell r="I349">
            <v>1.0900000000000001</v>
          </cell>
          <cell r="J349">
            <v>0.36830000000000002</v>
          </cell>
          <cell r="K349">
            <v>0</v>
          </cell>
          <cell r="L349">
            <v>6.1999999999999998E-3</v>
          </cell>
          <cell r="M349">
            <v>0</v>
          </cell>
          <cell r="N349">
            <v>0</v>
          </cell>
          <cell r="O349">
            <v>0.65459999999999996</v>
          </cell>
          <cell r="P349">
            <v>2.8299999999999999E-2</v>
          </cell>
          <cell r="Q349">
            <v>6.9999999999999999E-4</v>
          </cell>
          <cell r="R349">
            <v>0.23649999999999999</v>
          </cell>
          <cell r="S349">
            <v>0.16800000000000001</v>
          </cell>
          <cell r="T349">
            <v>0.97689999999999999</v>
          </cell>
          <cell r="U349">
            <v>0.23449999999999999</v>
          </cell>
          <cell r="V349">
            <v>4.0000000000000002E-4</v>
          </cell>
          <cell r="W349">
            <v>4.6399999999999997E-2</v>
          </cell>
          <cell r="X349">
            <v>0</v>
          </cell>
        </row>
        <row r="350">
          <cell r="B350" t="str">
            <v>Миру. проспект, ПРОСП, 26</v>
          </cell>
          <cell r="C350" t="str">
            <v>3</v>
          </cell>
          <cell r="D350">
            <v>1230.17</v>
          </cell>
          <cell r="E350">
            <v>0</v>
          </cell>
          <cell r="F350">
            <v>5841.2814666964496</v>
          </cell>
          <cell r="G350">
            <v>4.7484000000000002</v>
          </cell>
          <cell r="H350">
            <v>4.7484000000000002</v>
          </cell>
          <cell r="I350">
            <v>1.0411999999999999</v>
          </cell>
          <cell r="J350">
            <v>0.4521</v>
          </cell>
          <cell r="K350">
            <v>0</v>
          </cell>
          <cell r="L350">
            <v>9.7000000000000003E-3</v>
          </cell>
          <cell r="M350">
            <v>0</v>
          </cell>
          <cell r="N350">
            <v>0</v>
          </cell>
          <cell r="O350">
            <v>0.46929999999999999</v>
          </cell>
          <cell r="P350">
            <v>4.4299999999999999E-2</v>
          </cell>
          <cell r="Q350">
            <v>1.1000000000000001E-3</v>
          </cell>
          <cell r="R350">
            <v>0.33900000000000002</v>
          </cell>
          <cell r="S350">
            <v>0.31819999999999998</v>
          </cell>
          <cell r="T350">
            <v>1.1600999999999999</v>
          </cell>
          <cell r="U350">
            <v>0.40570000000000001</v>
          </cell>
          <cell r="V350">
            <v>1E-3</v>
          </cell>
          <cell r="W350">
            <v>0.50670000000000004</v>
          </cell>
          <cell r="X350">
            <v>0</v>
          </cell>
        </row>
        <row r="351">
          <cell r="B351" t="str">
            <v>Музична, ВУЛ, 2а</v>
          </cell>
          <cell r="C351" t="str">
            <v>3</v>
          </cell>
          <cell r="D351">
            <v>1230.4000000000001</v>
          </cell>
          <cell r="E351">
            <v>119.6</v>
          </cell>
          <cell r="F351">
            <v>5789.5247446247004</v>
          </cell>
          <cell r="G351">
            <v>4.7054999999999998</v>
          </cell>
          <cell r="H351">
            <v>4.7054999999999998</v>
          </cell>
          <cell r="I351">
            <v>0.99229999999999996</v>
          </cell>
          <cell r="J351">
            <v>0.47010000000000002</v>
          </cell>
          <cell r="K351">
            <v>0</v>
          </cell>
          <cell r="L351">
            <v>2.4199999999999999E-2</v>
          </cell>
          <cell r="M351">
            <v>0</v>
          </cell>
          <cell r="N351">
            <v>0</v>
          </cell>
          <cell r="O351">
            <v>0.92259999999999998</v>
          </cell>
          <cell r="P351">
            <v>0</v>
          </cell>
          <cell r="Q351">
            <v>0</v>
          </cell>
          <cell r="R351">
            <v>8.5599999999999996E-2</v>
          </cell>
          <cell r="S351">
            <v>0.1522</v>
          </cell>
          <cell r="T351">
            <v>1.4193</v>
          </cell>
          <cell r="U351">
            <v>0.39960000000000001</v>
          </cell>
          <cell r="V351">
            <v>1E-3</v>
          </cell>
          <cell r="W351">
            <v>0.23860000000000001</v>
          </cell>
          <cell r="X351">
            <v>0</v>
          </cell>
        </row>
        <row r="352">
          <cell r="B352" t="str">
            <v>Музична, ВУЛ, 3</v>
          </cell>
          <cell r="C352" t="str">
            <v>3</v>
          </cell>
          <cell r="D352">
            <v>1175.0999999999999</v>
          </cell>
          <cell r="E352">
            <v>408.2</v>
          </cell>
          <cell r="F352">
            <v>4894.8258179618297</v>
          </cell>
          <cell r="G352">
            <v>4.1656000000000004</v>
          </cell>
          <cell r="H352">
            <v>4.1656000000000004</v>
          </cell>
          <cell r="I352">
            <v>1.2231000000000001</v>
          </cell>
          <cell r="J352">
            <v>0.20369999999999999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0.52280000000000004</v>
          </cell>
          <cell r="P352">
            <v>0</v>
          </cell>
          <cell r="Q352">
            <v>0</v>
          </cell>
          <cell r="R352">
            <v>0.92949999999999999</v>
          </cell>
          <cell r="S352">
            <v>8.5699999999999998E-2</v>
          </cell>
          <cell r="T352">
            <v>0.5383</v>
          </cell>
          <cell r="U352">
            <v>0.55030000000000001</v>
          </cell>
          <cell r="V352">
            <v>1E-3</v>
          </cell>
          <cell r="W352">
            <v>0.11119999999999999</v>
          </cell>
          <cell r="X352">
            <v>0</v>
          </cell>
        </row>
        <row r="353">
          <cell r="B353" t="str">
            <v>Музична, ВУЛ, 7</v>
          </cell>
          <cell r="C353" t="str">
            <v>3</v>
          </cell>
          <cell r="D353">
            <v>1011.16</v>
          </cell>
          <cell r="E353">
            <v>0</v>
          </cell>
          <cell r="F353">
            <v>4021.52978614521</v>
          </cell>
          <cell r="G353">
            <v>3.9773000000000001</v>
          </cell>
          <cell r="H353">
            <v>3.9773000000000001</v>
          </cell>
          <cell r="I353">
            <v>0.82869999999999999</v>
          </cell>
          <cell r="J353">
            <v>0.40500000000000003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0.48270000000000002</v>
          </cell>
          <cell r="P353">
            <v>0</v>
          </cell>
          <cell r="Q353">
            <v>0</v>
          </cell>
          <cell r="R353">
            <v>0.52980000000000005</v>
          </cell>
          <cell r="S353">
            <v>0.27829999999999999</v>
          </cell>
          <cell r="T353">
            <v>0.81820000000000004</v>
          </cell>
          <cell r="U353">
            <v>0.49419999999999997</v>
          </cell>
          <cell r="V353">
            <v>1.1999999999999999E-3</v>
          </cell>
          <cell r="W353">
            <v>0.13919999999999999</v>
          </cell>
          <cell r="X353">
            <v>0</v>
          </cell>
        </row>
        <row r="354">
          <cell r="B354" t="str">
            <v>Перемоги, ПРОСП, 44</v>
          </cell>
          <cell r="C354" t="str">
            <v>3</v>
          </cell>
          <cell r="D354">
            <v>611.70000000000005</v>
          </cell>
          <cell r="E354">
            <v>0</v>
          </cell>
          <cell r="F354">
            <v>2932.22808923919</v>
          </cell>
          <cell r="G354">
            <v>4.7934999999999999</v>
          </cell>
          <cell r="H354">
            <v>4.7934999999999999</v>
          </cell>
          <cell r="I354">
            <v>0.82830000000000004</v>
          </cell>
          <cell r="J354">
            <v>0.75929999999999997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0.73709999999999998</v>
          </cell>
          <cell r="P354">
            <v>0</v>
          </cell>
          <cell r="Q354">
            <v>0</v>
          </cell>
          <cell r="R354">
            <v>0.1152</v>
          </cell>
          <cell r="S354">
            <v>0.26619999999999999</v>
          </cell>
          <cell r="T354">
            <v>1.1014999999999999</v>
          </cell>
          <cell r="U354">
            <v>0.629</v>
          </cell>
          <cell r="V354">
            <v>1.9E-3</v>
          </cell>
          <cell r="W354">
            <v>0.35499999999999998</v>
          </cell>
          <cell r="X354">
            <v>0</v>
          </cell>
        </row>
        <row r="355">
          <cell r="B355" t="str">
            <v>Перемоги, ПРОСП, 81</v>
          </cell>
          <cell r="C355" t="str">
            <v>3</v>
          </cell>
          <cell r="D355">
            <v>511.13</v>
          </cell>
          <cell r="E355">
            <v>55.3</v>
          </cell>
          <cell r="F355">
            <v>2437.1054153293198</v>
          </cell>
          <cell r="G355">
            <v>4.8160999999999996</v>
          </cell>
          <cell r="H355">
            <v>4.8160999999999996</v>
          </cell>
          <cell r="I355">
            <v>1.8340000000000001</v>
          </cell>
          <cell r="J355">
            <v>0.31940000000000002</v>
          </cell>
          <cell r="K355">
            <v>0</v>
          </cell>
          <cell r="L355">
            <v>1.06E-2</v>
          </cell>
          <cell r="M355">
            <v>0</v>
          </cell>
          <cell r="N355">
            <v>0</v>
          </cell>
          <cell r="O355">
            <v>0.80279999999999996</v>
          </cell>
          <cell r="P355">
            <v>4.87E-2</v>
          </cell>
          <cell r="Q355">
            <v>1.1999999999999999E-3</v>
          </cell>
          <cell r="R355">
            <v>0.2172</v>
          </cell>
          <cell r="S355">
            <v>0.112</v>
          </cell>
          <cell r="T355">
            <v>0.96819999999999995</v>
          </cell>
          <cell r="U355">
            <v>0.29110000000000003</v>
          </cell>
          <cell r="V355">
            <v>2.3999999999999998E-3</v>
          </cell>
          <cell r="W355">
            <v>0.20849999999999999</v>
          </cell>
          <cell r="X355">
            <v>0</v>
          </cell>
        </row>
        <row r="356">
          <cell r="B356" t="str">
            <v>Перемоги, ПРОСП, 83</v>
          </cell>
          <cell r="C356" t="str">
            <v>3</v>
          </cell>
          <cell r="D356">
            <v>1343.58</v>
          </cell>
          <cell r="E356">
            <v>0</v>
          </cell>
          <cell r="F356">
            <v>5575.5433411489603</v>
          </cell>
          <cell r="G356">
            <v>4.1809000000000003</v>
          </cell>
          <cell r="H356">
            <v>4.1809000000000003</v>
          </cell>
          <cell r="I356">
            <v>0.82130000000000003</v>
          </cell>
          <cell r="J356">
            <v>0.46560000000000001</v>
          </cell>
          <cell r="K356">
            <v>0</v>
          </cell>
          <cell r="L356">
            <v>2.8999999999999998E-3</v>
          </cell>
          <cell r="M356">
            <v>0</v>
          </cell>
          <cell r="N356">
            <v>0</v>
          </cell>
          <cell r="O356">
            <v>0.70920000000000005</v>
          </cell>
          <cell r="P356">
            <v>1.32E-2</v>
          </cell>
          <cell r="Q356">
            <v>4.0000000000000002E-4</v>
          </cell>
          <cell r="R356">
            <v>0.28920000000000001</v>
          </cell>
          <cell r="S356">
            <v>0.24279999999999999</v>
          </cell>
          <cell r="T356">
            <v>1.1672</v>
          </cell>
          <cell r="U356">
            <v>0.19689999999999999</v>
          </cell>
          <cell r="V356">
            <v>8.0000000000000004E-4</v>
          </cell>
          <cell r="W356">
            <v>0.27139999999999997</v>
          </cell>
          <cell r="X356">
            <v>0</v>
          </cell>
        </row>
        <row r="357">
          <cell r="B357" t="str">
            <v>Перемоги, ПРОСП, 85</v>
          </cell>
          <cell r="C357" t="str">
            <v>3</v>
          </cell>
          <cell r="D357">
            <v>1357.3</v>
          </cell>
          <cell r="E357">
            <v>0</v>
          </cell>
          <cell r="F357">
            <v>5062.24181596781</v>
          </cell>
          <cell r="G357">
            <v>3.8159000000000001</v>
          </cell>
          <cell r="H357">
            <v>3.8159000000000001</v>
          </cell>
          <cell r="I357">
            <v>0.95789999999999997</v>
          </cell>
          <cell r="J357">
            <v>0.3412</v>
          </cell>
          <cell r="K357">
            <v>0</v>
          </cell>
          <cell r="L357">
            <v>4.1999999999999997E-3</v>
          </cell>
          <cell r="M357">
            <v>0</v>
          </cell>
          <cell r="N357">
            <v>0</v>
          </cell>
          <cell r="O357">
            <v>0.69769999999999999</v>
          </cell>
          <cell r="P357">
            <v>1.9400000000000001E-2</v>
          </cell>
          <cell r="Q357">
            <v>5.0000000000000001E-4</v>
          </cell>
          <cell r="R357">
            <v>0.21240000000000001</v>
          </cell>
          <cell r="S357">
            <v>0.15110000000000001</v>
          </cell>
          <cell r="T357">
            <v>0.87250000000000005</v>
          </cell>
          <cell r="U357">
            <v>0.38040000000000002</v>
          </cell>
          <cell r="V357">
            <v>8.0000000000000004E-4</v>
          </cell>
          <cell r="W357">
            <v>0.17780000000000001</v>
          </cell>
          <cell r="X357">
            <v>0</v>
          </cell>
        </row>
        <row r="358">
          <cell r="B358" t="str">
            <v>Попудренка, ВУЛ, 20</v>
          </cell>
          <cell r="C358" t="str">
            <v>3</v>
          </cell>
          <cell r="D358">
            <v>550.5</v>
          </cell>
          <cell r="E358">
            <v>42.7</v>
          </cell>
          <cell r="F358">
            <v>2081.1321508178198</v>
          </cell>
          <cell r="G358">
            <v>3.7806000000000002</v>
          </cell>
          <cell r="H358">
            <v>3.7806000000000002</v>
          </cell>
          <cell r="I358">
            <v>0.32769999999999999</v>
          </cell>
          <cell r="J358">
            <v>0.36209999999999998</v>
          </cell>
          <cell r="K358">
            <v>0</v>
          </cell>
          <cell r="L358">
            <v>8.9999999999999993E-3</v>
          </cell>
          <cell r="M358">
            <v>0</v>
          </cell>
          <cell r="N358">
            <v>0</v>
          </cell>
          <cell r="O358">
            <v>0.67220000000000002</v>
          </cell>
          <cell r="P358">
            <v>4.1200000000000001E-2</v>
          </cell>
          <cell r="Q358">
            <v>1.1000000000000001E-3</v>
          </cell>
          <cell r="R358">
            <v>0.34799999999999998</v>
          </cell>
          <cell r="S358">
            <v>0.1406</v>
          </cell>
          <cell r="T358">
            <v>1.1338999999999999</v>
          </cell>
          <cell r="U358">
            <v>0.18060000000000001</v>
          </cell>
          <cell r="V358">
            <v>2.2000000000000001E-3</v>
          </cell>
          <cell r="W358">
            <v>0.56200000000000006</v>
          </cell>
          <cell r="X358">
            <v>0</v>
          </cell>
        </row>
        <row r="359">
          <cell r="B359" t="str">
            <v>Промислова, ВУЛ, 2</v>
          </cell>
          <cell r="C359" t="str">
            <v>3</v>
          </cell>
          <cell r="D359">
            <v>1615.03</v>
          </cell>
          <cell r="E359">
            <v>26.8</v>
          </cell>
          <cell r="F359">
            <v>5427.2808488005903</v>
          </cell>
          <cell r="G359">
            <v>3.3605</v>
          </cell>
          <cell r="H359">
            <v>3.3605</v>
          </cell>
          <cell r="I359">
            <v>0.80359999999999998</v>
          </cell>
          <cell r="J359">
            <v>0.22389999999999999</v>
          </cell>
          <cell r="K359">
            <v>0</v>
          </cell>
          <cell r="L359">
            <v>9.2999999999999992E-3</v>
          </cell>
          <cell r="M359">
            <v>0</v>
          </cell>
          <cell r="N359">
            <v>0</v>
          </cell>
          <cell r="O359">
            <v>0.70099999999999996</v>
          </cell>
          <cell r="P359">
            <v>4.2599999999999999E-2</v>
          </cell>
          <cell r="Q359">
            <v>1.1000000000000001E-3</v>
          </cell>
          <cell r="R359">
            <v>3.7100000000000001E-2</v>
          </cell>
          <cell r="S359">
            <v>0.21229999999999999</v>
          </cell>
          <cell r="T359">
            <v>0.99119999999999997</v>
          </cell>
          <cell r="U359">
            <v>0.2107</v>
          </cell>
          <cell r="V359">
            <v>6.9999999999999999E-4</v>
          </cell>
          <cell r="W359">
            <v>0.127</v>
          </cell>
          <cell r="X359">
            <v>0</v>
          </cell>
        </row>
        <row r="360">
          <cell r="B360" t="str">
            <v>Промислова, ВУЛ, 2а</v>
          </cell>
          <cell r="C360" t="str">
            <v>3</v>
          </cell>
          <cell r="D360">
            <v>768.4</v>
          </cell>
          <cell r="E360">
            <v>0</v>
          </cell>
          <cell r="F360">
            <v>3168.7120154847798</v>
          </cell>
          <cell r="G360">
            <v>4.1238999999999999</v>
          </cell>
          <cell r="H360">
            <v>4.1238999999999999</v>
          </cell>
          <cell r="I360">
            <v>1.1373</v>
          </cell>
          <cell r="J360">
            <v>0.31280000000000002</v>
          </cell>
          <cell r="K360">
            <v>0</v>
          </cell>
          <cell r="L360">
            <v>1.2E-2</v>
          </cell>
          <cell r="M360">
            <v>0</v>
          </cell>
          <cell r="N360">
            <v>0</v>
          </cell>
          <cell r="O360">
            <v>0.95079999999999998</v>
          </cell>
          <cell r="P360">
            <v>5.5199999999999999E-2</v>
          </cell>
          <cell r="Q360">
            <v>1.4E-3</v>
          </cell>
          <cell r="R360">
            <v>6.0999999999999999E-2</v>
          </cell>
          <cell r="S360">
            <v>0.10299999999999999</v>
          </cell>
          <cell r="T360">
            <v>1.2250000000000001</v>
          </cell>
          <cell r="U360">
            <v>0.1303</v>
          </cell>
          <cell r="V360">
            <v>1.6000000000000001E-3</v>
          </cell>
          <cell r="W360">
            <v>0.13350000000000001</v>
          </cell>
          <cell r="X360">
            <v>0</v>
          </cell>
        </row>
        <row r="361">
          <cell r="B361" t="str">
            <v>Реміснича, ВУЛ, 13</v>
          </cell>
          <cell r="C361" t="str">
            <v>3</v>
          </cell>
          <cell r="D361">
            <v>1860.5</v>
          </cell>
          <cell r="E361">
            <v>0</v>
          </cell>
          <cell r="F361">
            <v>6515.95269247343</v>
          </cell>
          <cell r="G361">
            <v>3.5022000000000002</v>
          </cell>
          <cell r="H361">
            <v>3.5022000000000002</v>
          </cell>
          <cell r="I361">
            <v>0.61460000000000004</v>
          </cell>
          <cell r="J361">
            <v>0.33119999999999999</v>
          </cell>
          <cell r="K361">
            <v>0</v>
          </cell>
          <cell r="L361">
            <v>1.6199999999999999E-2</v>
          </cell>
          <cell r="M361">
            <v>0</v>
          </cell>
          <cell r="N361">
            <v>0</v>
          </cell>
          <cell r="O361">
            <v>0.77639999999999998</v>
          </cell>
          <cell r="P361">
            <v>7.4399999999999994E-2</v>
          </cell>
          <cell r="Q361">
            <v>1.9E-3</v>
          </cell>
          <cell r="R361">
            <v>0.20280000000000001</v>
          </cell>
          <cell r="S361">
            <v>0.1928</v>
          </cell>
          <cell r="T361">
            <v>0.93689999999999996</v>
          </cell>
          <cell r="U361">
            <v>0.25059999999999999</v>
          </cell>
          <cell r="V361">
            <v>5.9999999999999995E-4</v>
          </cell>
          <cell r="W361">
            <v>0.1038</v>
          </cell>
          <cell r="X361">
            <v>0</v>
          </cell>
        </row>
        <row r="362">
          <cell r="B362" t="str">
            <v>Реміснича, ВУЛ, 21</v>
          </cell>
          <cell r="C362" t="str">
            <v>3</v>
          </cell>
          <cell r="D362">
            <v>522.70000000000005</v>
          </cell>
          <cell r="E362">
            <v>0</v>
          </cell>
          <cell r="F362">
            <v>2254.0852840418402</v>
          </cell>
          <cell r="G362">
            <v>4.3124000000000002</v>
          </cell>
          <cell r="H362">
            <v>4.3124000000000002</v>
          </cell>
          <cell r="I362">
            <v>0.90780000000000005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1.1726000000000001</v>
          </cell>
          <cell r="P362">
            <v>0</v>
          </cell>
          <cell r="Q362">
            <v>0</v>
          </cell>
          <cell r="R362">
            <v>0.41</v>
          </cell>
          <cell r="S362">
            <v>0.1331</v>
          </cell>
          <cell r="T362">
            <v>1.1415</v>
          </cell>
          <cell r="U362">
            <v>0.1681</v>
          </cell>
          <cell r="V362">
            <v>2.3E-3</v>
          </cell>
          <cell r="W362">
            <v>0.377</v>
          </cell>
          <cell r="X362">
            <v>0</v>
          </cell>
        </row>
        <row r="363">
          <cell r="B363" t="str">
            <v>Старобiлоуська, ВУЛ, 27а</v>
          </cell>
          <cell r="C363" t="str">
            <v>3</v>
          </cell>
          <cell r="D363">
            <v>978.1</v>
          </cell>
          <cell r="E363">
            <v>42.5</v>
          </cell>
          <cell r="F363">
            <v>4327.5863343819001</v>
          </cell>
          <cell r="G363">
            <v>4.4245999999999999</v>
          </cell>
          <cell r="H363">
            <v>4.4245999999999999</v>
          </cell>
          <cell r="I363">
            <v>0.998</v>
          </cell>
          <cell r="J363">
            <v>0.30230000000000001</v>
          </cell>
          <cell r="K363">
            <v>0</v>
          </cell>
          <cell r="L363">
            <v>1.3100000000000001E-2</v>
          </cell>
          <cell r="M363">
            <v>0</v>
          </cell>
          <cell r="N363">
            <v>0</v>
          </cell>
          <cell r="O363">
            <v>1.0226999999999999</v>
          </cell>
          <cell r="P363">
            <v>3.9800000000000002E-2</v>
          </cell>
          <cell r="Q363">
            <v>1.1000000000000001E-3</v>
          </cell>
          <cell r="R363">
            <v>0.10639999999999999</v>
          </cell>
          <cell r="S363">
            <v>0.1867</v>
          </cell>
          <cell r="T363">
            <v>1.3520000000000001</v>
          </cell>
          <cell r="U363">
            <v>0.24709999999999999</v>
          </cell>
          <cell r="V363">
            <v>1.1999999999999999E-3</v>
          </cell>
          <cell r="W363">
            <v>0.1542</v>
          </cell>
          <cell r="X363">
            <v>0</v>
          </cell>
        </row>
        <row r="364">
          <cell r="B364" t="str">
            <v>Толстого, ВУЛ, 114</v>
          </cell>
          <cell r="C364" t="str">
            <v>3</v>
          </cell>
          <cell r="D364">
            <v>589.63</v>
          </cell>
          <cell r="E364">
            <v>0</v>
          </cell>
          <cell r="F364">
            <v>2342.7594613958599</v>
          </cell>
          <cell r="G364">
            <v>3.9731999999999998</v>
          </cell>
          <cell r="H364">
            <v>3.9731999999999998</v>
          </cell>
          <cell r="I364">
            <v>0.54630000000000001</v>
          </cell>
          <cell r="J364">
            <v>0.2072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0.88949999999999996</v>
          </cell>
          <cell r="P364">
            <v>0</v>
          </cell>
          <cell r="Q364">
            <v>0</v>
          </cell>
          <cell r="R364">
            <v>0.4546</v>
          </cell>
          <cell r="S364">
            <v>0.11650000000000001</v>
          </cell>
          <cell r="T364">
            <v>1.0895999999999999</v>
          </cell>
          <cell r="U364">
            <v>0.36399999999999999</v>
          </cell>
          <cell r="V364">
            <v>2E-3</v>
          </cell>
          <cell r="W364">
            <v>0.30349999999999999</v>
          </cell>
          <cell r="X364">
            <v>0</v>
          </cell>
        </row>
        <row r="365">
          <cell r="B365" t="str">
            <v>Івана Богуна, ВУЛ, 50</v>
          </cell>
          <cell r="C365" t="str">
            <v>4</v>
          </cell>
          <cell r="D365">
            <v>1606.3</v>
          </cell>
          <cell r="E365">
            <v>218.4</v>
          </cell>
          <cell r="F365">
            <v>7323.9449671646198</v>
          </cell>
          <cell r="G365">
            <v>4.5594000000000001</v>
          </cell>
          <cell r="H365">
            <v>4.5594000000000001</v>
          </cell>
          <cell r="I365">
            <v>0.96730000000000005</v>
          </cell>
          <cell r="J365">
            <v>0.37090000000000001</v>
          </cell>
          <cell r="K365">
            <v>0</v>
          </cell>
          <cell r="L365">
            <v>1.8100000000000002E-2</v>
          </cell>
          <cell r="M365">
            <v>0</v>
          </cell>
          <cell r="N365">
            <v>0</v>
          </cell>
          <cell r="O365">
            <v>0.84799999999999998</v>
          </cell>
          <cell r="P365">
            <v>7.6799999999999993E-2</v>
          </cell>
          <cell r="Q365">
            <v>1.9E-3</v>
          </cell>
          <cell r="R365">
            <v>0.48659999999999998</v>
          </cell>
          <cell r="S365">
            <v>0.2167</v>
          </cell>
          <cell r="T365">
            <v>1.1384000000000001</v>
          </cell>
          <cell r="U365">
            <v>0.2112</v>
          </cell>
          <cell r="V365">
            <v>6.9999999999999999E-4</v>
          </cell>
          <cell r="W365">
            <v>0.2228</v>
          </cell>
          <cell r="X365">
            <v>0</v>
          </cell>
        </row>
        <row r="366">
          <cell r="B366" t="str">
            <v>Івана Мазепи, ВУЛ, 2</v>
          </cell>
          <cell r="C366" t="str">
            <v>4</v>
          </cell>
          <cell r="D366">
            <v>1339.9</v>
          </cell>
          <cell r="E366">
            <v>0</v>
          </cell>
          <cell r="F366">
            <v>4415.8733482074804</v>
          </cell>
          <cell r="G366">
            <v>3.3311000000000002</v>
          </cell>
          <cell r="H366">
            <v>3.3311000000000002</v>
          </cell>
          <cell r="I366">
            <v>0.41510000000000002</v>
          </cell>
          <cell r="J366">
            <v>0.43259999999999998</v>
          </cell>
          <cell r="K366">
            <v>0</v>
          </cell>
          <cell r="L366">
            <v>8.0000000000000004E-4</v>
          </cell>
          <cell r="M366">
            <v>0</v>
          </cell>
          <cell r="N366">
            <v>0</v>
          </cell>
          <cell r="O366">
            <v>0.72540000000000004</v>
          </cell>
          <cell r="P366">
            <v>3.7000000000000002E-3</v>
          </cell>
          <cell r="Q366">
            <v>1E-4</v>
          </cell>
          <cell r="R366">
            <v>0.29120000000000001</v>
          </cell>
          <cell r="S366">
            <v>0.16880000000000001</v>
          </cell>
          <cell r="T366">
            <v>0.94299999999999995</v>
          </cell>
          <cell r="U366">
            <v>0.15859999999999999</v>
          </cell>
          <cell r="V366">
            <v>8.0000000000000004E-4</v>
          </cell>
          <cell r="W366">
            <v>0.191</v>
          </cell>
          <cell r="X366">
            <v>0</v>
          </cell>
        </row>
        <row r="367">
          <cell r="B367" t="str">
            <v>Івана Мазепи, ВУЛ, 2а</v>
          </cell>
          <cell r="C367" t="str">
            <v>4</v>
          </cell>
          <cell r="D367">
            <v>2594.4</v>
          </cell>
          <cell r="E367">
            <v>93.5</v>
          </cell>
          <cell r="F367">
            <v>11575.281705531401</v>
          </cell>
          <cell r="G367">
            <v>4.4617000000000004</v>
          </cell>
          <cell r="H367">
            <v>4.4617000000000004</v>
          </cell>
          <cell r="I367">
            <v>1.1253</v>
          </cell>
          <cell r="J367">
            <v>0.33510000000000001</v>
          </cell>
          <cell r="K367">
            <v>0</v>
          </cell>
          <cell r="L367">
            <v>5.4000000000000003E-3</v>
          </cell>
          <cell r="M367">
            <v>0</v>
          </cell>
          <cell r="N367">
            <v>0</v>
          </cell>
          <cell r="O367">
            <v>0.86229999999999996</v>
          </cell>
          <cell r="P367">
            <v>2.47E-2</v>
          </cell>
          <cell r="Q367">
            <v>5.9999999999999995E-4</v>
          </cell>
          <cell r="R367">
            <v>0.58020000000000005</v>
          </cell>
          <cell r="S367">
            <v>0.17460000000000001</v>
          </cell>
          <cell r="T367">
            <v>0.97699999999999998</v>
          </cell>
          <cell r="U367">
            <v>0.2218</v>
          </cell>
          <cell r="V367">
            <v>5.0000000000000001E-4</v>
          </cell>
          <cell r="W367">
            <v>0.1542</v>
          </cell>
          <cell r="X367">
            <v>0</v>
          </cell>
        </row>
        <row r="368">
          <cell r="B368" t="str">
            <v>Івана Мазепи, ВУЛ, 38</v>
          </cell>
          <cell r="C368" t="str">
            <v>4</v>
          </cell>
          <cell r="D368">
            <v>1290.7</v>
          </cell>
          <cell r="E368">
            <v>44</v>
          </cell>
          <cell r="F368">
            <v>5764.9921238507804</v>
          </cell>
          <cell r="G368">
            <v>4.4664999999999999</v>
          </cell>
          <cell r="H368">
            <v>4.4664999999999999</v>
          </cell>
          <cell r="I368">
            <v>1.2828999999999999</v>
          </cell>
          <cell r="J368">
            <v>0.31609999999999999</v>
          </cell>
          <cell r="K368">
            <v>0</v>
          </cell>
          <cell r="L368">
            <v>3.8E-3</v>
          </cell>
          <cell r="M368">
            <v>0</v>
          </cell>
          <cell r="N368">
            <v>0</v>
          </cell>
          <cell r="O368">
            <v>0.78200000000000003</v>
          </cell>
          <cell r="P368">
            <v>9.7000000000000003E-3</v>
          </cell>
          <cell r="Q368">
            <v>2.0000000000000001E-4</v>
          </cell>
          <cell r="R368">
            <v>0.58040000000000003</v>
          </cell>
          <cell r="S368">
            <v>0.15670000000000001</v>
          </cell>
          <cell r="T368">
            <v>0.87050000000000005</v>
          </cell>
          <cell r="U368">
            <v>0.33229999999999998</v>
          </cell>
          <cell r="V368">
            <v>1E-3</v>
          </cell>
          <cell r="W368">
            <v>0.13089999999999999</v>
          </cell>
          <cell r="X368">
            <v>0</v>
          </cell>
        </row>
        <row r="369">
          <cell r="B369" t="str">
            <v>Івана Мазепи, ВУЛ, 4</v>
          </cell>
          <cell r="C369" t="str">
            <v>4</v>
          </cell>
          <cell r="D369">
            <v>2110.84</v>
          </cell>
          <cell r="E369">
            <v>58.5</v>
          </cell>
          <cell r="F369">
            <v>7544.0080252942698</v>
          </cell>
          <cell r="G369">
            <v>3.6901999999999999</v>
          </cell>
          <cell r="H369">
            <v>3.6901999999999999</v>
          </cell>
          <cell r="I369">
            <v>0.38400000000000001</v>
          </cell>
          <cell r="J369">
            <v>0.61780000000000002</v>
          </cell>
          <cell r="K369">
            <v>0</v>
          </cell>
          <cell r="L369">
            <v>0.01</v>
          </cell>
          <cell r="M369">
            <v>0</v>
          </cell>
          <cell r="N369">
            <v>0</v>
          </cell>
          <cell r="O369">
            <v>0.6734</v>
          </cell>
          <cell r="P369">
            <v>4.58E-2</v>
          </cell>
          <cell r="Q369">
            <v>1.1999999999999999E-3</v>
          </cell>
          <cell r="R369">
            <v>0.25480000000000003</v>
          </cell>
          <cell r="S369">
            <v>0.24010000000000001</v>
          </cell>
          <cell r="T369">
            <v>1.0644</v>
          </cell>
          <cell r="U369">
            <v>0.1991</v>
          </cell>
          <cell r="V369">
            <v>5.9999999999999995E-4</v>
          </cell>
          <cell r="W369">
            <v>0.19900000000000001</v>
          </cell>
          <cell r="X369">
            <v>0</v>
          </cell>
        </row>
        <row r="370">
          <cell r="B370" t="str">
            <v>Івана Мазепи, ВУЛ, 4б</v>
          </cell>
          <cell r="C370" t="str">
            <v>4</v>
          </cell>
          <cell r="D370">
            <v>2549.3000000000002</v>
          </cell>
          <cell r="E370">
            <v>115.1</v>
          </cell>
          <cell r="F370">
            <v>10193.128063579201</v>
          </cell>
          <cell r="G370">
            <v>3.9984999999999999</v>
          </cell>
          <cell r="H370">
            <v>3.9984999999999999</v>
          </cell>
          <cell r="I370">
            <v>0.67510000000000003</v>
          </cell>
          <cell r="J370">
            <v>0.32879999999999998</v>
          </cell>
          <cell r="K370">
            <v>0</v>
          </cell>
          <cell r="L370">
            <v>0.01</v>
          </cell>
          <cell r="M370">
            <v>0</v>
          </cell>
          <cell r="N370">
            <v>0</v>
          </cell>
          <cell r="O370">
            <v>0.83440000000000003</v>
          </cell>
          <cell r="P370">
            <v>4.6100000000000002E-2</v>
          </cell>
          <cell r="Q370">
            <v>1.1999999999999999E-3</v>
          </cell>
          <cell r="R370">
            <v>0.58560000000000001</v>
          </cell>
          <cell r="S370">
            <v>0.1822</v>
          </cell>
          <cell r="T370">
            <v>0.96809999999999996</v>
          </cell>
          <cell r="U370">
            <v>0.26319999999999999</v>
          </cell>
          <cell r="V370">
            <v>5.0000000000000001E-4</v>
          </cell>
          <cell r="W370">
            <v>0.1033</v>
          </cell>
          <cell r="X370">
            <v>0</v>
          </cell>
        </row>
        <row r="371">
          <cell r="B371" t="str">
            <v>Івана Мазепи, ВУЛ, 6</v>
          </cell>
          <cell r="C371" t="str">
            <v>4</v>
          </cell>
          <cell r="D371">
            <v>2184.5</v>
          </cell>
          <cell r="E371">
            <v>0</v>
          </cell>
          <cell r="F371">
            <v>7867.7230652599701</v>
          </cell>
          <cell r="G371">
            <v>3.6787999999999998</v>
          </cell>
          <cell r="H371">
            <v>3.6787999999999998</v>
          </cell>
          <cell r="I371">
            <v>0.38279999999999997</v>
          </cell>
          <cell r="J371">
            <v>0.56459999999999999</v>
          </cell>
          <cell r="K371">
            <v>0</v>
          </cell>
          <cell r="L371">
            <v>1.04E-2</v>
          </cell>
          <cell r="M371">
            <v>0</v>
          </cell>
          <cell r="N371">
            <v>0</v>
          </cell>
          <cell r="O371">
            <v>0.71199999999999997</v>
          </cell>
          <cell r="P371">
            <v>4.0899999999999999E-2</v>
          </cell>
          <cell r="Q371">
            <v>1.1000000000000001E-3</v>
          </cell>
          <cell r="R371">
            <v>0.24610000000000001</v>
          </cell>
          <cell r="S371">
            <v>0.2324</v>
          </cell>
          <cell r="T371">
            <v>1.0765</v>
          </cell>
          <cell r="U371">
            <v>0.2074</v>
          </cell>
          <cell r="V371">
            <v>5.9999999999999995E-4</v>
          </cell>
          <cell r="W371">
            <v>0.20399999999999999</v>
          </cell>
          <cell r="X371">
            <v>0</v>
          </cell>
        </row>
        <row r="372">
          <cell r="B372" t="str">
            <v>Воскресенська, ВУЛ, 37</v>
          </cell>
          <cell r="C372" t="str">
            <v>4</v>
          </cell>
          <cell r="D372">
            <v>1669.79</v>
          </cell>
          <cell r="E372">
            <v>66.36</v>
          </cell>
          <cell r="F372">
            <v>6931.40775232134</v>
          </cell>
          <cell r="G372">
            <v>4.1510999999999996</v>
          </cell>
          <cell r="H372">
            <v>4.1510999999999996</v>
          </cell>
          <cell r="I372">
            <v>0.31580000000000003</v>
          </cell>
          <cell r="J372">
            <v>0.96209999999999996</v>
          </cell>
          <cell r="K372">
            <v>0</v>
          </cell>
          <cell r="L372">
            <v>9.1999999999999998E-3</v>
          </cell>
          <cell r="M372">
            <v>0</v>
          </cell>
          <cell r="N372">
            <v>0</v>
          </cell>
          <cell r="O372">
            <v>0.89739999999999998</v>
          </cell>
          <cell r="P372">
            <v>4.2000000000000003E-2</v>
          </cell>
          <cell r="Q372">
            <v>1.1000000000000001E-3</v>
          </cell>
          <cell r="R372">
            <v>6.8900000000000003E-2</v>
          </cell>
          <cell r="S372">
            <v>0.26829999999999998</v>
          </cell>
          <cell r="T372">
            <v>1.0365</v>
          </cell>
          <cell r="U372">
            <v>0.20230000000000001</v>
          </cell>
          <cell r="V372">
            <v>6.9999999999999999E-4</v>
          </cell>
          <cell r="W372">
            <v>0.3468</v>
          </cell>
          <cell r="X372">
            <v>0</v>
          </cell>
        </row>
        <row r="373">
          <cell r="B373" t="str">
            <v>Магiстратська, ВУЛ, 5</v>
          </cell>
          <cell r="C373" t="str">
            <v>4</v>
          </cell>
          <cell r="D373">
            <v>714.9</v>
          </cell>
          <cell r="E373">
            <v>0</v>
          </cell>
          <cell r="F373">
            <v>3927.3233620748701</v>
          </cell>
          <cell r="G373">
            <v>5.4935999999999998</v>
          </cell>
          <cell r="H373">
            <v>5.4935999999999998</v>
          </cell>
          <cell r="I373">
            <v>1.6245000000000001</v>
          </cell>
          <cell r="J373">
            <v>0.89439999999999997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0.70750000000000002</v>
          </cell>
          <cell r="P373">
            <v>0</v>
          </cell>
          <cell r="Q373">
            <v>0</v>
          </cell>
          <cell r="R373">
            <v>0.56499999999999995</v>
          </cell>
          <cell r="S373">
            <v>0.27639999999999998</v>
          </cell>
          <cell r="T373">
            <v>0.89080000000000004</v>
          </cell>
          <cell r="U373">
            <v>0.1002</v>
          </cell>
          <cell r="V373">
            <v>1.6999999999999999E-3</v>
          </cell>
          <cell r="W373">
            <v>0.43309999999999998</v>
          </cell>
          <cell r="X373">
            <v>0</v>
          </cell>
        </row>
        <row r="374">
          <cell r="B374" t="str">
            <v>Миру. проспект, ПРОСП, 42</v>
          </cell>
          <cell r="C374" t="str">
            <v>4</v>
          </cell>
          <cell r="D374">
            <v>2843.08</v>
          </cell>
          <cell r="E374">
            <v>155.69999999999999</v>
          </cell>
          <cell r="F374">
            <v>8729.6641531488203</v>
          </cell>
          <cell r="G374">
            <v>3.0709</v>
          </cell>
          <cell r="H374">
            <v>3.0709</v>
          </cell>
          <cell r="I374">
            <v>0.3382</v>
          </cell>
          <cell r="J374">
            <v>0.41189999999999999</v>
          </cell>
          <cell r="K374">
            <v>0</v>
          </cell>
          <cell r="L374">
            <v>1.15E-2</v>
          </cell>
          <cell r="M374">
            <v>0</v>
          </cell>
          <cell r="N374">
            <v>0</v>
          </cell>
          <cell r="O374">
            <v>0.71240000000000003</v>
          </cell>
          <cell r="P374">
            <v>7.1000000000000004E-3</v>
          </cell>
          <cell r="Q374">
            <v>2.0000000000000001E-4</v>
          </cell>
          <cell r="R374">
            <v>0.26319999999999999</v>
          </cell>
          <cell r="S374">
            <v>0.18720000000000001</v>
          </cell>
          <cell r="T374">
            <v>0.89570000000000005</v>
          </cell>
          <cell r="U374">
            <v>0.13900000000000001</v>
          </cell>
          <cell r="V374">
            <v>5.0000000000000001E-4</v>
          </cell>
          <cell r="W374">
            <v>0.104</v>
          </cell>
          <cell r="X374">
            <v>0</v>
          </cell>
        </row>
        <row r="375">
          <cell r="B375" t="str">
            <v>Перемоги, ПРОСП, 31</v>
          </cell>
          <cell r="C375" t="str">
            <v>4</v>
          </cell>
          <cell r="D375">
            <v>2043</v>
          </cell>
          <cell r="E375">
            <v>31.7</v>
          </cell>
          <cell r="F375">
            <v>8106.0418146301499</v>
          </cell>
          <cell r="G375">
            <v>3.9678</v>
          </cell>
          <cell r="H375">
            <v>3.9678</v>
          </cell>
          <cell r="I375">
            <v>0.69499999999999995</v>
          </cell>
          <cell r="J375">
            <v>0.2863</v>
          </cell>
          <cell r="K375">
            <v>0</v>
          </cell>
          <cell r="L375">
            <v>7.0000000000000001E-3</v>
          </cell>
          <cell r="M375">
            <v>0</v>
          </cell>
          <cell r="N375">
            <v>0</v>
          </cell>
          <cell r="O375">
            <v>0.83599999999999997</v>
          </cell>
          <cell r="P375">
            <v>2.0500000000000001E-2</v>
          </cell>
          <cell r="Q375">
            <v>5.0000000000000001E-4</v>
          </cell>
          <cell r="R375">
            <v>0.55259999999999998</v>
          </cell>
          <cell r="S375">
            <v>0.19009999999999999</v>
          </cell>
          <cell r="T375">
            <v>0.91979999999999995</v>
          </cell>
          <cell r="U375">
            <v>0.19370000000000001</v>
          </cell>
          <cell r="V375">
            <v>5.9999999999999995E-4</v>
          </cell>
          <cell r="W375">
            <v>0.26569999999999999</v>
          </cell>
          <cell r="X375">
            <v>0</v>
          </cell>
        </row>
        <row r="376">
          <cell r="B376" t="str">
            <v>Перемоги, ПРОСП, 82</v>
          </cell>
          <cell r="C376" t="str">
            <v>4</v>
          </cell>
          <cell r="D376">
            <v>2176.46</v>
          </cell>
          <cell r="E376">
            <v>0</v>
          </cell>
          <cell r="F376">
            <v>11118.567481709701</v>
          </cell>
          <cell r="G376">
            <v>5.1707999999999998</v>
          </cell>
          <cell r="H376">
            <v>5.1707999999999998</v>
          </cell>
          <cell r="I376">
            <v>0.68259999999999998</v>
          </cell>
          <cell r="J376">
            <v>0.34439999999999998</v>
          </cell>
          <cell r="K376">
            <v>0</v>
          </cell>
          <cell r="L376">
            <v>1.6999999999999999E-3</v>
          </cell>
          <cell r="M376">
            <v>0</v>
          </cell>
          <cell r="N376">
            <v>0</v>
          </cell>
          <cell r="O376">
            <v>0.71860000000000002</v>
          </cell>
          <cell r="P376">
            <v>7.9000000000000008E-3</v>
          </cell>
          <cell r="Q376">
            <v>2.0000000000000001E-4</v>
          </cell>
          <cell r="R376">
            <v>0.23519999999999999</v>
          </cell>
          <cell r="S376">
            <v>0.19220000000000001</v>
          </cell>
          <cell r="T376">
            <v>0.92589999999999995</v>
          </cell>
          <cell r="U376">
            <v>0.30620000000000003</v>
          </cell>
          <cell r="V376">
            <v>5.9999999999999995E-4</v>
          </cell>
          <cell r="W376">
            <v>1.7553000000000001</v>
          </cell>
          <cell r="X376">
            <v>0</v>
          </cell>
        </row>
        <row r="377">
          <cell r="B377" t="str">
            <v>Перемоги, ПРОСП, 84</v>
          </cell>
          <cell r="C377" t="str">
            <v>4</v>
          </cell>
          <cell r="D377">
            <v>1002.92</v>
          </cell>
          <cell r="E377">
            <v>0</v>
          </cell>
          <cell r="F377">
            <v>5121.1063612421303</v>
          </cell>
          <cell r="G377">
            <v>5.1063000000000001</v>
          </cell>
          <cell r="H377">
            <v>5.1063000000000001</v>
          </cell>
          <cell r="I377">
            <v>0.96530000000000005</v>
          </cell>
          <cell r="J377">
            <v>0.47270000000000001</v>
          </cell>
          <cell r="K377">
            <v>0</v>
          </cell>
          <cell r="L377">
            <v>3.8999999999999998E-3</v>
          </cell>
          <cell r="M377">
            <v>0</v>
          </cell>
          <cell r="N377">
            <v>0</v>
          </cell>
          <cell r="O377">
            <v>1.0085999999999999</v>
          </cell>
          <cell r="P377">
            <v>1.4800000000000001E-2</v>
          </cell>
          <cell r="Q377">
            <v>4.0000000000000002E-4</v>
          </cell>
          <cell r="R377">
            <v>0.41089999999999999</v>
          </cell>
          <cell r="S377">
            <v>0.22359999999999999</v>
          </cell>
          <cell r="T377">
            <v>1.3696999999999999</v>
          </cell>
          <cell r="U377">
            <v>0.42670000000000002</v>
          </cell>
          <cell r="V377">
            <v>1.1999999999999999E-3</v>
          </cell>
          <cell r="W377">
            <v>0.20849999999999999</v>
          </cell>
          <cell r="X377">
            <v>0</v>
          </cell>
        </row>
        <row r="378">
          <cell r="B378" t="str">
            <v>Рiпкинська, ВУЛ, 1</v>
          </cell>
          <cell r="C378" t="str">
            <v>4</v>
          </cell>
          <cell r="D378">
            <v>1415.3</v>
          </cell>
          <cell r="E378">
            <v>0</v>
          </cell>
          <cell r="F378">
            <v>5847.0594504679502</v>
          </cell>
          <cell r="G378">
            <v>4.1311999999999998</v>
          </cell>
          <cell r="H378">
            <v>4.1311999999999998</v>
          </cell>
          <cell r="I378">
            <v>0.92720000000000002</v>
          </cell>
          <cell r="J378">
            <v>0.32490000000000002</v>
          </cell>
          <cell r="K378">
            <v>0</v>
          </cell>
          <cell r="L378">
            <v>1.89E-2</v>
          </cell>
          <cell r="M378">
            <v>0</v>
          </cell>
          <cell r="N378">
            <v>0</v>
          </cell>
          <cell r="O378">
            <v>0.84360000000000002</v>
          </cell>
          <cell r="P378">
            <v>7.2599999999999998E-2</v>
          </cell>
          <cell r="Q378">
            <v>1.9E-3</v>
          </cell>
          <cell r="R378">
            <v>0.52929999999999999</v>
          </cell>
          <cell r="S378">
            <v>0.15079999999999999</v>
          </cell>
          <cell r="T378">
            <v>0.88590000000000002</v>
          </cell>
          <cell r="U378">
            <v>0.14799999999999999</v>
          </cell>
          <cell r="V378">
            <v>8.0000000000000004E-4</v>
          </cell>
          <cell r="W378">
            <v>0.2273</v>
          </cell>
          <cell r="X378">
            <v>0</v>
          </cell>
        </row>
        <row r="379">
          <cell r="B379" t="str">
            <v>Реміснича, ВУЛ, 53</v>
          </cell>
          <cell r="C379" t="str">
            <v>4</v>
          </cell>
          <cell r="D379">
            <v>2693.7</v>
          </cell>
          <cell r="E379">
            <v>128.69999999999999</v>
          </cell>
          <cell r="F379">
            <v>9525.1643198315505</v>
          </cell>
          <cell r="G379">
            <v>3.5638999999999998</v>
          </cell>
          <cell r="H379">
            <v>3.5638999999999998</v>
          </cell>
          <cell r="I379">
            <v>0.5806</v>
          </cell>
          <cell r="J379">
            <v>0.42</v>
          </cell>
          <cell r="K379">
            <v>0</v>
          </cell>
          <cell r="L379">
            <v>1.6899999999999998E-2</v>
          </cell>
          <cell r="M379">
            <v>0</v>
          </cell>
          <cell r="N379">
            <v>0</v>
          </cell>
          <cell r="O379">
            <v>0.69899999999999995</v>
          </cell>
          <cell r="P379">
            <v>0.03</v>
          </cell>
          <cell r="Q379">
            <v>6.9999999999999999E-4</v>
          </cell>
          <cell r="R379">
            <v>0.32400000000000001</v>
          </cell>
          <cell r="S379">
            <v>0.19139999999999999</v>
          </cell>
          <cell r="T379">
            <v>0.90539999999999998</v>
          </cell>
          <cell r="U379">
            <v>0.18759999999999999</v>
          </cell>
          <cell r="V379">
            <v>5.0000000000000001E-4</v>
          </cell>
          <cell r="W379">
            <v>0.20780000000000001</v>
          </cell>
          <cell r="X379">
            <v>0</v>
          </cell>
        </row>
        <row r="380">
          <cell r="B380" t="str">
            <v>Реміснича, ВУЛ, 55</v>
          </cell>
          <cell r="C380" t="str">
            <v>4</v>
          </cell>
          <cell r="D380">
            <v>2106.3000000000002</v>
          </cell>
          <cell r="E380">
            <v>48.1</v>
          </cell>
          <cell r="F380">
            <v>8317.9023045558406</v>
          </cell>
          <cell r="G380">
            <v>4.0507</v>
          </cell>
          <cell r="H380">
            <v>4.0507</v>
          </cell>
          <cell r="I380">
            <v>0.72489999999999999</v>
          </cell>
          <cell r="J380">
            <v>0.58140000000000003</v>
          </cell>
          <cell r="K380">
            <v>0</v>
          </cell>
          <cell r="L380">
            <v>3.8E-3</v>
          </cell>
          <cell r="M380">
            <v>0</v>
          </cell>
          <cell r="N380">
            <v>0</v>
          </cell>
          <cell r="O380">
            <v>0.68920000000000003</v>
          </cell>
          <cell r="P380">
            <v>3.5299999999999998E-2</v>
          </cell>
          <cell r="Q380">
            <v>1E-3</v>
          </cell>
          <cell r="R380">
            <v>0.24349999999999999</v>
          </cell>
          <cell r="S380">
            <v>0.24129999999999999</v>
          </cell>
          <cell r="T380">
            <v>1.0492999999999999</v>
          </cell>
          <cell r="U380">
            <v>0.2782</v>
          </cell>
          <cell r="V380">
            <v>5.9999999999999995E-4</v>
          </cell>
          <cell r="W380">
            <v>0.20219999999999999</v>
          </cell>
          <cell r="X380">
            <v>0</v>
          </cell>
        </row>
        <row r="381">
          <cell r="B381" t="str">
            <v>Реміснича, ВУЛ, 55а</v>
          </cell>
          <cell r="C381" t="str">
            <v>4</v>
          </cell>
          <cell r="D381">
            <v>2550.3000000000002</v>
          </cell>
          <cell r="E381">
            <v>61.3</v>
          </cell>
          <cell r="F381">
            <v>10958.4998186998</v>
          </cell>
          <cell r="G381">
            <v>4.2968999999999999</v>
          </cell>
          <cell r="H381">
            <v>4.2968999999999999</v>
          </cell>
          <cell r="I381">
            <v>0.89590000000000003</v>
          </cell>
          <cell r="J381">
            <v>0.31290000000000001</v>
          </cell>
          <cell r="K381">
            <v>0</v>
          </cell>
          <cell r="L381">
            <v>5.4999999999999997E-3</v>
          </cell>
          <cell r="M381">
            <v>0</v>
          </cell>
          <cell r="N381">
            <v>0</v>
          </cell>
          <cell r="O381">
            <v>0.82869999999999999</v>
          </cell>
          <cell r="P381">
            <v>2.5100000000000001E-2</v>
          </cell>
          <cell r="Q381">
            <v>5.9999999999999995E-4</v>
          </cell>
          <cell r="R381">
            <v>0.61629999999999996</v>
          </cell>
          <cell r="S381">
            <v>0.219</v>
          </cell>
          <cell r="T381">
            <v>0.97140000000000004</v>
          </cell>
          <cell r="U381">
            <v>0.22939999999999999</v>
          </cell>
          <cell r="V381">
            <v>5.0000000000000001E-4</v>
          </cell>
          <cell r="W381">
            <v>0.19159999999999999</v>
          </cell>
          <cell r="X381">
            <v>0</v>
          </cell>
        </row>
        <row r="382">
          <cell r="B382" t="str">
            <v>Реміснича, ВУЛ, 57</v>
          </cell>
          <cell r="C382" t="str">
            <v>4</v>
          </cell>
          <cell r="D382">
            <v>2901</v>
          </cell>
          <cell r="E382">
            <v>0</v>
          </cell>
          <cell r="F382">
            <v>11370.8304217883</v>
          </cell>
          <cell r="G382">
            <v>3.9554999999999998</v>
          </cell>
          <cell r="H382">
            <v>3.9554999999999998</v>
          </cell>
          <cell r="I382">
            <v>0.93930000000000002</v>
          </cell>
          <cell r="J382">
            <v>0.37840000000000001</v>
          </cell>
          <cell r="K382">
            <v>0</v>
          </cell>
          <cell r="L382">
            <v>7.4999999999999997E-3</v>
          </cell>
          <cell r="M382">
            <v>0</v>
          </cell>
          <cell r="N382">
            <v>0</v>
          </cell>
          <cell r="O382">
            <v>0.69259999999999999</v>
          </cell>
          <cell r="P382">
            <v>3.4299999999999997E-2</v>
          </cell>
          <cell r="Q382">
            <v>8.0000000000000004E-4</v>
          </cell>
          <cell r="R382">
            <v>0.25790000000000002</v>
          </cell>
          <cell r="S382">
            <v>0.22509999999999999</v>
          </cell>
          <cell r="T382">
            <v>1.0187999999999999</v>
          </cell>
          <cell r="U382">
            <v>0.21920000000000001</v>
          </cell>
          <cell r="V382">
            <v>4.0000000000000002E-4</v>
          </cell>
          <cell r="W382">
            <v>0.1812</v>
          </cell>
          <cell r="X382">
            <v>0</v>
          </cell>
        </row>
        <row r="383">
          <cell r="B383" t="str">
            <v>Слобiдська, ВУЛ, 75а</v>
          </cell>
          <cell r="C383" t="str">
            <v>4</v>
          </cell>
          <cell r="D383">
            <v>1284.71</v>
          </cell>
          <cell r="E383">
            <v>41.5</v>
          </cell>
          <cell r="F383">
            <v>5079.3655891406497</v>
          </cell>
          <cell r="G383">
            <v>3.9537</v>
          </cell>
          <cell r="H383">
            <v>3.9537</v>
          </cell>
          <cell r="I383">
            <v>0.89100000000000001</v>
          </cell>
          <cell r="J383">
            <v>0.2752</v>
          </cell>
          <cell r="K383">
            <v>0</v>
          </cell>
          <cell r="L383">
            <v>1.7999999999999999E-2</v>
          </cell>
          <cell r="M383">
            <v>0</v>
          </cell>
          <cell r="N383">
            <v>0</v>
          </cell>
          <cell r="O383">
            <v>0.877</v>
          </cell>
          <cell r="P383">
            <v>4.99E-2</v>
          </cell>
          <cell r="Q383">
            <v>1.2999999999999999E-3</v>
          </cell>
          <cell r="R383">
            <v>0.58579999999999999</v>
          </cell>
          <cell r="S383">
            <v>9.7199999999999995E-2</v>
          </cell>
          <cell r="T383">
            <v>0.83760000000000001</v>
          </cell>
          <cell r="U383">
            <v>0.15379999999999999</v>
          </cell>
          <cell r="V383">
            <v>1E-3</v>
          </cell>
          <cell r="W383">
            <v>0.16589999999999999</v>
          </cell>
          <cell r="X383">
            <v>0</v>
          </cell>
        </row>
        <row r="384">
          <cell r="B384" t="str">
            <v>Тиха, ВУЛ, 1</v>
          </cell>
          <cell r="C384" t="str">
            <v>4</v>
          </cell>
          <cell r="D384">
            <v>2029.25</v>
          </cell>
          <cell r="E384">
            <v>28.9</v>
          </cell>
          <cell r="F384">
            <v>8444.8475993811207</v>
          </cell>
          <cell r="G384">
            <v>4.1616</v>
          </cell>
          <cell r="H384">
            <v>4.1616</v>
          </cell>
          <cell r="I384">
            <v>0.85650000000000004</v>
          </cell>
          <cell r="J384">
            <v>0.29749999999999999</v>
          </cell>
          <cell r="K384">
            <v>0</v>
          </cell>
          <cell r="L384">
            <v>1.3100000000000001E-2</v>
          </cell>
          <cell r="M384">
            <v>0</v>
          </cell>
          <cell r="N384">
            <v>0</v>
          </cell>
          <cell r="O384">
            <v>0.86719999999999997</v>
          </cell>
          <cell r="P384">
            <v>6.0199999999999997E-2</v>
          </cell>
          <cell r="Q384">
            <v>1.6000000000000001E-3</v>
          </cell>
          <cell r="R384">
            <v>0.4118</v>
          </cell>
          <cell r="S384">
            <v>0.1777</v>
          </cell>
          <cell r="T384">
            <v>0.89219999999999999</v>
          </cell>
          <cell r="U384">
            <v>0.33650000000000002</v>
          </cell>
          <cell r="V384">
            <v>5.9999999999999995E-4</v>
          </cell>
          <cell r="W384">
            <v>0.2467</v>
          </cell>
          <cell r="X384">
            <v>0</v>
          </cell>
        </row>
        <row r="385">
          <cell r="B385" t="str">
            <v>Толстого, ВУЛ, 118</v>
          </cell>
          <cell r="C385" t="str">
            <v>4</v>
          </cell>
          <cell r="D385">
            <v>2554.36</v>
          </cell>
          <cell r="E385">
            <v>85.7</v>
          </cell>
          <cell r="F385">
            <v>10450.4558484593</v>
          </cell>
          <cell r="G385">
            <v>4.0911999999999997</v>
          </cell>
          <cell r="H385">
            <v>4.0911999999999997</v>
          </cell>
          <cell r="I385">
            <v>0.68179999999999996</v>
          </cell>
          <cell r="J385">
            <v>0.30299999999999999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0.86360000000000003</v>
          </cell>
          <cell r="P385">
            <v>0</v>
          </cell>
          <cell r="Q385">
            <v>0</v>
          </cell>
          <cell r="R385">
            <v>0.58919999999999995</v>
          </cell>
          <cell r="S385">
            <v>0.2036</v>
          </cell>
          <cell r="T385">
            <v>0.96779999999999999</v>
          </cell>
          <cell r="U385">
            <v>0.22189999999999999</v>
          </cell>
          <cell r="V385">
            <v>5.0000000000000001E-4</v>
          </cell>
          <cell r="W385">
            <v>0.25979999999999998</v>
          </cell>
          <cell r="X385">
            <v>0</v>
          </cell>
        </row>
        <row r="386">
          <cell r="B386" t="str">
            <v>Толстого, ВУЛ, 120</v>
          </cell>
          <cell r="C386" t="str">
            <v>4</v>
          </cell>
          <cell r="D386">
            <v>1482.22</v>
          </cell>
          <cell r="E386">
            <v>0</v>
          </cell>
          <cell r="F386">
            <v>5761.9820902910396</v>
          </cell>
          <cell r="G386">
            <v>3.8875000000000002</v>
          </cell>
          <cell r="H386">
            <v>3.8875000000000002</v>
          </cell>
          <cell r="I386">
            <v>0.65869999999999995</v>
          </cell>
          <cell r="J386">
            <v>0.26879999999999998</v>
          </cell>
          <cell r="K386">
            <v>0</v>
          </cell>
          <cell r="L386">
            <v>1.3899999999999999E-2</v>
          </cell>
          <cell r="M386">
            <v>0</v>
          </cell>
          <cell r="N386">
            <v>0</v>
          </cell>
          <cell r="O386">
            <v>0.78969999999999996</v>
          </cell>
          <cell r="P386">
            <v>6.3600000000000004E-2</v>
          </cell>
          <cell r="Q386">
            <v>1.6999999999999999E-3</v>
          </cell>
          <cell r="R386">
            <v>0.50319999999999998</v>
          </cell>
          <cell r="S386">
            <v>0.14449999999999999</v>
          </cell>
          <cell r="T386">
            <v>0.90210000000000001</v>
          </cell>
          <cell r="U386">
            <v>0.29899999999999999</v>
          </cell>
          <cell r="V386">
            <v>8.0000000000000004E-4</v>
          </cell>
          <cell r="W386">
            <v>0.24149999999999999</v>
          </cell>
          <cell r="X386">
            <v>0</v>
          </cell>
        </row>
        <row r="387">
          <cell r="B387" t="str">
            <v>Толстого, ВУЛ, 122</v>
          </cell>
          <cell r="C387" t="str">
            <v>4</v>
          </cell>
          <cell r="D387">
            <v>2585</v>
          </cell>
          <cell r="E387">
            <v>73.599999999999994</v>
          </cell>
          <cell r="F387">
            <v>9461.2219973965093</v>
          </cell>
          <cell r="G387">
            <v>3.66</v>
          </cell>
          <cell r="H387">
            <v>3.66</v>
          </cell>
          <cell r="I387">
            <v>0.6946</v>
          </cell>
          <cell r="J387">
            <v>0.30170000000000002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0.875</v>
          </cell>
          <cell r="P387">
            <v>0</v>
          </cell>
          <cell r="Q387">
            <v>0</v>
          </cell>
          <cell r="R387">
            <v>0.1087</v>
          </cell>
          <cell r="S387">
            <v>0.19839999999999999</v>
          </cell>
          <cell r="T387">
            <v>1.1135999999999999</v>
          </cell>
          <cell r="U387">
            <v>0.20649999999999999</v>
          </cell>
          <cell r="V387">
            <v>5.0000000000000001E-4</v>
          </cell>
          <cell r="W387">
            <v>0.161</v>
          </cell>
          <cell r="X387">
            <v>0</v>
          </cell>
        </row>
        <row r="388">
          <cell r="B388" t="str">
            <v>Толстого, ВУЛ, 130</v>
          </cell>
          <cell r="C388" t="str">
            <v>4</v>
          </cell>
          <cell r="D388">
            <v>1487.3</v>
          </cell>
          <cell r="E388">
            <v>0</v>
          </cell>
          <cell r="F388">
            <v>6525.9410328549802</v>
          </cell>
          <cell r="G388">
            <v>4.3876999999999997</v>
          </cell>
          <cell r="H388">
            <v>4.3876999999999997</v>
          </cell>
          <cell r="I388">
            <v>1.1093</v>
          </cell>
          <cell r="J388">
            <v>0.2621</v>
          </cell>
          <cell r="K388">
            <v>0</v>
          </cell>
          <cell r="L388">
            <v>1.32E-2</v>
          </cell>
          <cell r="M388">
            <v>0</v>
          </cell>
          <cell r="N388">
            <v>0</v>
          </cell>
          <cell r="O388">
            <v>0.81979999999999997</v>
          </cell>
          <cell r="P388">
            <v>6.0499999999999998E-2</v>
          </cell>
          <cell r="Q388">
            <v>1.6000000000000001E-3</v>
          </cell>
          <cell r="R388">
            <v>0.50600000000000001</v>
          </cell>
          <cell r="S388">
            <v>0.1386</v>
          </cell>
          <cell r="T388">
            <v>0.89580000000000004</v>
          </cell>
          <cell r="U388">
            <v>0.28799999999999998</v>
          </cell>
          <cell r="V388">
            <v>8.0000000000000004E-4</v>
          </cell>
          <cell r="W388">
            <v>0.29199999999999998</v>
          </cell>
          <cell r="X388">
            <v>0</v>
          </cell>
        </row>
        <row r="389">
          <cell r="B389" t="str">
            <v>Толстого, ВУЛ, 132</v>
          </cell>
          <cell r="C389" t="str">
            <v>4</v>
          </cell>
          <cell r="D389">
            <v>1485.58</v>
          </cell>
          <cell r="E389">
            <v>0</v>
          </cell>
          <cell r="F389">
            <v>5438.6439067086203</v>
          </cell>
          <cell r="G389">
            <v>3.6608000000000001</v>
          </cell>
          <cell r="H389">
            <v>3.6608000000000001</v>
          </cell>
          <cell r="I389">
            <v>0.55510000000000004</v>
          </cell>
          <cell r="J389">
            <v>0.2626</v>
          </cell>
          <cell r="K389">
            <v>0</v>
          </cell>
          <cell r="L389">
            <v>1.2500000000000001E-2</v>
          </cell>
          <cell r="M389">
            <v>0</v>
          </cell>
          <cell r="N389">
            <v>0</v>
          </cell>
          <cell r="O389">
            <v>0.81740000000000002</v>
          </cell>
          <cell r="P389">
            <v>5.7500000000000002E-2</v>
          </cell>
          <cell r="Q389">
            <v>1.4E-3</v>
          </cell>
          <cell r="R389">
            <v>0.50660000000000005</v>
          </cell>
          <cell r="S389">
            <v>0.14319999999999999</v>
          </cell>
          <cell r="T389">
            <v>0.91439999999999999</v>
          </cell>
          <cell r="U389">
            <v>0.254</v>
          </cell>
          <cell r="V389">
            <v>8.0000000000000004E-4</v>
          </cell>
          <cell r="W389">
            <v>0.1353</v>
          </cell>
          <cell r="X389">
            <v>0</v>
          </cell>
        </row>
        <row r="390">
          <cell r="B390" t="str">
            <v>Толстого, ВУЛ, 134</v>
          </cell>
          <cell r="C390" t="str">
            <v>4</v>
          </cell>
          <cell r="D390">
            <v>2595.14</v>
          </cell>
          <cell r="E390">
            <v>28.5</v>
          </cell>
          <cell r="F390">
            <v>10448.901756294399</v>
          </cell>
          <cell r="G390">
            <v>4.0263999999999998</v>
          </cell>
          <cell r="H390">
            <v>4.0263999999999998</v>
          </cell>
          <cell r="I390">
            <v>1.0561</v>
          </cell>
          <cell r="J390">
            <v>0.28070000000000001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0.88959999999999995</v>
          </cell>
          <cell r="P390">
            <v>0</v>
          </cell>
          <cell r="Q390">
            <v>0</v>
          </cell>
          <cell r="R390">
            <v>0.1036</v>
          </cell>
          <cell r="S390">
            <v>0.2014</v>
          </cell>
          <cell r="T390">
            <v>1.1341000000000001</v>
          </cell>
          <cell r="U390">
            <v>0.183</v>
          </cell>
          <cell r="V390">
            <v>5.0000000000000001E-4</v>
          </cell>
          <cell r="W390">
            <v>0.1774</v>
          </cell>
          <cell r="X390">
            <v>0</v>
          </cell>
        </row>
        <row r="391">
          <cell r="B391" t="str">
            <v>Івана Мазепи, ВУЛ, 10</v>
          </cell>
          <cell r="C391" t="str">
            <v>5</v>
          </cell>
          <cell r="D391">
            <v>3183.8</v>
          </cell>
          <cell r="E391">
            <v>119.4</v>
          </cell>
          <cell r="F391">
            <v>12126.964452731299</v>
          </cell>
          <cell r="G391">
            <v>3.8090000000000002</v>
          </cell>
          <cell r="H391">
            <v>3.8090000000000002</v>
          </cell>
          <cell r="I391">
            <v>0.44900000000000001</v>
          </cell>
          <cell r="J391">
            <v>0.34289999999999998</v>
          </cell>
          <cell r="K391">
            <v>0</v>
          </cell>
          <cell r="L391">
            <v>1.09E-2</v>
          </cell>
          <cell r="M391">
            <v>0</v>
          </cell>
          <cell r="N391">
            <v>0</v>
          </cell>
          <cell r="O391">
            <v>0.83860000000000001</v>
          </cell>
          <cell r="P391">
            <v>4.6800000000000001E-2</v>
          </cell>
          <cell r="Q391">
            <v>1.1999999999999999E-3</v>
          </cell>
          <cell r="R391">
            <v>0.56479999999999997</v>
          </cell>
          <cell r="S391">
            <v>0.1883</v>
          </cell>
          <cell r="T391">
            <v>0.95150000000000001</v>
          </cell>
          <cell r="U391">
            <v>0.16400000000000001</v>
          </cell>
          <cell r="V391">
            <v>4.0000000000000002E-4</v>
          </cell>
          <cell r="W391">
            <v>0.25059999999999999</v>
          </cell>
          <cell r="X391">
            <v>0</v>
          </cell>
        </row>
        <row r="392">
          <cell r="B392" t="str">
            <v>Івана Мазепи, ВУЛ, 13</v>
          </cell>
          <cell r="C392" t="str">
            <v>5</v>
          </cell>
          <cell r="D392">
            <v>3205.6</v>
          </cell>
          <cell r="E392">
            <v>50.4</v>
          </cell>
          <cell r="F392">
            <v>13162.019729084999</v>
          </cell>
          <cell r="G392">
            <v>4.1059000000000001</v>
          </cell>
          <cell r="H392">
            <v>4.1059000000000001</v>
          </cell>
          <cell r="I392">
            <v>0.76959999999999995</v>
          </cell>
          <cell r="J392">
            <v>0.41139999999999999</v>
          </cell>
          <cell r="K392">
            <v>0</v>
          </cell>
          <cell r="L392">
            <v>2.8199999999999999E-2</v>
          </cell>
          <cell r="M392">
            <v>0</v>
          </cell>
          <cell r="N392">
            <v>0</v>
          </cell>
          <cell r="O392">
            <v>0.8125</v>
          </cell>
          <cell r="P392">
            <v>4.4200000000000003E-2</v>
          </cell>
          <cell r="Q392">
            <v>1.1000000000000001E-3</v>
          </cell>
          <cell r="R392">
            <v>0.44379999999999997</v>
          </cell>
          <cell r="S392">
            <v>0.2084</v>
          </cell>
          <cell r="T392">
            <v>1.0282</v>
          </cell>
          <cell r="U392">
            <v>0.19439999999999999</v>
          </cell>
          <cell r="V392">
            <v>4.0000000000000002E-4</v>
          </cell>
          <cell r="W392">
            <v>0.16370000000000001</v>
          </cell>
          <cell r="X392">
            <v>0</v>
          </cell>
        </row>
        <row r="393">
          <cell r="B393" t="str">
            <v>Івана Мазепи, ВУЛ, 21а</v>
          </cell>
          <cell r="C393" t="str">
            <v>5</v>
          </cell>
          <cell r="D393">
            <v>2773.7</v>
          </cell>
          <cell r="E393">
            <v>45.2</v>
          </cell>
          <cell r="F393">
            <v>11823.834664841601</v>
          </cell>
          <cell r="G393">
            <v>4.2628000000000004</v>
          </cell>
          <cell r="H393">
            <v>4.2628000000000004</v>
          </cell>
          <cell r="I393">
            <v>0.68520000000000003</v>
          </cell>
          <cell r="J393">
            <v>0.38429999999999997</v>
          </cell>
          <cell r="K393">
            <v>0</v>
          </cell>
          <cell r="L393">
            <v>2.6800000000000001E-2</v>
          </cell>
          <cell r="M393">
            <v>0</v>
          </cell>
          <cell r="N393">
            <v>0</v>
          </cell>
          <cell r="O393">
            <v>0.88570000000000004</v>
          </cell>
          <cell r="P393">
            <v>4.3999999999999997E-2</v>
          </cell>
          <cell r="Q393">
            <v>1.1000000000000001E-3</v>
          </cell>
          <cell r="R393">
            <v>5.8799999999999998E-2</v>
          </cell>
          <cell r="S393">
            <v>0.20330000000000001</v>
          </cell>
          <cell r="T393">
            <v>1.5592999999999999</v>
          </cell>
          <cell r="U393">
            <v>0.20649999999999999</v>
          </cell>
          <cell r="V393">
            <v>5.0000000000000001E-4</v>
          </cell>
          <cell r="W393">
            <v>0.20730000000000001</v>
          </cell>
          <cell r="X393">
            <v>0</v>
          </cell>
        </row>
        <row r="394">
          <cell r="B394" t="str">
            <v>Івана Мазепи, ВУЛ, 25</v>
          </cell>
          <cell r="C394" t="str">
            <v>5</v>
          </cell>
          <cell r="D394">
            <v>3353.9</v>
          </cell>
          <cell r="E394">
            <v>86.8</v>
          </cell>
          <cell r="F394">
            <v>11959.603138897801</v>
          </cell>
          <cell r="G394">
            <v>3.5659999999999998</v>
          </cell>
          <cell r="H394">
            <v>3.5659999999999998</v>
          </cell>
          <cell r="I394">
            <v>0.67810000000000004</v>
          </cell>
          <cell r="J394">
            <v>0.28539999999999999</v>
          </cell>
          <cell r="K394">
            <v>0</v>
          </cell>
          <cell r="L394">
            <v>2.0000000000000001E-4</v>
          </cell>
          <cell r="M394">
            <v>0</v>
          </cell>
          <cell r="N394">
            <v>0</v>
          </cell>
          <cell r="O394">
            <v>0.8135</v>
          </cell>
          <cell r="P394">
            <v>6.9999999999999999E-4</v>
          </cell>
          <cell r="Q394">
            <v>0</v>
          </cell>
          <cell r="R394">
            <v>7.9600000000000004E-2</v>
          </cell>
          <cell r="S394">
            <v>0.17899999999999999</v>
          </cell>
          <cell r="T394">
            <v>1.1240000000000001</v>
          </cell>
          <cell r="U394">
            <v>0.21540000000000001</v>
          </cell>
          <cell r="V394">
            <v>4.0000000000000002E-4</v>
          </cell>
          <cell r="W394">
            <v>0.18970000000000001</v>
          </cell>
          <cell r="X394">
            <v>0</v>
          </cell>
        </row>
        <row r="395">
          <cell r="B395" t="str">
            <v>Івана Мазепи, ВУЛ, 27</v>
          </cell>
          <cell r="C395" t="str">
            <v>5</v>
          </cell>
          <cell r="D395">
            <v>3189.1</v>
          </cell>
          <cell r="E395">
            <v>0</v>
          </cell>
          <cell r="F395">
            <v>11794.8840294167</v>
          </cell>
          <cell r="G395">
            <v>3.7044999999999999</v>
          </cell>
          <cell r="H395">
            <v>3.7044999999999999</v>
          </cell>
          <cell r="I395">
            <v>0.68540000000000001</v>
          </cell>
          <cell r="J395">
            <v>0.3367</v>
          </cell>
          <cell r="K395">
            <v>0</v>
          </cell>
          <cell r="L395">
            <v>2.9999999999999997E-4</v>
          </cell>
          <cell r="M395">
            <v>0</v>
          </cell>
          <cell r="N395">
            <v>0</v>
          </cell>
          <cell r="O395">
            <v>0.86539999999999995</v>
          </cell>
          <cell r="P395">
            <v>1.4E-3</v>
          </cell>
          <cell r="Q395">
            <v>0</v>
          </cell>
          <cell r="R395">
            <v>9.4899999999999998E-2</v>
          </cell>
          <cell r="S395">
            <v>0.18890000000000001</v>
          </cell>
          <cell r="T395">
            <v>1.0662</v>
          </cell>
          <cell r="U395">
            <v>0.2089</v>
          </cell>
          <cell r="V395">
            <v>4.0000000000000002E-4</v>
          </cell>
          <cell r="W395">
            <v>0.25600000000000001</v>
          </cell>
          <cell r="X395">
            <v>0</v>
          </cell>
        </row>
        <row r="396">
          <cell r="B396" t="str">
            <v>Івана Мазепи, ВУЛ, 29</v>
          </cell>
          <cell r="C396" t="str">
            <v>5</v>
          </cell>
          <cell r="D396">
            <v>3132.4</v>
          </cell>
          <cell r="E396">
            <v>44.6</v>
          </cell>
          <cell r="F396">
            <v>11716.7937146977</v>
          </cell>
          <cell r="G396">
            <v>3.7404000000000002</v>
          </cell>
          <cell r="H396">
            <v>3.7404000000000002</v>
          </cell>
          <cell r="I396">
            <v>0.79190000000000005</v>
          </cell>
          <cell r="J396">
            <v>0.3422</v>
          </cell>
          <cell r="K396">
            <v>0</v>
          </cell>
          <cell r="L396">
            <v>2.0000000000000001E-4</v>
          </cell>
          <cell r="M396">
            <v>0</v>
          </cell>
          <cell r="N396">
            <v>0</v>
          </cell>
          <cell r="O396">
            <v>0.86219999999999997</v>
          </cell>
          <cell r="P396">
            <v>8.0000000000000004E-4</v>
          </cell>
          <cell r="Q396">
            <v>0</v>
          </cell>
          <cell r="R396">
            <v>9.3799999999999994E-2</v>
          </cell>
          <cell r="S396">
            <v>0.19189999999999999</v>
          </cell>
          <cell r="T396">
            <v>1.0818000000000001</v>
          </cell>
          <cell r="U396">
            <v>0.22309999999999999</v>
          </cell>
          <cell r="V396">
            <v>4.0000000000000002E-4</v>
          </cell>
          <cell r="W396">
            <v>0.15210000000000001</v>
          </cell>
          <cell r="X396">
            <v>0</v>
          </cell>
        </row>
        <row r="397">
          <cell r="B397" t="str">
            <v>Івана Мазепи, ВУЛ, 31</v>
          </cell>
          <cell r="C397" t="str">
            <v>5</v>
          </cell>
          <cell r="D397">
            <v>1692.3</v>
          </cell>
          <cell r="E397">
            <v>44.4</v>
          </cell>
          <cell r="F397">
            <v>6701.7350026618496</v>
          </cell>
          <cell r="G397">
            <v>3.9603000000000002</v>
          </cell>
          <cell r="H397">
            <v>3.9603000000000002</v>
          </cell>
          <cell r="I397">
            <v>0.71089999999999998</v>
          </cell>
          <cell r="J397">
            <v>0.31369999999999998</v>
          </cell>
          <cell r="K397">
            <v>0</v>
          </cell>
          <cell r="L397">
            <v>1.06E-2</v>
          </cell>
          <cell r="M397">
            <v>0</v>
          </cell>
          <cell r="N397">
            <v>0</v>
          </cell>
          <cell r="O397">
            <v>0.878</v>
          </cell>
          <cell r="P397">
            <v>4.8399999999999999E-2</v>
          </cell>
          <cell r="Q397">
            <v>1.1999999999999999E-3</v>
          </cell>
          <cell r="R397">
            <v>9.8199999999999996E-2</v>
          </cell>
          <cell r="S397">
            <v>0.15759999999999999</v>
          </cell>
          <cell r="T397">
            <v>1.4219999999999999</v>
          </cell>
          <cell r="U397">
            <v>0.2014</v>
          </cell>
          <cell r="V397">
            <v>6.9999999999999999E-4</v>
          </cell>
          <cell r="W397">
            <v>0.1176</v>
          </cell>
          <cell r="X397">
            <v>0</v>
          </cell>
        </row>
        <row r="398">
          <cell r="B398" t="str">
            <v>Івана Мазепи, ВУЛ, 33</v>
          </cell>
          <cell r="C398" t="str">
            <v>5</v>
          </cell>
          <cell r="D398">
            <v>2669.2</v>
          </cell>
          <cell r="E398">
            <v>62.1</v>
          </cell>
          <cell r="F398">
            <v>11192.870920674601</v>
          </cell>
          <cell r="G398">
            <v>4.1932999999999998</v>
          </cell>
          <cell r="H398">
            <v>4.1932999999999998</v>
          </cell>
          <cell r="I398">
            <v>0.61009999999999998</v>
          </cell>
          <cell r="J398">
            <v>0.4007</v>
          </cell>
          <cell r="K398">
            <v>0</v>
          </cell>
          <cell r="L398">
            <v>1.2E-2</v>
          </cell>
          <cell r="M398">
            <v>0</v>
          </cell>
          <cell r="N398">
            <v>0</v>
          </cell>
          <cell r="O398">
            <v>0.87549999999999994</v>
          </cell>
          <cell r="P398">
            <v>4.7399999999999998E-2</v>
          </cell>
          <cell r="Q398">
            <v>1.1999999999999999E-3</v>
          </cell>
          <cell r="R398">
            <v>0.1027</v>
          </cell>
          <cell r="S398">
            <v>0.1898</v>
          </cell>
          <cell r="T398">
            <v>1.4731000000000001</v>
          </cell>
          <cell r="U398">
            <v>0.21590000000000001</v>
          </cell>
          <cell r="V398">
            <v>5.0000000000000001E-4</v>
          </cell>
          <cell r="W398">
            <v>0.26440000000000002</v>
          </cell>
          <cell r="X398">
            <v>0</v>
          </cell>
        </row>
        <row r="399">
          <cell r="B399" t="str">
            <v>Івана Мазепи, ВУЛ, 37</v>
          </cell>
          <cell r="C399" t="str">
            <v>5</v>
          </cell>
          <cell r="D399">
            <v>5437.67</v>
          </cell>
          <cell r="E399">
            <v>31.9</v>
          </cell>
          <cell r="F399">
            <v>21557.276858347999</v>
          </cell>
          <cell r="G399">
            <v>3.9862000000000002</v>
          </cell>
          <cell r="H399">
            <v>3.9862000000000002</v>
          </cell>
          <cell r="I399">
            <v>0.62880000000000003</v>
          </cell>
          <cell r="J399">
            <v>0.28139999999999998</v>
          </cell>
          <cell r="K399">
            <v>0</v>
          </cell>
          <cell r="L399">
            <v>3.5999999999999999E-3</v>
          </cell>
          <cell r="M399">
            <v>0</v>
          </cell>
          <cell r="N399">
            <v>0</v>
          </cell>
          <cell r="O399">
            <v>0.89880000000000004</v>
          </cell>
          <cell r="P399">
            <v>1.6400000000000001E-2</v>
          </cell>
          <cell r="Q399">
            <v>5.0000000000000001E-4</v>
          </cell>
          <cell r="R399">
            <v>0.20469999999999999</v>
          </cell>
          <cell r="S399">
            <v>0.26340000000000002</v>
          </cell>
          <cell r="T399">
            <v>1.304</v>
          </cell>
          <cell r="U399">
            <v>0.1447</v>
          </cell>
          <cell r="V399">
            <v>2.0000000000000001E-4</v>
          </cell>
          <cell r="W399">
            <v>0.2397</v>
          </cell>
          <cell r="X399">
            <v>0</v>
          </cell>
        </row>
        <row r="400">
          <cell r="B400" t="str">
            <v>Івана Мазепи, ВУЛ, 37а</v>
          </cell>
          <cell r="C400" t="str">
            <v>5</v>
          </cell>
          <cell r="D400">
            <v>1817.39</v>
          </cell>
          <cell r="E400">
            <v>59.4</v>
          </cell>
          <cell r="F400">
            <v>7210.1151928690597</v>
          </cell>
          <cell r="G400">
            <v>3.9843999999999999</v>
          </cell>
          <cell r="H400">
            <v>3.9843999999999999</v>
          </cell>
          <cell r="I400">
            <v>1.0848</v>
          </cell>
          <cell r="J400">
            <v>0.34539999999999998</v>
          </cell>
          <cell r="K400">
            <v>0</v>
          </cell>
          <cell r="L400">
            <v>1.0699999999999999E-2</v>
          </cell>
          <cell r="M400">
            <v>0</v>
          </cell>
          <cell r="N400">
            <v>0</v>
          </cell>
          <cell r="O400">
            <v>0.85980000000000001</v>
          </cell>
          <cell r="P400">
            <v>4.9200000000000001E-2</v>
          </cell>
          <cell r="Q400">
            <v>1.2999999999999999E-3</v>
          </cell>
          <cell r="R400">
            <v>8.7400000000000005E-2</v>
          </cell>
          <cell r="S400">
            <v>0.13439999999999999</v>
          </cell>
          <cell r="T400">
            <v>1.1325000000000001</v>
          </cell>
          <cell r="U400">
            <v>0.16550000000000001</v>
          </cell>
          <cell r="V400">
            <v>5.9999999999999995E-4</v>
          </cell>
          <cell r="W400">
            <v>0.1128</v>
          </cell>
          <cell r="X400">
            <v>0</v>
          </cell>
        </row>
        <row r="401">
          <cell r="B401" t="str">
            <v>Івана Мазепи, ВУЛ, 41</v>
          </cell>
          <cell r="C401" t="str">
            <v>5</v>
          </cell>
          <cell r="D401">
            <v>3541.75</v>
          </cell>
          <cell r="E401">
            <v>134</v>
          </cell>
          <cell r="F401">
            <v>13718.391233538099</v>
          </cell>
          <cell r="G401">
            <v>3.8734000000000002</v>
          </cell>
          <cell r="H401">
            <v>3.8734000000000002</v>
          </cell>
          <cell r="I401">
            <v>0.81440000000000001</v>
          </cell>
          <cell r="J401">
            <v>0.30449999999999999</v>
          </cell>
          <cell r="K401">
            <v>0</v>
          </cell>
          <cell r="L401">
            <v>1.0800000000000001E-2</v>
          </cell>
          <cell r="M401">
            <v>0</v>
          </cell>
          <cell r="N401">
            <v>0</v>
          </cell>
          <cell r="O401">
            <v>0.83409999999999995</v>
          </cell>
          <cell r="P401">
            <v>4.4200000000000003E-2</v>
          </cell>
          <cell r="Q401">
            <v>1.1000000000000001E-3</v>
          </cell>
          <cell r="R401">
            <v>9.3799999999999994E-2</v>
          </cell>
          <cell r="S401">
            <v>0.17749999999999999</v>
          </cell>
          <cell r="T401">
            <v>1.3041</v>
          </cell>
          <cell r="U401">
            <v>0.16700000000000001</v>
          </cell>
          <cell r="V401">
            <v>4.0000000000000002E-4</v>
          </cell>
          <cell r="W401">
            <v>0.1215</v>
          </cell>
          <cell r="X401">
            <v>0</v>
          </cell>
        </row>
        <row r="402">
          <cell r="B402" t="str">
            <v>Івана Мазепи, ВУЛ, 43</v>
          </cell>
          <cell r="C402" t="str">
            <v>5</v>
          </cell>
          <cell r="D402">
            <v>3557.4</v>
          </cell>
          <cell r="E402">
            <v>95.2</v>
          </cell>
          <cell r="F402">
            <v>13857.2586443035</v>
          </cell>
          <cell r="G402">
            <v>3.8995000000000002</v>
          </cell>
          <cell r="H402">
            <v>3.8995000000000002</v>
          </cell>
          <cell r="I402">
            <v>0.83109999999999995</v>
          </cell>
          <cell r="J402">
            <v>0.30990000000000001</v>
          </cell>
          <cell r="K402">
            <v>0</v>
          </cell>
          <cell r="L402">
            <v>1.2699999999999999E-2</v>
          </cell>
          <cell r="M402">
            <v>0</v>
          </cell>
          <cell r="N402">
            <v>0</v>
          </cell>
          <cell r="O402">
            <v>0.83709999999999996</v>
          </cell>
          <cell r="P402">
            <v>3.0499999999999999E-2</v>
          </cell>
          <cell r="Q402">
            <v>6.9999999999999999E-4</v>
          </cell>
          <cell r="R402">
            <v>9.2799999999999994E-2</v>
          </cell>
          <cell r="S402">
            <v>0.1787</v>
          </cell>
          <cell r="T402">
            <v>1.2793000000000001</v>
          </cell>
          <cell r="U402">
            <v>0.15559999999999999</v>
          </cell>
          <cell r="V402">
            <v>4.0000000000000002E-4</v>
          </cell>
          <cell r="W402">
            <v>0.17069999999999999</v>
          </cell>
          <cell r="X402">
            <v>0</v>
          </cell>
        </row>
        <row r="403">
          <cell r="B403" t="str">
            <v>Івана Мазепи, ВУЛ, 45</v>
          </cell>
          <cell r="C403" t="str">
            <v>5</v>
          </cell>
          <cell r="D403">
            <v>2626.8</v>
          </cell>
          <cell r="E403">
            <v>0</v>
          </cell>
          <cell r="F403">
            <v>10434.6548932592</v>
          </cell>
          <cell r="G403">
            <v>3.9775</v>
          </cell>
          <cell r="H403">
            <v>3.9775</v>
          </cell>
          <cell r="I403">
            <v>0.67249999999999999</v>
          </cell>
          <cell r="J403">
            <v>0.31609999999999999</v>
          </cell>
          <cell r="K403">
            <v>0</v>
          </cell>
          <cell r="L403">
            <v>1.17E-2</v>
          </cell>
          <cell r="M403">
            <v>0</v>
          </cell>
          <cell r="N403">
            <v>0</v>
          </cell>
          <cell r="O403">
            <v>0.84470000000000001</v>
          </cell>
          <cell r="P403">
            <v>5.3800000000000001E-2</v>
          </cell>
          <cell r="Q403">
            <v>1.2999999999999999E-3</v>
          </cell>
          <cell r="R403">
            <v>9.4600000000000004E-2</v>
          </cell>
          <cell r="S403">
            <v>0.15890000000000001</v>
          </cell>
          <cell r="T403">
            <v>1.3548</v>
          </cell>
          <cell r="U403">
            <v>0.13789999999999999</v>
          </cell>
          <cell r="V403">
            <v>5.0000000000000001E-4</v>
          </cell>
          <cell r="W403">
            <v>0.33069999999999999</v>
          </cell>
          <cell r="X403">
            <v>0</v>
          </cell>
        </row>
        <row r="404">
          <cell r="B404" t="str">
            <v>Івана Мазепи, ВУЛ, 47</v>
          </cell>
          <cell r="C404" t="str">
            <v>5</v>
          </cell>
          <cell r="D404">
            <v>2771.1</v>
          </cell>
          <cell r="E404">
            <v>61.8</v>
          </cell>
          <cell r="F404">
            <v>12134.319503405801</v>
          </cell>
          <cell r="G404">
            <v>4.3788999999999998</v>
          </cell>
          <cell r="H404">
            <v>4.3788999999999998</v>
          </cell>
          <cell r="I404">
            <v>1.0485</v>
          </cell>
          <cell r="J404">
            <v>0.39</v>
          </cell>
          <cell r="K404">
            <v>0</v>
          </cell>
          <cell r="L404">
            <v>2.4799999999999999E-2</v>
          </cell>
          <cell r="M404">
            <v>0</v>
          </cell>
          <cell r="N404">
            <v>0</v>
          </cell>
          <cell r="O404">
            <v>0.85899999999999999</v>
          </cell>
          <cell r="P404">
            <v>4.4499999999999998E-2</v>
          </cell>
          <cell r="Q404">
            <v>1.1999999999999999E-3</v>
          </cell>
          <cell r="R404">
            <v>9.9199999999999997E-2</v>
          </cell>
          <cell r="S404">
            <v>0.20530000000000001</v>
          </cell>
          <cell r="T404">
            <v>1.4218999999999999</v>
          </cell>
          <cell r="U404">
            <v>0.13020000000000001</v>
          </cell>
          <cell r="V404">
            <v>5.0000000000000001E-4</v>
          </cell>
          <cell r="W404">
            <v>0.15379999999999999</v>
          </cell>
          <cell r="X404">
            <v>0</v>
          </cell>
        </row>
        <row r="405">
          <cell r="B405" t="str">
            <v>Івана Мазепи, ВУЛ, 49</v>
          </cell>
          <cell r="C405" t="str">
            <v>5</v>
          </cell>
          <cell r="D405">
            <v>2780.5</v>
          </cell>
          <cell r="E405">
            <v>0</v>
          </cell>
          <cell r="F405">
            <v>11249.1591398624</v>
          </cell>
          <cell r="G405">
            <v>4.0457000000000001</v>
          </cell>
          <cell r="H405">
            <v>4.0457000000000001</v>
          </cell>
          <cell r="I405">
            <v>0.52190000000000003</v>
          </cell>
          <cell r="J405">
            <v>0.3861</v>
          </cell>
          <cell r="K405">
            <v>0</v>
          </cell>
          <cell r="L405">
            <v>1.12E-2</v>
          </cell>
          <cell r="M405">
            <v>0</v>
          </cell>
          <cell r="N405">
            <v>0</v>
          </cell>
          <cell r="O405">
            <v>0.86870000000000003</v>
          </cell>
          <cell r="P405">
            <v>4.3900000000000002E-2</v>
          </cell>
          <cell r="Q405">
            <v>1.1000000000000001E-3</v>
          </cell>
          <cell r="R405">
            <v>9.8599999999999993E-2</v>
          </cell>
          <cell r="S405">
            <v>0.2041</v>
          </cell>
          <cell r="T405">
            <v>1.5035000000000001</v>
          </cell>
          <cell r="U405">
            <v>0.15179999999999999</v>
          </cell>
          <cell r="V405">
            <v>5.0000000000000001E-4</v>
          </cell>
          <cell r="W405">
            <v>0.25430000000000003</v>
          </cell>
          <cell r="X405">
            <v>0</v>
          </cell>
        </row>
        <row r="406">
          <cell r="B406" t="str">
            <v>Івана Мазепи, ВУЛ, 51</v>
          </cell>
          <cell r="C406" t="str">
            <v>5</v>
          </cell>
          <cell r="D406">
            <v>4727.25</v>
          </cell>
          <cell r="E406">
            <v>249.65</v>
          </cell>
          <cell r="F406">
            <v>16153.916290683799</v>
          </cell>
          <cell r="G406">
            <v>3.4382999999999999</v>
          </cell>
          <cell r="H406">
            <v>3.4382999999999999</v>
          </cell>
          <cell r="I406">
            <v>0.49980000000000002</v>
          </cell>
          <cell r="J406">
            <v>0.24640000000000001</v>
          </cell>
          <cell r="K406">
            <v>0</v>
          </cell>
          <cell r="L406">
            <v>2.64E-2</v>
          </cell>
          <cell r="M406">
            <v>0</v>
          </cell>
          <cell r="N406">
            <v>0</v>
          </cell>
          <cell r="O406">
            <v>0.71079999999999999</v>
          </cell>
          <cell r="P406">
            <v>2.87E-2</v>
          </cell>
          <cell r="Q406">
            <v>6.9999999999999999E-4</v>
          </cell>
          <cell r="R406">
            <v>3.95E-2</v>
          </cell>
          <cell r="S406">
            <v>0.20119999999999999</v>
          </cell>
          <cell r="T406">
            <v>1.3171999999999999</v>
          </cell>
          <cell r="U406">
            <v>0.13550000000000001</v>
          </cell>
          <cell r="V406">
            <v>2.0000000000000001E-4</v>
          </cell>
          <cell r="W406">
            <v>0.2319</v>
          </cell>
          <cell r="X406">
            <v>0</v>
          </cell>
        </row>
        <row r="407">
          <cell r="B407" t="str">
            <v>В`ячеслава Чорновола, ВУЛ, 17</v>
          </cell>
          <cell r="C407" t="str">
            <v>5</v>
          </cell>
          <cell r="D407">
            <v>4567.72</v>
          </cell>
          <cell r="E407">
            <v>0</v>
          </cell>
          <cell r="F407">
            <v>19641.014775158899</v>
          </cell>
          <cell r="G407">
            <v>4.2999000000000001</v>
          </cell>
          <cell r="H407">
            <v>4.2999000000000001</v>
          </cell>
          <cell r="I407">
            <v>0.75090000000000001</v>
          </cell>
          <cell r="J407">
            <v>0.45579999999999998</v>
          </cell>
          <cell r="K407">
            <v>0</v>
          </cell>
          <cell r="L407">
            <v>2.9399999999999999E-2</v>
          </cell>
          <cell r="M407">
            <v>0</v>
          </cell>
          <cell r="N407">
            <v>0</v>
          </cell>
          <cell r="O407">
            <v>0.87849999999999995</v>
          </cell>
          <cell r="P407">
            <v>3.9199999999999999E-2</v>
          </cell>
          <cell r="Q407">
            <v>1E-3</v>
          </cell>
          <cell r="R407">
            <v>7.9100000000000004E-2</v>
          </cell>
          <cell r="S407">
            <v>0.26740000000000003</v>
          </cell>
          <cell r="T407">
            <v>1.333</v>
          </cell>
          <cell r="U407">
            <v>0.1348</v>
          </cell>
          <cell r="V407">
            <v>2.0000000000000001E-4</v>
          </cell>
          <cell r="W407">
            <v>0.3306</v>
          </cell>
          <cell r="X407">
            <v>0</v>
          </cell>
        </row>
        <row r="408">
          <cell r="B408" t="str">
            <v>В`ячеслава Чорновола, ВУЛ, 32</v>
          </cell>
          <cell r="C408" t="str">
            <v>5</v>
          </cell>
          <cell r="D408">
            <v>4452</v>
          </cell>
          <cell r="E408">
            <v>0</v>
          </cell>
          <cell r="F408">
            <v>19500.5373358533</v>
          </cell>
          <cell r="G408">
            <v>4.3800999999999997</v>
          </cell>
          <cell r="H408">
            <v>4.3800999999999997</v>
          </cell>
          <cell r="I408">
            <v>0.87649999999999995</v>
          </cell>
          <cell r="J408">
            <v>0.36430000000000001</v>
          </cell>
          <cell r="K408">
            <v>0</v>
          </cell>
          <cell r="L408">
            <v>2.6700000000000002E-2</v>
          </cell>
          <cell r="M408">
            <v>0</v>
          </cell>
          <cell r="N408">
            <v>0</v>
          </cell>
          <cell r="O408">
            <v>0.8367</v>
          </cell>
          <cell r="P408">
            <v>4.8800000000000003E-2</v>
          </cell>
          <cell r="Q408">
            <v>1.1999999999999999E-3</v>
          </cell>
          <cell r="R408">
            <v>5.5399999999999998E-2</v>
          </cell>
          <cell r="S408">
            <v>0.2399</v>
          </cell>
          <cell r="T408">
            <v>1.5494000000000001</v>
          </cell>
          <cell r="U408">
            <v>0.16059999999999999</v>
          </cell>
          <cell r="V408">
            <v>2.0000000000000001E-4</v>
          </cell>
          <cell r="W408">
            <v>0.22040000000000001</v>
          </cell>
          <cell r="X408">
            <v>0</v>
          </cell>
        </row>
        <row r="409">
          <cell r="B409" t="str">
            <v>В`ячеслава Чорновола, ВУЛ, 42а</v>
          </cell>
          <cell r="C409" t="str">
            <v>5</v>
          </cell>
          <cell r="D409">
            <v>2844.4</v>
          </cell>
          <cell r="E409">
            <v>61.6</v>
          </cell>
          <cell r="F409">
            <v>12080.917796681901</v>
          </cell>
          <cell r="G409">
            <v>4.2472000000000003</v>
          </cell>
          <cell r="H409">
            <v>4.2472000000000003</v>
          </cell>
          <cell r="I409">
            <v>0.68789999999999996</v>
          </cell>
          <cell r="J409">
            <v>0.43619999999999998</v>
          </cell>
          <cell r="K409">
            <v>0</v>
          </cell>
          <cell r="L409">
            <v>1.04E-2</v>
          </cell>
          <cell r="M409">
            <v>0</v>
          </cell>
          <cell r="N409">
            <v>0</v>
          </cell>
          <cell r="O409">
            <v>0.73609999999999998</v>
          </cell>
          <cell r="P409">
            <v>4.0800000000000003E-2</v>
          </cell>
          <cell r="Q409">
            <v>1.1000000000000001E-3</v>
          </cell>
          <cell r="R409">
            <v>0.37390000000000001</v>
          </cell>
          <cell r="S409">
            <v>0.14419999999999999</v>
          </cell>
          <cell r="T409">
            <v>0.75480000000000003</v>
          </cell>
          <cell r="U409">
            <v>0.19389999999999999</v>
          </cell>
          <cell r="V409">
            <v>5.0000000000000001E-4</v>
          </cell>
          <cell r="W409">
            <v>0.86739999999999995</v>
          </cell>
          <cell r="X409">
            <v>0</v>
          </cell>
        </row>
        <row r="410">
          <cell r="B410" t="str">
            <v>В`ячеслава Чорновола, ВУЛ, 49/2</v>
          </cell>
          <cell r="C410" t="str">
            <v>5</v>
          </cell>
          <cell r="D410">
            <v>4435.95</v>
          </cell>
          <cell r="E410">
            <v>92.7</v>
          </cell>
          <cell r="F410">
            <v>17422.376361990198</v>
          </cell>
          <cell r="G410">
            <v>3.9272999999999998</v>
          </cell>
          <cell r="H410">
            <v>3.9272999999999998</v>
          </cell>
          <cell r="I410">
            <v>0.44640000000000002</v>
          </cell>
          <cell r="J410">
            <v>0.37169999999999997</v>
          </cell>
          <cell r="K410">
            <v>0</v>
          </cell>
          <cell r="L410">
            <v>2.52E-2</v>
          </cell>
          <cell r="M410">
            <v>0</v>
          </cell>
          <cell r="N410">
            <v>0</v>
          </cell>
          <cell r="O410">
            <v>0.83009999999999995</v>
          </cell>
          <cell r="P410">
            <v>4.3999999999999997E-2</v>
          </cell>
          <cell r="Q410">
            <v>1.1000000000000001E-3</v>
          </cell>
          <cell r="R410">
            <v>5.45E-2</v>
          </cell>
          <cell r="S410">
            <v>0.249</v>
          </cell>
          <cell r="T410">
            <v>1.5387</v>
          </cell>
          <cell r="U410">
            <v>0.1484</v>
          </cell>
          <cell r="V410">
            <v>2.0000000000000001E-4</v>
          </cell>
          <cell r="W410">
            <v>0.218</v>
          </cell>
          <cell r="X410">
            <v>0</v>
          </cell>
        </row>
        <row r="411">
          <cell r="B411" t="str">
            <v>Воскресенська, ВУЛ, 35а</v>
          </cell>
          <cell r="C411" t="str">
            <v>5</v>
          </cell>
          <cell r="D411">
            <v>1539.3</v>
          </cell>
          <cell r="E411">
            <v>0</v>
          </cell>
          <cell r="F411">
            <v>5761.5348842248004</v>
          </cell>
          <cell r="G411">
            <v>3.7429999999999999</v>
          </cell>
          <cell r="H411">
            <v>3.7429999999999999</v>
          </cell>
          <cell r="I411">
            <v>0.50060000000000004</v>
          </cell>
          <cell r="J411">
            <v>0.35099999999999998</v>
          </cell>
          <cell r="K411">
            <v>0</v>
          </cell>
          <cell r="L411">
            <v>1.1900000000000001E-2</v>
          </cell>
          <cell r="M411">
            <v>0</v>
          </cell>
          <cell r="N411">
            <v>0</v>
          </cell>
          <cell r="O411">
            <v>0.89970000000000006</v>
          </cell>
          <cell r="P411">
            <v>5.4399999999999997E-2</v>
          </cell>
          <cell r="Q411">
            <v>1.4E-3</v>
          </cell>
          <cell r="R411">
            <v>8.6300000000000002E-2</v>
          </cell>
          <cell r="S411">
            <v>0.16400000000000001</v>
          </cell>
          <cell r="T411">
            <v>1.1338999999999999</v>
          </cell>
          <cell r="U411">
            <v>0.25040000000000001</v>
          </cell>
          <cell r="V411">
            <v>6.9999999999999999E-4</v>
          </cell>
          <cell r="W411">
            <v>0.28870000000000001</v>
          </cell>
          <cell r="X411">
            <v>0</v>
          </cell>
        </row>
        <row r="412">
          <cell r="B412" t="str">
            <v>Вячеслава Радченка, ВУЛ, 12</v>
          </cell>
          <cell r="C412" t="str">
            <v>5</v>
          </cell>
          <cell r="D412">
            <v>3273.5</v>
          </cell>
          <cell r="E412">
            <v>87.6</v>
          </cell>
          <cell r="F412">
            <v>16695.668880846399</v>
          </cell>
          <cell r="G412">
            <v>5.1002000000000001</v>
          </cell>
          <cell r="H412">
            <v>5.1002000000000001</v>
          </cell>
          <cell r="I412">
            <v>1.7824</v>
          </cell>
          <cell r="J412">
            <v>0.59989999999999999</v>
          </cell>
          <cell r="K412">
            <v>0</v>
          </cell>
          <cell r="L412">
            <v>3.1300000000000001E-2</v>
          </cell>
          <cell r="M412">
            <v>0</v>
          </cell>
          <cell r="N412">
            <v>0</v>
          </cell>
          <cell r="O412">
            <v>0.88739999999999997</v>
          </cell>
          <cell r="P412">
            <v>6.3600000000000004E-2</v>
          </cell>
          <cell r="Q412">
            <v>1.6000000000000001E-3</v>
          </cell>
          <cell r="R412">
            <v>7.3899999999999993E-2</v>
          </cell>
          <cell r="S412">
            <v>7.9699999999999993E-2</v>
          </cell>
          <cell r="T412">
            <v>1.1806000000000001</v>
          </cell>
          <cell r="U412">
            <v>0.15310000000000001</v>
          </cell>
          <cell r="V412">
            <v>4.0000000000000002E-4</v>
          </cell>
          <cell r="W412">
            <v>0.24629999999999999</v>
          </cell>
          <cell r="X412">
            <v>0</v>
          </cell>
        </row>
        <row r="413">
          <cell r="B413" t="str">
            <v>Вячеслава Радченка, ВУЛ, 18</v>
          </cell>
          <cell r="C413" t="str">
            <v>5</v>
          </cell>
          <cell r="D413">
            <v>2869.3</v>
          </cell>
          <cell r="E413">
            <v>56.4</v>
          </cell>
          <cell r="F413">
            <v>13732.7288338163</v>
          </cell>
          <cell r="G413">
            <v>4.7861000000000002</v>
          </cell>
          <cell r="H413">
            <v>4.7861000000000002</v>
          </cell>
          <cell r="I413">
            <v>1.1976</v>
          </cell>
          <cell r="J413">
            <v>0.61760000000000004</v>
          </cell>
          <cell r="K413">
            <v>0</v>
          </cell>
          <cell r="L413">
            <v>2.98E-2</v>
          </cell>
          <cell r="M413">
            <v>0</v>
          </cell>
          <cell r="N413">
            <v>0</v>
          </cell>
          <cell r="O413">
            <v>0.84340000000000004</v>
          </cell>
          <cell r="P413">
            <v>5.0799999999999998E-2</v>
          </cell>
          <cell r="Q413">
            <v>1.2999999999999999E-3</v>
          </cell>
          <cell r="R413">
            <v>9.0800000000000006E-2</v>
          </cell>
          <cell r="S413">
            <v>0.22059999999999999</v>
          </cell>
          <cell r="T413">
            <v>1.1897</v>
          </cell>
          <cell r="U413">
            <v>0.21890000000000001</v>
          </cell>
          <cell r="V413">
            <v>4.0000000000000002E-4</v>
          </cell>
          <cell r="W413">
            <v>0.32519999999999999</v>
          </cell>
          <cell r="X413">
            <v>0</v>
          </cell>
        </row>
        <row r="414">
          <cell r="B414" t="str">
            <v>Вячеслава Радченка, ВУЛ, 20</v>
          </cell>
          <cell r="C414" t="str">
            <v>5</v>
          </cell>
          <cell r="D414">
            <v>2507.1999999999998</v>
          </cell>
          <cell r="E414">
            <v>0</v>
          </cell>
          <cell r="F414">
            <v>10950.863010043</v>
          </cell>
          <cell r="G414">
            <v>4.3677000000000001</v>
          </cell>
          <cell r="H414">
            <v>4.3677000000000001</v>
          </cell>
          <cell r="I414">
            <v>0.95409999999999995</v>
          </cell>
          <cell r="J414">
            <v>0.58420000000000005</v>
          </cell>
          <cell r="K414">
            <v>0</v>
          </cell>
          <cell r="L414">
            <v>2.5499999999999998E-2</v>
          </cell>
          <cell r="M414">
            <v>0</v>
          </cell>
          <cell r="N414">
            <v>0</v>
          </cell>
          <cell r="O414">
            <v>0.85029999999999994</v>
          </cell>
          <cell r="P414">
            <v>2.0799999999999999E-2</v>
          </cell>
          <cell r="Q414">
            <v>5.0000000000000001E-4</v>
          </cell>
          <cell r="R414">
            <v>8.3400000000000002E-2</v>
          </cell>
          <cell r="S414">
            <v>0.1628</v>
          </cell>
          <cell r="T414">
            <v>1.1424000000000001</v>
          </cell>
          <cell r="U414">
            <v>0.29780000000000001</v>
          </cell>
          <cell r="V414">
            <v>5.0000000000000001E-4</v>
          </cell>
          <cell r="W414">
            <v>0.24540000000000001</v>
          </cell>
          <cell r="X414">
            <v>0</v>
          </cell>
        </row>
        <row r="415">
          <cell r="B415" t="str">
            <v>Вячеслава Радченка, ВУЛ, 4</v>
          </cell>
          <cell r="C415" t="str">
            <v>5</v>
          </cell>
          <cell r="D415">
            <v>2844.2</v>
          </cell>
          <cell r="E415">
            <v>48.1</v>
          </cell>
          <cell r="F415">
            <v>11257.781182163801</v>
          </cell>
          <cell r="G415">
            <v>3.9582000000000002</v>
          </cell>
          <cell r="H415">
            <v>3.9582000000000002</v>
          </cell>
          <cell r="I415">
            <v>0.48909999999999998</v>
          </cell>
          <cell r="J415">
            <v>0.37309999999999999</v>
          </cell>
          <cell r="K415">
            <v>0</v>
          </cell>
          <cell r="L415">
            <v>2.5999999999999999E-2</v>
          </cell>
          <cell r="M415">
            <v>0</v>
          </cell>
          <cell r="N415">
            <v>0</v>
          </cell>
          <cell r="O415">
            <v>0.87339999999999995</v>
          </cell>
          <cell r="P415">
            <v>4.2599999999999999E-2</v>
          </cell>
          <cell r="Q415">
            <v>1.1000000000000001E-3</v>
          </cell>
          <cell r="R415">
            <v>0.05</v>
          </cell>
          <cell r="S415">
            <v>0.1996</v>
          </cell>
          <cell r="T415">
            <v>1.5588</v>
          </cell>
          <cell r="U415">
            <v>9.1600000000000001E-2</v>
          </cell>
          <cell r="V415">
            <v>5.0000000000000001E-4</v>
          </cell>
          <cell r="W415">
            <v>0.25240000000000001</v>
          </cell>
          <cell r="X415">
            <v>0</v>
          </cell>
        </row>
        <row r="416">
          <cell r="B416" t="str">
            <v>Вячеслава Радченка, ВУЛ, 6</v>
          </cell>
          <cell r="C416" t="str">
            <v>5</v>
          </cell>
          <cell r="D416">
            <v>1713.7</v>
          </cell>
          <cell r="E416">
            <v>0</v>
          </cell>
          <cell r="F416">
            <v>6871.6714971629199</v>
          </cell>
          <cell r="G416">
            <v>4.0099</v>
          </cell>
          <cell r="H416">
            <v>4.0099</v>
          </cell>
          <cell r="I416">
            <v>0.49919999999999998</v>
          </cell>
          <cell r="J416">
            <v>0.31369999999999998</v>
          </cell>
          <cell r="K416">
            <v>0</v>
          </cell>
          <cell r="L416">
            <v>2.6499999999999999E-2</v>
          </cell>
          <cell r="M416">
            <v>0</v>
          </cell>
          <cell r="N416">
            <v>0</v>
          </cell>
          <cell r="O416">
            <v>0.85660000000000003</v>
          </cell>
          <cell r="P416">
            <v>3.8899999999999997E-2</v>
          </cell>
          <cell r="Q416">
            <v>1E-3</v>
          </cell>
          <cell r="R416">
            <v>6.4799999999999996E-2</v>
          </cell>
          <cell r="S416">
            <v>0.1394</v>
          </cell>
          <cell r="T416">
            <v>1.468</v>
          </cell>
          <cell r="U416">
            <v>0.2104</v>
          </cell>
          <cell r="V416">
            <v>6.9999999999999999E-4</v>
          </cell>
          <cell r="W416">
            <v>0.39069999999999999</v>
          </cell>
          <cell r="X416">
            <v>0</v>
          </cell>
        </row>
        <row r="417">
          <cell r="B417" t="str">
            <v>Вячеслава Радченка, ВУЛ, 8</v>
          </cell>
          <cell r="C417" t="str">
            <v>5</v>
          </cell>
          <cell r="D417">
            <v>1755.1</v>
          </cell>
          <cell r="E417">
            <v>55.7</v>
          </cell>
          <cell r="F417">
            <v>6382.9200340494699</v>
          </cell>
          <cell r="G417">
            <v>3.6366999999999998</v>
          </cell>
          <cell r="H417">
            <v>3.6366999999999998</v>
          </cell>
          <cell r="I417">
            <v>0.31240000000000001</v>
          </cell>
          <cell r="J417">
            <v>0.29459999999999997</v>
          </cell>
          <cell r="K417">
            <v>0</v>
          </cell>
          <cell r="L417">
            <v>2.5899999999999999E-2</v>
          </cell>
          <cell r="M417">
            <v>0</v>
          </cell>
          <cell r="N417">
            <v>0</v>
          </cell>
          <cell r="O417">
            <v>0.86950000000000005</v>
          </cell>
          <cell r="P417">
            <v>3.7900000000000003E-2</v>
          </cell>
          <cell r="Q417">
            <v>1E-3</v>
          </cell>
          <cell r="R417">
            <v>6.3200000000000006E-2</v>
          </cell>
          <cell r="S417">
            <v>0.13619999999999999</v>
          </cell>
          <cell r="T417">
            <v>1.4974000000000001</v>
          </cell>
          <cell r="U417">
            <v>0.15620000000000001</v>
          </cell>
          <cell r="V417">
            <v>6.9999999999999999E-4</v>
          </cell>
          <cell r="W417">
            <v>0.2417</v>
          </cell>
          <cell r="X417">
            <v>0</v>
          </cell>
        </row>
        <row r="418">
          <cell r="B418" t="str">
            <v>Громадська, ВУЛ, 29а</v>
          </cell>
          <cell r="C418" t="str">
            <v>5</v>
          </cell>
          <cell r="D418">
            <v>4550.12</v>
          </cell>
          <cell r="E418">
            <v>115.2</v>
          </cell>
          <cell r="F418">
            <v>20239.971596133099</v>
          </cell>
          <cell r="G418">
            <v>4.4481000000000002</v>
          </cell>
          <cell r="H418">
            <v>4.4481000000000002</v>
          </cell>
          <cell r="I418">
            <v>0.59799999999999998</v>
          </cell>
          <cell r="J418">
            <v>0.47820000000000001</v>
          </cell>
          <cell r="K418">
            <v>0</v>
          </cell>
          <cell r="L418">
            <v>3.5200000000000002E-2</v>
          </cell>
          <cell r="M418">
            <v>0</v>
          </cell>
          <cell r="N418">
            <v>0</v>
          </cell>
          <cell r="O418">
            <v>0.87319999999999998</v>
          </cell>
          <cell r="P418">
            <v>5.1200000000000002E-2</v>
          </cell>
          <cell r="Q418">
            <v>1.2999999999999999E-3</v>
          </cell>
          <cell r="R418">
            <v>0.43240000000000001</v>
          </cell>
          <cell r="S418">
            <v>0.31630000000000003</v>
          </cell>
          <cell r="T418">
            <v>1.2921</v>
          </cell>
          <cell r="U418">
            <v>0.20519999999999999</v>
          </cell>
          <cell r="V418">
            <v>2.0000000000000001E-4</v>
          </cell>
          <cell r="W418">
            <v>0.1648</v>
          </cell>
          <cell r="X418">
            <v>0</v>
          </cell>
        </row>
        <row r="419">
          <cell r="B419" t="str">
            <v>Громадська, ВУЛ, 35</v>
          </cell>
          <cell r="C419" t="str">
            <v>5</v>
          </cell>
          <cell r="D419">
            <v>3191.7</v>
          </cell>
          <cell r="E419">
            <v>135.80000000000001</v>
          </cell>
          <cell r="F419">
            <v>12515.037237738899</v>
          </cell>
          <cell r="G419">
            <v>3.9211999999999998</v>
          </cell>
          <cell r="H419">
            <v>3.9211999999999998</v>
          </cell>
          <cell r="I419">
            <v>0.51690000000000003</v>
          </cell>
          <cell r="J419">
            <v>0.33950000000000002</v>
          </cell>
          <cell r="K419">
            <v>0</v>
          </cell>
          <cell r="L419">
            <v>2.9999999999999997E-4</v>
          </cell>
          <cell r="M419">
            <v>0</v>
          </cell>
          <cell r="N419">
            <v>0</v>
          </cell>
          <cell r="O419">
            <v>0.83499999999999996</v>
          </cell>
          <cell r="P419">
            <v>1.6000000000000001E-3</v>
          </cell>
          <cell r="Q419">
            <v>0</v>
          </cell>
          <cell r="R419">
            <v>0.58779999999999999</v>
          </cell>
          <cell r="S419">
            <v>0.1699</v>
          </cell>
          <cell r="T419">
            <v>0.96830000000000005</v>
          </cell>
          <cell r="U419">
            <v>0.2356</v>
          </cell>
          <cell r="V419">
            <v>4.0000000000000002E-4</v>
          </cell>
          <cell r="W419">
            <v>0.26590000000000003</v>
          </cell>
          <cell r="X419">
            <v>0</v>
          </cell>
        </row>
        <row r="420">
          <cell r="B420" t="str">
            <v>Жабинського, ВУЛ, 1</v>
          </cell>
          <cell r="C420" t="str">
            <v>5</v>
          </cell>
          <cell r="D420">
            <v>2621.9</v>
          </cell>
          <cell r="E420">
            <v>110.4</v>
          </cell>
          <cell r="F420">
            <v>9240.2588195446006</v>
          </cell>
          <cell r="G420">
            <v>3.5244</v>
          </cell>
          <cell r="H420">
            <v>3.5244</v>
          </cell>
          <cell r="I420">
            <v>0.34670000000000001</v>
          </cell>
          <cell r="J420">
            <v>0.31209999999999999</v>
          </cell>
          <cell r="K420">
            <v>0</v>
          </cell>
          <cell r="L420">
            <v>1.0800000000000001E-2</v>
          </cell>
          <cell r="M420">
            <v>0</v>
          </cell>
          <cell r="N420">
            <v>0</v>
          </cell>
          <cell r="O420">
            <v>0.84799999999999998</v>
          </cell>
          <cell r="P420">
            <v>2.7400000000000001E-2</v>
          </cell>
          <cell r="Q420">
            <v>6.9999999999999999E-4</v>
          </cell>
          <cell r="R420">
            <v>6.1899999999999997E-2</v>
          </cell>
          <cell r="S420">
            <v>0.157</v>
          </cell>
          <cell r="T420">
            <v>1.4852000000000001</v>
          </cell>
          <cell r="U420">
            <v>0.1867</v>
          </cell>
          <cell r="V420">
            <v>5.0000000000000001E-4</v>
          </cell>
          <cell r="W420">
            <v>8.7400000000000005E-2</v>
          </cell>
          <cell r="X420">
            <v>0</v>
          </cell>
        </row>
        <row r="421">
          <cell r="B421" t="str">
            <v>Жабинського, ВУЛ, 13</v>
          </cell>
          <cell r="C421" t="str">
            <v>5</v>
          </cell>
          <cell r="D421">
            <v>5307.6</v>
          </cell>
          <cell r="E421">
            <v>0</v>
          </cell>
          <cell r="F421">
            <v>15068.3852867489</v>
          </cell>
          <cell r="G421">
            <v>2.839</v>
          </cell>
          <cell r="H421">
            <v>2.839</v>
          </cell>
          <cell r="I421">
            <v>0.32329999999999998</v>
          </cell>
          <cell r="J421">
            <v>0.28520000000000001</v>
          </cell>
          <cell r="K421">
            <v>0</v>
          </cell>
          <cell r="L421">
            <v>2.2599999999999999E-2</v>
          </cell>
          <cell r="M421">
            <v>0</v>
          </cell>
          <cell r="N421">
            <v>0</v>
          </cell>
          <cell r="O421">
            <v>0.59430000000000005</v>
          </cell>
          <cell r="P421">
            <v>4.1200000000000001E-2</v>
          </cell>
          <cell r="Q421">
            <v>1.1000000000000001E-3</v>
          </cell>
          <cell r="R421">
            <v>0.26440000000000002</v>
          </cell>
          <cell r="S421">
            <v>0.19739999999999999</v>
          </cell>
          <cell r="T421">
            <v>0.81030000000000002</v>
          </cell>
          <cell r="U421">
            <v>0.1237</v>
          </cell>
          <cell r="V421">
            <v>2.0000000000000001E-4</v>
          </cell>
          <cell r="W421">
            <v>0.17530000000000001</v>
          </cell>
          <cell r="X421">
            <v>0</v>
          </cell>
        </row>
        <row r="422">
          <cell r="B422" t="str">
            <v>Жабинського, ВУЛ, 2</v>
          </cell>
          <cell r="C422" t="str">
            <v>5</v>
          </cell>
          <cell r="D422">
            <v>5751.3</v>
          </cell>
          <cell r="E422">
            <v>44.7</v>
          </cell>
          <cell r="F422">
            <v>25934.451724352999</v>
          </cell>
          <cell r="G422">
            <v>4.5094000000000003</v>
          </cell>
          <cell r="H422">
            <v>4.5094000000000003</v>
          </cell>
          <cell r="I422">
            <v>0.54400000000000004</v>
          </cell>
          <cell r="J422">
            <v>0.3871</v>
          </cell>
          <cell r="K422">
            <v>0</v>
          </cell>
          <cell r="L422">
            <v>2.76E-2</v>
          </cell>
          <cell r="M422">
            <v>0</v>
          </cell>
          <cell r="N422">
            <v>0</v>
          </cell>
          <cell r="O422">
            <v>0.82969999999999999</v>
          </cell>
          <cell r="P422">
            <v>4.8000000000000001E-2</v>
          </cell>
          <cell r="Q422">
            <v>1.1999999999999999E-3</v>
          </cell>
          <cell r="R422">
            <v>0.3982</v>
          </cell>
          <cell r="S422">
            <v>0.29799999999999999</v>
          </cell>
          <cell r="T422">
            <v>1.4677</v>
          </cell>
          <cell r="U422">
            <v>0.2074</v>
          </cell>
          <cell r="V422">
            <v>2.0000000000000001E-4</v>
          </cell>
          <cell r="W422">
            <v>0.30030000000000001</v>
          </cell>
          <cell r="X422">
            <v>0</v>
          </cell>
        </row>
        <row r="423">
          <cell r="B423" t="str">
            <v>Жабинського, ВУЛ, 3</v>
          </cell>
          <cell r="C423" t="str">
            <v>5</v>
          </cell>
          <cell r="D423">
            <v>3589.3</v>
          </cell>
          <cell r="E423">
            <v>42.5</v>
          </cell>
          <cell r="F423">
            <v>13181.864593025901</v>
          </cell>
          <cell r="G423">
            <v>3.6724999999999999</v>
          </cell>
          <cell r="H423">
            <v>3.6724999999999999</v>
          </cell>
          <cell r="I423">
            <v>0.51070000000000004</v>
          </cell>
          <cell r="J423">
            <v>0.3004</v>
          </cell>
          <cell r="K423">
            <v>0</v>
          </cell>
          <cell r="L423">
            <v>1.0800000000000001E-2</v>
          </cell>
          <cell r="M423">
            <v>0</v>
          </cell>
          <cell r="N423">
            <v>0</v>
          </cell>
          <cell r="O423">
            <v>0.83899999999999997</v>
          </cell>
          <cell r="P423">
            <v>4.3999999999999997E-2</v>
          </cell>
          <cell r="Q423">
            <v>1.1000000000000001E-3</v>
          </cell>
          <cell r="R423">
            <v>9.1999999999999998E-2</v>
          </cell>
          <cell r="S423">
            <v>0.17710000000000001</v>
          </cell>
          <cell r="T423">
            <v>1.3192999999999999</v>
          </cell>
          <cell r="U423">
            <v>0.13869999999999999</v>
          </cell>
          <cell r="V423">
            <v>4.0000000000000002E-4</v>
          </cell>
          <cell r="W423">
            <v>0.23899999999999999</v>
          </cell>
          <cell r="X423">
            <v>0</v>
          </cell>
        </row>
        <row r="424">
          <cell r="B424" t="str">
            <v>Жабинського, ВУЛ, 9</v>
          </cell>
          <cell r="C424" t="str">
            <v>5</v>
          </cell>
          <cell r="D424">
            <v>4547.55</v>
          </cell>
          <cell r="E424">
            <v>0</v>
          </cell>
          <cell r="F424">
            <v>19504.015465204498</v>
          </cell>
          <cell r="G424">
            <v>4.3090000000000002</v>
          </cell>
          <cell r="H424">
            <v>4.3090000000000002</v>
          </cell>
          <cell r="I424">
            <v>0.65429999999999999</v>
          </cell>
          <cell r="J424">
            <v>0.37280000000000002</v>
          </cell>
          <cell r="K424">
            <v>0</v>
          </cell>
          <cell r="L424">
            <v>1.06E-2</v>
          </cell>
          <cell r="M424">
            <v>0</v>
          </cell>
          <cell r="N424">
            <v>0</v>
          </cell>
          <cell r="O424">
            <v>0.83879999999999999</v>
          </cell>
          <cell r="P424">
            <v>4.3999999999999997E-2</v>
          </cell>
          <cell r="Q424">
            <v>1.1000000000000001E-3</v>
          </cell>
          <cell r="R424">
            <v>5.2299999999999999E-2</v>
          </cell>
          <cell r="S424">
            <v>0.23930000000000001</v>
          </cell>
          <cell r="T424">
            <v>1.6371</v>
          </cell>
          <cell r="U424">
            <v>0.216</v>
          </cell>
          <cell r="V424">
            <v>2.0000000000000001E-4</v>
          </cell>
          <cell r="W424">
            <v>0.24249999999999999</v>
          </cell>
          <cell r="X424">
            <v>0</v>
          </cell>
        </row>
        <row r="425">
          <cell r="B425" t="str">
            <v>Кирпоноса, ВУЛ, 35</v>
          </cell>
          <cell r="C425" t="str">
            <v>5</v>
          </cell>
          <cell r="D425">
            <v>1824.05</v>
          </cell>
          <cell r="E425">
            <v>0</v>
          </cell>
          <cell r="F425">
            <v>6348.9009798475499</v>
          </cell>
          <cell r="G425">
            <v>3.4807000000000001</v>
          </cell>
          <cell r="H425">
            <v>3.4807000000000001</v>
          </cell>
          <cell r="I425">
            <v>0.53739999999999999</v>
          </cell>
          <cell r="J425">
            <v>0.26579999999999998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0.82979999999999998</v>
          </cell>
          <cell r="P425">
            <v>0</v>
          </cell>
          <cell r="Q425">
            <v>0</v>
          </cell>
          <cell r="R425">
            <v>0.3851</v>
          </cell>
          <cell r="S425">
            <v>0.1202</v>
          </cell>
          <cell r="T425">
            <v>0.85429999999999995</v>
          </cell>
          <cell r="U425">
            <v>0.31</v>
          </cell>
          <cell r="V425">
            <v>5.9999999999999995E-4</v>
          </cell>
          <cell r="W425">
            <v>0.17749999999999999</v>
          </cell>
          <cell r="X425">
            <v>0</v>
          </cell>
        </row>
        <row r="426">
          <cell r="B426" t="str">
            <v>Князя Чорного, ВУЛ, 11</v>
          </cell>
          <cell r="C426" t="str">
            <v>5</v>
          </cell>
          <cell r="D426">
            <v>2001.6</v>
          </cell>
          <cell r="E426">
            <v>58.4</v>
          </cell>
          <cell r="F426">
            <v>10557.7020563572</v>
          </cell>
          <cell r="G426">
            <v>5.2746000000000004</v>
          </cell>
          <cell r="H426">
            <v>5.2746000000000004</v>
          </cell>
          <cell r="I426">
            <v>1.0757000000000001</v>
          </cell>
          <cell r="J426">
            <v>0.30609999999999998</v>
          </cell>
          <cell r="K426">
            <v>0</v>
          </cell>
          <cell r="L426">
            <v>9.1000000000000004E-3</v>
          </cell>
          <cell r="M426">
            <v>0</v>
          </cell>
          <cell r="N426">
            <v>0</v>
          </cell>
          <cell r="O426">
            <v>0.879</v>
          </cell>
          <cell r="P426">
            <v>4.1500000000000002E-2</v>
          </cell>
          <cell r="Q426">
            <v>1.1000000000000001E-3</v>
          </cell>
          <cell r="R426">
            <v>0.33179999999999998</v>
          </cell>
          <cell r="S426">
            <v>0.2021</v>
          </cell>
          <cell r="T426">
            <v>1.6184000000000001</v>
          </cell>
          <cell r="U426">
            <v>0.49180000000000001</v>
          </cell>
          <cell r="V426">
            <v>5.9999999999999995E-4</v>
          </cell>
          <cell r="W426">
            <v>0.31740000000000002</v>
          </cell>
          <cell r="X426">
            <v>0</v>
          </cell>
        </row>
        <row r="427">
          <cell r="B427" t="str">
            <v>Князя Чорного, ВУЛ, 13</v>
          </cell>
          <cell r="C427" t="str">
            <v>5</v>
          </cell>
          <cell r="D427">
            <v>2002.9</v>
          </cell>
          <cell r="E427">
            <v>87</v>
          </cell>
          <cell r="F427">
            <v>9826.8190738780504</v>
          </cell>
          <cell r="G427">
            <v>4.9066000000000001</v>
          </cell>
          <cell r="H427">
            <v>4.9066000000000001</v>
          </cell>
          <cell r="I427">
            <v>1.1364000000000001</v>
          </cell>
          <cell r="J427">
            <v>0.34439999999999998</v>
          </cell>
          <cell r="K427">
            <v>0</v>
          </cell>
          <cell r="L427">
            <v>7.7999999999999996E-3</v>
          </cell>
          <cell r="M427">
            <v>0</v>
          </cell>
          <cell r="N427">
            <v>0</v>
          </cell>
          <cell r="O427">
            <v>0.88390000000000002</v>
          </cell>
          <cell r="P427">
            <v>3.5900000000000001E-2</v>
          </cell>
          <cell r="Q427">
            <v>1E-3</v>
          </cell>
          <cell r="R427">
            <v>0.44529999999999997</v>
          </cell>
          <cell r="S427">
            <v>0.19800000000000001</v>
          </cell>
          <cell r="T427">
            <v>1.0575000000000001</v>
          </cell>
          <cell r="U427">
            <v>0.47860000000000003</v>
          </cell>
          <cell r="V427">
            <v>5.9999999999999995E-4</v>
          </cell>
          <cell r="W427">
            <v>0.31719999999999998</v>
          </cell>
          <cell r="X427">
            <v>0</v>
          </cell>
        </row>
        <row r="428">
          <cell r="B428" t="str">
            <v>Козацька, ВУЛ, 13</v>
          </cell>
          <cell r="C428" t="str">
            <v>5</v>
          </cell>
          <cell r="D428">
            <v>4453.6000000000004</v>
          </cell>
          <cell r="E428">
            <v>153.69999999999999</v>
          </cell>
          <cell r="F428">
            <v>18576.391360473601</v>
          </cell>
          <cell r="G428">
            <v>4.1708999999999996</v>
          </cell>
          <cell r="H428">
            <v>4.1708999999999996</v>
          </cell>
          <cell r="I428">
            <v>0.47910000000000003</v>
          </cell>
          <cell r="J428">
            <v>0.36809999999999998</v>
          </cell>
          <cell r="K428">
            <v>0</v>
          </cell>
          <cell r="L428">
            <v>2.8899999999999999E-2</v>
          </cell>
          <cell r="M428">
            <v>0</v>
          </cell>
          <cell r="N428">
            <v>0</v>
          </cell>
          <cell r="O428">
            <v>0.79569999999999996</v>
          </cell>
          <cell r="P428">
            <v>4.7E-2</v>
          </cell>
          <cell r="Q428">
            <v>1.1999999999999999E-3</v>
          </cell>
          <cell r="R428">
            <v>0.41539999999999999</v>
          </cell>
          <cell r="S428">
            <v>0.24060000000000001</v>
          </cell>
          <cell r="T428">
            <v>1.4093</v>
          </cell>
          <cell r="U428">
            <v>0.15970000000000001</v>
          </cell>
          <cell r="V428">
            <v>2.0000000000000001E-4</v>
          </cell>
          <cell r="W428">
            <v>0.22570000000000001</v>
          </cell>
          <cell r="X428">
            <v>0</v>
          </cell>
        </row>
        <row r="429">
          <cell r="B429" t="str">
            <v>Козацька, ВУЛ, 28</v>
          </cell>
          <cell r="C429" t="str">
            <v>5</v>
          </cell>
          <cell r="D429">
            <v>3831.4</v>
          </cell>
          <cell r="E429">
            <v>32.799999999999997</v>
          </cell>
          <cell r="F429">
            <v>13028.8929586023</v>
          </cell>
          <cell r="G429">
            <v>3.4081999999999999</v>
          </cell>
          <cell r="H429">
            <v>3.4081999999999999</v>
          </cell>
          <cell r="I429">
            <v>0.66920000000000002</v>
          </cell>
          <cell r="J429">
            <v>0.31690000000000002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0.67879999999999996</v>
          </cell>
          <cell r="P429">
            <v>0</v>
          </cell>
          <cell r="Q429">
            <v>0</v>
          </cell>
          <cell r="R429">
            <v>0.4879</v>
          </cell>
          <cell r="S429">
            <v>0.14269999999999999</v>
          </cell>
          <cell r="T429">
            <v>0.76090000000000002</v>
          </cell>
          <cell r="U429">
            <v>0.14760000000000001</v>
          </cell>
          <cell r="V429">
            <v>4.0000000000000002E-4</v>
          </cell>
          <cell r="W429">
            <v>0.20380000000000001</v>
          </cell>
          <cell r="X429">
            <v>0</v>
          </cell>
        </row>
        <row r="430">
          <cell r="B430" t="str">
            <v>Козацька, ВУЛ, 30</v>
          </cell>
          <cell r="C430" t="str">
            <v>5</v>
          </cell>
          <cell r="D430">
            <v>4801.49</v>
          </cell>
          <cell r="E430">
            <v>42.7</v>
          </cell>
          <cell r="F430">
            <v>17950.534588926301</v>
          </cell>
          <cell r="G430">
            <v>3.7635999999999998</v>
          </cell>
          <cell r="H430">
            <v>3.7635999999999998</v>
          </cell>
          <cell r="I430">
            <v>0.46379999999999999</v>
          </cell>
          <cell r="J430">
            <v>0.35439999999999999</v>
          </cell>
          <cell r="K430">
            <v>0</v>
          </cell>
          <cell r="L430">
            <v>2.0000000000000001E-4</v>
          </cell>
          <cell r="M430">
            <v>0</v>
          </cell>
          <cell r="N430">
            <v>0</v>
          </cell>
          <cell r="O430">
            <v>0.82069999999999999</v>
          </cell>
          <cell r="P430">
            <v>6.9999999999999999E-4</v>
          </cell>
          <cell r="Q430">
            <v>0</v>
          </cell>
          <cell r="R430">
            <v>0.5585</v>
          </cell>
          <cell r="S430">
            <v>0.22439999999999999</v>
          </cell>
          <cell r="T430">
            <v>0.9748</v>
          </cell>
          <cell r="U430">
            <v>0.185</v>
          </cell>
          <cell r="V430">
            <v>2.0000000000000001E-4</v>
          </cell>
          <cell r="W430">
            <v>0.18090000000000001</v>
          </cell>
          <cell r="X430">
            <v>0</v>
          </cell>
        </row>
        <row r="431">
          <cell r="B431" t="str">
            <v>Козацька, ВУЛ, 32</v>
          </cell>
          <cell r="C431" t="str">
            <v>5</v>
          </cell>
          <cell r="D431">
            <v>3185.4</v>
          </cell>
          <cell r="E431">
            <v>59.5</v>
          </cell>
          <cell r="F431">
            <v>12451.364424623</v>
          </cell>
          <cell r="G431">
            <v>3.9089999999999998</v>
          </cell>
          <cell r="H431">
            <v>3.9089999999999998</v>
          </cell>
          <cell r="I431">
            <v>0.66900000000000004</v>
          </cell>
          <cell r="J431">
            <v>0.33550000000000002</v>
          </cell>
          <cell r="K431">
            <v>0</v>
          </cell>
          <cell r="L431">
            <v>2.9999999999999997E-4</v>
          </cell>
          <cell r="M431">
            <v>0</v>
          </cell>
          <cell r="N431">
            <v>0</v>
          </cell>
          <cell r="O431">
            <v>0.85489999999999999</v>
          </cell>
          <cell r="P431">
            <v>1.1999999999999999E-3</v>
          </cell>
          <cell r="Q431">
            <v>0</v>
          </cell>
          <cell r="R431">
            <v>0.58899999999999997</v>
          </cell>
          <cell r="S431">
            <v>0.1807</v>
          </cell>
          <cell r="T431">
            <v>0.93930000000000002</v>
          </cell>
          <cell r="U431">
            <v>0.17899999999999999</v>
          </cell>
          <cell r="V431">
            <v>4.0000000000000002E-4</v>
          </cell>
          <cell r="W431">
            <v>0.15970000000000001</v>
          </cell>
          <cell r="X431">
            <v>0</v>
          </cell>
        </row>
        <row r="432">
          <cell r="B432" t="str">
            <v>Козацька, ВУЛ, 34</v>
          </cell>
          <cell r="C432" t="str">
            <v>5</v>
          </cell>
          <cell r="D432">
            <v>2742.2</v>
          </cell>
          <cell r="E432">
            <v>0</v>
          </cell>
          <cell r="F432">
            <v>12712.9723852119</v>
          </cell>
          <cell r="G432">
            <v>4.6360000000000001</v>
          </cell>
          <cell r="H432">
            <v>4.6360000000000001</v>
          </cell>
          <cell r="I432">
            <v>0.76959999999999995</v>
          </cell>
          <cell r="J432">
            <v>0.42499999999999999</v>
          </cell>
          <cell r="K432">
            <v>0</v>
          </cell>
          <cell r="L432">
            <v>1.3299999999999999E-2</v>
          </cell>
          <cell r="M432">
            <v>0</v>
          </cell>
          <cell r="N432">
            <v>0</v>
          </cell>
          <cell r="O432">
            <v>0.85980000000000001</v>
          </cell>
          <cell r="P432">
            <v>4.8599999999999997E-2</v>
          </cell>
          <cell r="Q432">
            <v>1.1999999999999999E-3</v>
          </cell>
          <cell r="R432">
            <v>0.59240000000000004</v>
          </cell>
          <cell r="S432">
            <v>0.193</v>
          </cell>
          <cell r="T432">
            <v>1.3525</v>
          </cell>
          <cell r="U432">
            <v>0.1704</v>
          </cell>
          <cell r="V432">
            <v>5.0000000000000001E-4</v>
          </cell>
          <cell r="W432">
            <v>0.2097</v>
          </cell>
          <cell r="X432">
            <v>0</v>
          </cell>
        </row>
        <row r="433">
          <cell r="B433" t="str">
            <v>Козацька, ВУЛ, 36</v>
          </cell>
          <cell r="C433" t="str">
            <v>5</v>
          </cell>
          <cell r="D433">
            <v>2835.5</v>
          </cell>
          <cell r="E433">
            <v>43</v>
          </cell>
          <cell r="F433">
            <v>14985.681366536601</v>
          </cell>
          <cell r="G433">
            <v>5.2850000000000001</v>
          </cell>
          <cell r="H433">
            <v>5.2850000000000001</v>
          </cell>
          <cell r="I433">
            <v>1.5585</v>
          </cell>
          <cell r="J433">
            <v>0.37930000000000003</v>
          </cell>
          <cell r="K433">
            <v>0</v>
          </cell>
          <cell r="L433">
            <v>1.21E-2</v>
          </cell>
          <cell r="M433">
            <v>0</v>
          </cell>
          <cell r="N433">
            <v>0</v>
          </cell>
          <cell r="O433">
            <v>0.83899999999999997</v>
          </cell>
          <cell r="P433">
            <v>4.5100000000000001E-2</v>
          </cell>
          <cell r="Q433">
            <v>1.1999999999999999E-3</v>
          </cell>
          <cell r="R433">
            <v>0.57289999999999996</v>
          </cell>
          <cell r="S433">
            <v>7.0699999999999999E-2</v>
          </cell>
          <cell r="T433">
            <v>1.153</v>
          </cell>
          <cell r="U433">
            <v>0.25629999999999997</v>
          </cell>
          <cell r="V433">
            <v>5.0000000000000001E-4</v>
          </cell>
          <cell r="W433">
            <v>0.39639999999999997</v>
          </cell>
          <cell r="X433">
            <v>0</v>
          </cell>
        </row>
        <row r="434">
          <cell r="B434" t="str">
            <v>Козацька, ВУЛ, 38</v>
          </cell>
          <cell r="C434" t="str">
            <v>5</v>
          </cell>
          <cell r="D434">
            <v>4411.1000000000004</v>
          </cell>
          <cell r="E434">
            <v>30.7</v>
          </cell>
          <cell r="F434">
            <v>20661.6226149588</v>
          </cell>
          <cell r="G434">
            <v>4.6840000000000002</v>
          </cell>
          <cell r="H434">
            <v>4.6840000000000002</v>
          </cell>
          <cell r="I434">
            <v>0.96589999999999998</v>
          </cell>
          <cell r="J434">
            <v>0.3261</v>
          </cell>
          <cell r="K434">
            <v>0</v>
          </cell>
          <cell r="L434">
            <v>1.17E-2</v>
          </cell>
          <cell r="M434">
            <v>0</v>
          </cell>
          <cell r="N434">
            <v>0</v>
          </cell>
          <cell r="O434">
            <v>0.7792</v>
          </cell>
          <cell r="P434">
            <v>4.3400000000000001E-2</v>
          </cell>
          <cell r="Q434">
            <v>1.1000000000000001E-3</v>
          </cell>
          <cell r="R434">
            <v>0.55249999999999999</v>
          </cell>
          <cell r="S434">
            <v>0.2412</v>
          </cell>
          <cell r="T434">
            <v>1.2518</v>
          </cell>
          <cell r="U434">
            <v>0.18590000000000001</v>
          </cell>
          <cell r="V434">
            <v>2.0000000000000001E-4</v>
          </cell>
          <cell r="W434">
            <v>0.32500000000000001</v>
          </cell>
          <cell r="X434">
            <v>0</v>
          </cell>
        </row>
        <row r="435">
          <cell r="B435" t="str">
            <v>Козацька, ВУЛ, 3а</v>
          </cell>
          <cell r="C435" t="str">
            <v>5</v>
          </cell>
          <cell r="D435">
            <v>2155.14</v>
          </cell>
          <cell r="E435">
            <v>44.7</v>
          </cell>
          <cell r="F435">
            <v>8261.8202115317999</v>
          </cell>
          <cell r="G435">
            <v>3.8395999999999999</v>
          </cell>
          <cell r="H435">
            <v>3.8395999999999999</v>
          </cell>
          <cell r="I435">
            <v>0.61890000000000001</v>
          </cell>
          <cell r="J435">
            <v>0.22919999999999999</v>
          </cell>
          <cell r="K435">
            <v>0</v>
          </cell>
          <cell r="L435">
            <v>1.32E-2</v>
          </cell>
          <cell r="M435">
            <v>0</v>
          </cell>
          <cell r="N435">
            <v>0</v>
          </cell>
          <cell r="O435">
            <v>0.89139999999999997</v>
          </cell>
          <cell r="P435">
            <v>0</v>
          </cell>
          <cell r="Q435">
            <v>0</v>
          </cell>
          <cell r="R435">
            <v>0.13719999999999999</v>
          </cell>
          <cell r="S435">
            <v>0.20780000000000001</v>
          </cell>
          <cell r="T435">
            <v>0.92330000000000001</v>
          </cell>
          <cell r="U435">
            <v>7.7200000000000005E-2</v>
          </cell>
          <cell r="V435">
            <v>5.9999999999999995E-4</v>
          </cell>
          <cell r="W435">
            <v>0.74080000000000001</v>
          </cell>
          <cell r="X435">
            <v>0</v>
          </cell>
        </row>
        <row r="436">
          <cell r="B436" t="str">
            <v>Козацька, ВУЛ, 40</v>
          </cell>
          <cell r="C436" t="str">
            <v>5</v>
          </cell>
          <cell r="D436">
            <v>4400.8</v>
          </cell>
          <cell r="E436">
            <v>339.1</v>
          </cell>
          <cell r="F436">
            <v>19415.284460495099</v>
          </cell>
          <cell r="G436">
            <v>4.4116</v>
          </cell>
          <cell r="H436">
            <v>4.4116</v>
          </cell>
          <cell r="I436">
            <v>0.49840000000000001</v>
          </cell>
          <cell r="J436">
            <v>0.35239999999999999</v>
          </cell>
          <cell r="K436">
            <v>0</v>
          </cell>
          <cell r="L436">
            <v>1.2E-2</v>
          </cell>
          <cell r="M436">
            <v>0</v>
          </cell>
          <cell r="N436">
            <v>0</v>
          </cell>
          <cell r="O436">
            <v>0.82279999999999998</v>
          </cell>
          <cell r="P436">
            <v>4.2200000000000001E-2</v>
          </cell>
          <cell r="Q436">
            <v>1.1000000000000001E-3</v>
          </cell>
          <cell r="R436">
            <v>0.55320000000000003</v>
          </cell>
          <cell r="S436">
            <v>0.2417</v>
          </cell>
          <cell r="T436">
            <v>1.3875</v>
          </cell>
          <cell r="U436">
            <v>0.1656</v>
          </cell>
          <cell r="V436">
            <v>2.0000000000000001E-4</v>
          </cell>
          <cell r="W436">
            <v>0.33450000000000002</v>
          </cell>
          <cell r="X436">
            <v>0</v>
          </cell>
        </row>
        <row r="437">
          <cell r="B437" t="str">
            <v>Козацька, ВУЛ, 42</v>
          </cell>
          <cell r="C437" t="str">
            <v>5</v>
          </cell>
          <cell r="D437">
            <v>4414</v>
          </cell>
          <cell r="E437">
            <v>54.8</v>
          </cell>
          <cell r="F437">
            <v>18772.5813628457</v>
          </cell>
          <cell r="G437">
            <v>4.2529000000000003</v>
          </cell>
          <cell r="H437">
            <v>4.2529000000000003</v>
          </cell>
          <cell r="I437">
            <v>0.44140000000000001</v>
          </cell>
          <cell r="J437">
            <v>0.35139999999999999</v>
          </cell>
          <cell r="K437">
            <v>0</v>
          </cell>
          <cell r="L437">
            <v>1.2E-2</v>
          </cell>
          <cell r="M437">
            <v>0</v>
          </cell>
          <cell r="N437">
            <v>0</v>
          </cell>
          <cell r="O437">
            <v>0.79620000000000002</v>
          </cell>
          <cell r="P437">
            <v>4.3299999999999998E-2</v>
          </cell>
          <cell r="Q437">
            <v>1.1000000000000001E-3</v>
          </cell>
          <cell r="R437">
            <v>0.55210000000000004</v>
          </cell>
          <cell r="S437">
            <v>0.24099999999999999</v>
          </cell>
          <cell r="T437">
            <v>1.3751</v>
          </cell>
          <cell r="U437">
            <v>0.14530000000000001</v>
          </cell>
          <cell r="V437">
            <v>2.0000000000000001E-4</v>
          </cell>
          <cell r="W437">
            <v>0.29380000000000001</v>
          </cell>
          <cell r="X437">
            <v>0</v>
          </cell>
        </row>
        <row r="438">
          <cell r="B438" t="str">
            <v>Козацька, ВУЛ, 44</v>
          </cell>
          <cell r="C438" t="str">
            <v>5</v>
          </cell>
          <cell r="D438">
            <v>4408.8</v>
          </cell>
          <cell r="E438">
            <v>43</v>
          </cell>
          <cell r="F438">
            <v>19025.9910891826</v>
          </cell>
          <cell r="G438">
            <v>4.3154000000000003</v>
          </cell>
          <cell r="H438">
            <v>4.3154000000000003</v>
          </cell>
          <cell r="I438">
            <v>0.53869999999999996</v>
          </cell>
          <cell r="J438">
            <v>0.32529999999999998</v>
          </cell>
          <cell r="K438">
            <v>0</v>
          </cell>
          <cell r="L438">
            <v>1.17E-2</v>
          </cell>
          <cell r="M438">
            <v>0</v>
          </cell>
          <cell r="N438">
            <v>0</v>
          </cell>
          <cell r="O438">
            <v>0.82069999999999999</v>
          </cell>
          <cell r="P438">
            <v>4.3400000000000001E-2</v>
          </cell>
          <cell r="Q438">
            <v>1.1000000000000001E-3</v>
          </cell>
          <cell r="R438">
            <v>0.55269999999999997</v>
          </cell>
          <cell r="S438">
            <v>0.2412</v>
          </cell>
          <cell r="T438">
            <v>1.3895</v>
          </cell>
          <cell r="U438">
            <v>0.16059999999999999</v>
          </cell>
          <cell r="V438">
            <v>2.0000000000000001E-4</v>
          </cell>
          <cell r="W438">
            <v>0.2303</v>
          </cell>
          <cell r="X438">
            <v>0</v>
          </cell>
        </row>
        <row r="439">
          <cell r="B439" t="str">
            <v>Козацька, ВУЛ, 48</v>
          </cell>
          <cell r="C439" t="str">
            <v>5</v>
          </cell>
          <cell r="D439">
            <v>4753</v>
          </cell>
          <cell r="E439">
            <v>0</v>
          </cell>
          <cell r="F439">
            <v>18545.052711044798</v>
          </cell>
          <cell r="G439">
            <v>3.9068000000000001</v>
          </cell>
          <cell r="H439">
            <v>3.9068000000000001</v>
          </cell>
          <cell r="I439">
            <v>0.62070000000000003</v>
          </cell>
          <cell r="J439">
            <v>0.28210000000000002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0.8226</v>
          </cell>
          <cell r="P439">
            <v>0</v>
          </cell>
          <cell r="Q439">
            <v>0</v>
          </cell>
          <cell r="R439">
            <v>0.56410000000000005</v>
          </cell>
          <cell r="S439">
            <v>0.22450000000000001</v>
          </cell>
          <cell r="T439">
            <v>0.98829999999999996</v>
          </cell>
          <cell r="U439">
            <v>0.17680000000000001</v>
          </cell>
          <cell r="V439">
            <v>2.0000000000000001E-4</v>
          </cell>
          <cell r="W439">
            <v>0.22750000000000001</v>
          </cell>
          <cell r="X439">
            <v>0</v>
          </cell>
        </row>
        <row r="440">
          <cell r="B440" t="str">
            <v>Козацька, ВУЛ, 4а</v>
          </cell>
          <cell r="C440" t="str">
            <v>5</v>
          </cell>
          <cell r="D440">
            <v>3098.97</v>
          </cell>
          <cell r="E440">
            <v>68</v>
          </cell>
          <cell r="F440">
            <v>12138.7668053861</v>
          </cell>
          <cell r="G440">
            <v>3.9169999999999998</v>
          </cell>
          <cell r="H440">
            <v>3.9169999999999998</v>
          </cell>
          <cell r="I440">
            <v>0.53359999999999996</v>
          </cell>
          <cell r="J440">
            <v>0.34420000000000001</v>
          </cell>
          <cell r="K440">
            <v>0</v>
          </cell>
          <cell r="L440">
            <v>1.15E-2</v>
          </cell>
          <cell r="M440">
            <v>0</v>
          </cell>
          <cell r="N440">
            <v>0</v>
          </cell>
          <cell r="O440">
            <v>0.85199999999999998</v>
          </cell>
          <cell r="P440">
            <v>5.2900000000000003E-2</v>
          </cell>
          <cell r="Q440">
            <v>1.2999999999999999E-3</v>
          </cell>
          <cell r="R440">
            <v>0.47799999999999998</v>
          </cell>
          <cell r="S440">
            <v>0.19220000000000001</v>
          </cell>
          <cell r="T440">
            <v>1.0467</v>
          </cell>
          <cell r="U440">
            <v>0.21410000000000001</v>
          </cell>
          <cell r="V440">
            <v>4.0000000000000002E-4</v>
          </cell>
          <cell r="W440">
            <v>0.19009999999999999</v>
          </cell>
          <cell r="X440">
            <v>0</v>
          </cell>
        </row>
        <row r="441">
          <cell r="B441" t="str">
            <v>Козацька, ВУЛ, 50</v>
          </cell>
          <cell r="C441" t="str">
            <v>5</v>
          </cell>
          <cell r="D441">
            <v>3207.78</v>
          </cell>
          <cell r="E441">
            <v>0</v>
          </cell>
          <cell r="F441">
            <v>12409.4134249205</v>
          </cell>
          <cell r="G441">
            <v>3.8685999999999998</v>
          </cell>
          <cell r="H441">
            <v>3.8685999999999998</v>
          </cell>
          <cell r="I441">
            <v>0.54449999999999998</v>
          </cell>
          <cell r="J441">
            <v>0.3579</v>
          </cell>
          <cell r="K441">
            <v>0</v>
          </cell>
          <cell r="L441">
            <v>2.9999999999999997E-4</v>
          </cell>
          <cell r="M441">
            <v>0</v>
          </cell>
          <cell r="N441">
            <v>0</v>
          </cell>
          <cell r="O441">
            <v>0.81089999999999995</v>
          </cell>
          <cell r="P441">
            <v>1.6000000000000001E-3</v>
          </cell>
          <cell r="Q441">
            <v>0</v>
          </cell>
          <cell r="R441">
            <v>0.5827</v>
          </cell>
          <cell r="S441">
            <v>0.17780000000000001</v>
          </cell>
          <cell r="T441">
            <v>0.98070000000000002</v>
          </cell>
          <cell r="U441">
            <v>0.16139999999999999</v>
          </cell>
          <cell r="V441">
            <v>4.0000000000000002E-4</v>
          </cell>
          <cell r="W441">
            <v>0.25040000000000001</v>
          </cell>
          <cell r="X441">
            <v>0</v>
          </cell>
        </row>
        <row r="442">
          <cell r="B442" t="str">
            <v>Коцюбинського, ВУЛ, 32</v>
          </cell>
          <cell r="C442" t="str">
            <v>5</v>
          </cell>
          <cell r="D442">
            <v>3713.2</v>
          </cell>
          <cell r="E442">
            <v>0</v>
          </cell>
          <cell r="F442">
            <v>12632.447135205401</v>
          </cell>
          <cell r="G442">
            <v>3.4020999999999999</v>
          </cell>
          <cell r="H442">
            <v>3.4020999999999999</v>
          </cell>
          <cell r="I442">
            <v>0.38700000000000001</v>
          </cell>
          <cell r="J442">
            <v>0.48259999999999997</v>
          </cell>
          <cell r="K442">
            <v>0</v>
          </cell>
          <cell r="L442">
            <v>2.9899999999999999E-2</v>
          </cell>
          <cell r="M442">
            <v>0</v>
          </cell>
          <cell r="N442">
            <v>0</v>
          </cell>
          <cell r="O442">
            <v>0.78459999999999996</v>
          </cell>
          <cell r="P442">
            <v>5.62E-2</v>
          </cell>
          <cell r="Q442">
            <v>1.4E-3</v>
          </cell>
          <cell r="R442">
            <v>7.1499999999999994E-2</v>
          </cell>
          <cell r="S442">
            <v>0.14410000000000001</v>
          </cell>
          <cell r="T442">
            <v>1.079</v>
          </cell>
          <cell r="U442">
            <v>0.1459</v>
          </cell>
          <cell r="V442">
            <v>4.0000000000000002E-4</v>
          </cell>
          <cell r="W442">
            <v>0.2195</v>
          </cell>
          <cell r="X442">
            <v>0</v>
          </cell>
        </row>
        <row r="443">
          <cell r="B443" t="str">
            <v>Коцюбинського, ВУЛ, 33</v>
          </cell>
          <cell r="C443" t="str">
            <v>5</v>
          </cell>
          <cell r="D443">
            <v>1399.5</v>
          </cell>
          <cell r="E443">
            <v>0</v>
          </cell>
          <cell r="F443">
            <v>6545.2359597466702</v>
          </cell>
          <cell r="G443">
            <v>4.6767000000000003</v>
          </cell>
          <cell r="H443">
            <v>4.6767000000000003</v>
          </cell>
          <cell r="I443">
            <v>0.92679999999999996</v>
          </cell>
          <cell r="J443">
            <v>0.4335</v>
          </cell>
          <cell r="K443">
            <v>0</v>
          </cell>
          <cell r="L443">
            <v>1.3100000000000001E-2</v>
          </cell>
          <cell r="M443">
            <v>0</v>
          </cell>
          <cell r="N443">
            <v>0</v>
          </cell>
          <cell r="O443">
            <v>1.0748</v>
          </cell>
          <cell r="P443">
            <v>3.3500000000000002E-2</v>
          </cell>
          <cell r="Q443">
            <v>8.0000000000000004E-4</v>
          </cell>
          <cell r="R443">
            <v>6.2199999999999998E-2</v>
          </cell>
          <cell r="S443">
            <v>0.17760000000000001</v>
          </cell>
          <cell r="T443">
            <v>1.4191</v>
          </cell>
          <cell r="U443">
            <v>0.1825</v>
          </cell>
          <cell r="V443">
            <v>8.0000000000000004E-4</v>
          </cell>
          <cell r="W443">
            <v>0.35199999999999998</v>
          </cell>
          <cell r="X443">
            <v>0</v>
          </cell>
        </row>
        <row r="444">
          <cell r="B444" t="str">
            <v>Коцюбинського. провулок, ПРОВ, 4а</v>
          </cell>
          <cell r="C444" t="str">
            <v>5</v>
          </cell>
          <cell r="D444">
            <v>3561.73</v>
          </cell>
          <cell r="E444">
            <v>85.3</v>
          </cell>
          <cell r="F444">
            <v>14665.642645231501</v>
          </cell>
          <cell r="G444">
            <v>4.1178999999999997</v>
          </cell>
          <cell r="H444">
            <v>4.1178999999999997</v>
          </cell>
          <cell r="I444">
            <v>0.77100000000000002</v>
          </cell>
          <cell r="J444">
            <v>0.31069999999999998</v>
          </cell>
          <cell r="K444">
            <v>0</v>
          </cell>
          <cell r="L444">
            <v>1.0800000000000001E-2</v>
          </cell>
          <cell r="M444">
            <v>0</v>
          </cell>
          <cell r="N444">
            <v>0</v>
          </cell>
          <cell r="O444">
            <v>0.79659999999999997</v>
          </cell>
          <cell r="P444">
            <v>4.9700000000000001E-2</v>
          </cell>
          <cell r="Q444">
            <v>1.2999999999999999E-3</v>
          </cell>
          <cell r="R444">
            <v>0.42120000000000002</v>
          </cell>
          <cell r="S444">
            <v>0.1799</v>
          </cell>
          <cell r="T444">
            <v>1.1952</v>
          </cell>
          <cell r="U444">
            <v>0.2044</v>
          </cell>
          <cell r="V444">
            <v>4.0000000000000002E-4</v>
          </cell>
          <cell r="W444">
            <v>0.1767</v>
          </cell>
          <cell r="X444">
            <v>0</v>
          </cell>
        </row>
        <row r="445">
          <cell r="B445" t="str">
            <v>Коцюбинського. провулок, ПРОВ, 4б</v>
          </cell>
          <cell r="C445" t="str">
            <v>5</v>
          </cell>
          <cell r="D445">
            <v>2907.42</v>
          </cell>
          <cell r="E445">
            <v>0</v>
          </cell>
          <cell r="F445">
            <v>12149.003795475601</v>
          </cell>
          <cell r="G445">
            <v>4.1786000000000003</v>
          </cell>
          <cell r="H445">
            <v>4.1786000000000003</v>
          </cell>
          <cell r="I445">
            <v>0.87180000000000002</v>
          </cell>
          <cell r="J445">
            <v>0.38030000000000003</v>
          </cell>
          <cell r="K445">
            <v>0</v>
          </cell>
          <cell r="L445">
            <v>6.0000000000000001E-3</v>
          </cell>
          <cell r="M445">
            <v>0</v>
          </cell>
          <cell r="N445">
            <v>0</v>
          </cell>
          <cell r="O445">
            <v>0.83919999999999995</v>
          </cell>
          <cell r="P445">
            <v>2.76E-2</v>
          </cell>
          <cell r="Q445">
            <v>6.9999999999999999E-4</v>
          </cell>
          <cell r="R445">
            <v>0.51590000000000003</v>
          </cell>
          <cell r="S445">
            <v>0.21260000000000001</v>
          </cell>
          <cell r="T445">
            <v>0.85970000000000002</v>
          </cell>
          <cell r="U445">
            <v>0.2465</v>
          </cell>
          <cell r="V445">
            <v>4.0000000000000002E-4</v>
          </cell>
          <cell r="W445">
            <v>0.21790000000000001</v>
          </cell>
          <cell r="X445">
            <v>0</v>
          </cell>
        </row>
        <row r="446">
          <cell r="B446" t="str">
            <v>Коцюбинського. провулок, ПРОВ, 5</v>
          </cell>
          <cell r="C446" t="str">
            <v>5</v>
          </cell>
          <cell r="D446">
            <v>3555.5</v>
          </cell>
          <cell r="E446">
            <v>100.7</v>
          </cell>
          <cell r="F446">
            <v>15455.1519167923</v>
          </cell>
          <cell r="G446">
            <v>4.3468999999999998</v>
          </cell>
          <cell r="H446">
            <v>4.3468999999999998</v>
          </cell>
          <cell r="I446">
            <v>0.93369999999999997</v>
          </cell>
          <cell r="J446">
            <v>0.31069999999999998</v>
          </cell>
          <cell r="K446">
            <v>0</v>
          </cell>
          <cell r="L446">
            <v>1.01E-2</v>
          </cell>
          <cell r="M446">
            <v>0</v>
          </cell>
          <cell r="N446">
            <v>0</v>
          </cell>
          <cell r="O446">
            <v>0.86360000000000003</v>
          </cell>
          <cell r="P446">
            <v>4.6300000000000001E-2</v>
          </cell>
          <cell r="Q446">
            <v>1.1999999999999999E-3</v>
          </cell>
          <cell r="R446">
            <v>0.42420000000000002</v>
          </cell>
          <cell r="S446">
            <v>0.1787</v>
          </cell>
          <cell r="T446">
            <v>1.1956</v>
          </cell>
          <cell r="U446">
            <v>0.19919999999999999</v>
          </cell>
          <cell r="V446">
            <v>4.0000000000000002E-4</v>
          </cell>
          <cell r="W446">
            <v>0.1832</v>
          </cell>
          <cell r="X446">
            <v>0</v>
          </cell>
        </row>
        <row r="447">
          <cell r="B447" t="str">
            <v>Любецька, ВУЛ, 17</v>
          </cell>
          <cell r="C447" t="str">
            <v>5</v>
          </cell>
          <cell r="D447">
            <v>4426.3999999999996</v>
          </cell>
          <cell r="E447">
            <v>0</v>
          </cell>
          <cell r="F447">
            <v>19406.326242000399</v>
          </cell>
          <cell r="G447">
            <v>4.3841000000000001</v>
          </cell>
          <cell r="H447">
            <v>4.3841000000000001</v>
          </cell>
          <cell r="I447">
            <v>0.80359999999999998</v>
          </cell>
          <cell r="J447">
            <v>0.36809999999999998</v>
          </cell>
          <cell r="K447">
            <v>0</v>
          </cell>
          <cell r="L447">
            <v>2.69E-2</v>
          </cell>
          <cell r="M447">
            <v>0</v>
          </cell>
          <cell r="N447">
            <v>0</v>
          </cell>
          <cell r="O447">
            <v>0.86909999999999998</v>
          </cell>
          <cell r="P447">
            <v>3.5000000000000003E-2</v>
          </cell>
          <cell r="Q447">
            <v>8.0000000000000004E-4</v>
          </cell>
          <cell r="R447">
            <v>5.57E-2</v>
          </cell>
          <cell r="S447">
            <v>0.2344</v>
          </cell>
          <cell r="T447">
            <v>1.5095000000000001</v>
          </cell>
          <cell r="U447">
            <v>0.19189999999999999</v>
          </cell>
          <cell r="V447">
            <v>2.0000000000000001E-4</v>
          </cell>
          <cell r="W447">
            <v>0.28889999999999999</v>
          </cell>
          <cell r="X447">
            <v>0</v>
          </cell>
        </row>
        <row r="448">
          <cell r="B448" t="str">
            <v>Любецька, ВУЛ, 2</v>
          </cell>
          <cell r="C448" t="str">
            <v>5</v>
          </cell>
          <cell r="D448">
            <v>2879.13</v>
          </cell>
          <cell r="E448">
            <v>153.27000000000001</v>
          </cell>
          <cell r="F448">
            <v>9721.4182806079498</v>
          </cell>
          <cell r="G448">
            <v>3.4039999999999999</v>
          </cell>
          <cell r="H448">
            <v>3.4039999999999999</v>
          </cell>
          <cell r="I448">
            <v>0.89170000000000005</v>
          </cell>
          <cell r="J448">
            <v>0.28499999999999998</v>
          </cell>
          <cell r="K448">
            <v>0</v>
          </cell>
          <cell r="L448">
            <v>7.4000000000000003E-3</v>
          </cell>
          <cell r="M448">
            <v>0</v>
          </cell>
          <cell r="N448">
            <v>0</v>
          </cell>
          <cell r="O448">
            <v>0.69830000000000003</v>
          </cell>
          <cell r="P448">
            <v>2.7099999999999999E-2</v>
          </cell>
          <cell r="Q448">
            <v>6.9999999999999999E-4</v>
          </cell>
          <cell r="R448">
            <v>6.59E-2</v>
          </cell>
          <cell r="S448">
            <v>0.1517</v>
          </cell>
          <cell r="T448">
            <v>0.89790000000000003</v>
          </cell>
          <cell r="U448">
            <v>0.24379999999999999</v>
          </cell>
          <cell r="V448">
            <v>4.0000000000000002E-4</v>
          </cell>
          <cell r="W448">
            <v>0.1341</v>
          </cell>
          <cell r="X448">
            <v>0</v>
          </cell>
        </row>
        <row r="449">
          <cell r="B449" t="str">
            <v>Любецька, ВУЛ, 31</v>
          </cell>
          <cell r="C449" t="str">
            <v>5</v>
          </cell>
          <cell r="D449">
            <v>4459.5</v>
          </cell>
          <cell r="E449">
            <v>0</v>
          </cell>
          <cell r="F449">
            <v>20924.902184744398</v>
          </cell>
          <cell r="G449">
            <v>4.6923000000000004</v>
          </cell>
          <cell r="H449">
            <v>4.6923000000000004</v>
          </cell>
          <cell r="I449">
            <v>0.93530000000000002</v>
          </cell>
          <cell r="J449">
            <v>0.36180000000000001</v>
          </cell>
          <cell r="K449">
            <v>0</v>
          </cell>
          <cell r="L449">
            <v>2.7900000000000001E-2</v>
          </cell>
          <cell r="M449">
            <v>0</v>
          </cell>
          <cell r="N449">
            <v>0</v>
          </cell>
          <cell r="O449">
            <v>0.88580000000000003</v>
          </cell>
          <cell r="P449">
            <v>5.2600000000000001E-2</v>
          </cell>
          <cell r="Q449">
            <v>1.2999999999999999E-3</v>
          </cell>
          <cell r="R449">
            <v>5.5300000000000002E-2</v>
          </cell>
          <cell r="S449">
            <v>0.23530000000000001</v>
          </cell>
          <cell r="T449">
            <v>1.7794000000000001</v>
          </cell>
          <cell r="U449">
            <v>0.16309999999999999</v>
          </cell>
          <cell r="V449">
            <v>2.0000000000000001E-4</v>
          </cell>
          <cell r="W449">
            <v>0.1943</v>
          </cell>
          <cell r="X449">
            <v>0</v>
          </cell>
        </row>
        <row r="450">
          <cell r="B450" t="str">
            <v>Любецька, ВУЛ, 44в</v>
          </cell>
          <cell r="C450" t="str">
            <v>5</v>
          </cell>
          <cell r="D450">
            <v>1746.4</v>
          </cell>
          <cell r="E450">
            <v>145.5</v>
          </cell>
          <cell r="F450">
            <v>6448.6423994111201</v>
          </cell>
          <cell r="G450">
            <v>3.6924000000000001</v>
          </cell>
          <cell r="H450">
            <v>3.6924000000000001</v>
          </cell>
          <cell r="I450">
            <v>0.62380000000000002</v>
          </cell>
          <cell r="J450">
            <v>0.37309999999999999</v>
          </cell>
          <cell r="K450">
            <v>0</v>
          </cell>
          <cell r="L450">
            <v>1.5100000000000001E-2</v>
          </cell>
          <cell r="M450">
            <v>0</v>
          </cell>
          <cell r="N450">
            <v>0</v>
          </cell>
          <cell r="O450">
            <v>0.87150000000000005</v>
          </cell>
          <cell r="P450">
            <v>5.7799999999999997E-2</v>
          </cell>
          <cell r="Q450">
            <v>1.4E-3</v>
          </cell>
          <cell r="R450">
            <v>6.5600000000000006E-2</v>
          </cell>
          <cell r="S450">
            <v>0.14380000000000001</v>
          </cell>
          <cell r="T450">
            <v>1.1874</v>
          </cell>
          <cell r="U450">
            <v>0.13569999999999999</v>
          </cell>
          <cell r="V450">
            <v>6.9999999999999999E-4</v>
          </cell>
          <cell r="W450">
            <v>0.2165</v>
          </cell>
          <cell r="X450">
            <v>0</v>
          </cell>
        </row>
        <row r="451">
          <cell r="B451" t="str">
            <v>Любецька, ВУЛ, 9а</v>
          </cell>
          <cell r="C451" t="str">
            <v>5</v>
          </cell>
          <cell r="D451">
            <v>3198.1</v>
          </cell>
          <cell r="E451">
            <v>0</v>
          </cell>
          <cell r="F451">
            <v>11930.0935263382</v>
          </cell>
          <cell r="G451">
            <v>3.7631999999999999</v>
          </cell>
          <cell r="H451">
            <v>3.7631999999999999</v>
          </cell>
          <cell r="I451">
            <v>0.72599999999999998</v>
          </cell>
          <cell r="J451">
            <v>0.33400000000000002</v>
          </cell>
          <cell r="K451">
            <v>0</v>
          </cell>
          <cell r="L451">
            <v>7.4999999999999997E-3</v>
          </cell>
          <cell r="M451">
            <v>0</v>
          </cell>
          <cell r="N451">
            <v>0</v>
          </cell>
          <cell r="O451">
            <v>0.84530000000000005</v>
          </cell>
          <cell r="P451">
            <v>2.92E-2</v>
          </cell>
          <cell r="Q451">
            <v>6.9999999999999999E-4</v>
          </cell>
          <cell r="R451">
            <v>9.2600000000000002E-2</v>
          </cell>
          <cell r="S451">
            <v>0.1832</v>
          </cell>
          <cell r="T451">
            <v>1.1111</v>
          </cell>
          <cell r="U451">
            <v>0.22020000000000001</v>
          </cell>
          <cell r="V451">
            <v>4.0000000000000002E-4</v>
          </cell>
          <cell r="W451">
            <v>0.21299999999999999</v>
          </cell>
          <cell r="X451">
            <v>0</v>
          </cell>
        </row>
        <row r="452">
          <cell r="B452" t="str">
            <v>Магiстратська, ВУЛ, 13</v>
          </cell>
          <cell r="C452" t="str">
            <v>5</v>
          </cell>
          <cell r="D452">
            <v>3187.3</v>
          </cell>
          <cell r="E452">
            <v>159.4</v>
          </cell>
          <cell r="F452">
            <v>9677.7751329844705</v>
          </cell>
          <cell r="G452">
            <v>3.0451000000000001</v>
          </cell>
          <cell r="H452">
            <v>3.0451000000000001</v>
          </cell>
          <cell r="I452">
            <v>0.40050000000000002</v>
          </cell>
          <cell r="J452">
            <v>0.33960000000000001</v>
          </cell>
          <cell r="K452">
            <v>0</v>
          </cell>
          <cell r="L452">
            <v>2.53E-2</v>
          </cell>
          <cell r="M452">
            <v>0</v>
          </cell>
          <cell r="N452">
            <v>0</v>
          </cell>
          <cell r="O452">
            <v>0.77500000000000002</v>
          </cell>
          <cell r="P452">
            <v>3.2399999999999998E-2</v>
          </cell>
          <cell r="Q452">
            <v>8.0000000000000004E-4</v>
          </cell>
          <cell r="R452">
            <v>7.5800000000000006E-2</v>
          </cell>
          <cell r="S452">
            <v>0.13819999999999999</v>
          </cell>
          <cell r="T452">
            <v>0.96619999999999995</v>
          </cell>
          <cell r="U452">
            <v>0.1628</v>
          </cell>
          <cell r="V452">
            <v>4.0000000000000002E-4</v>
          </cell>
          <cell r="W452">
            <v>0.12809999999999999</v>
          </cell>
          <cell r="X452">
            <v>0</v>
          </cell>
        </row>
        <row r="453">
          <cell r="B453" t="str">
            <v>Магiстратська, ВУЛ, 15</v>
          </cell>
          <cell r="C453" t="str">
            <v>5</v>
          </cell>
          <cell r="D453">
            <v>2226.6999999999998</v>
          </cell>
          <cell r="E453">
            <v>75.7</v>
          </cell>
          <cell r="F453">
            <v>11088.299449305199</v>
          </cell>
          <cell r="G453">
            <v>4.9794999999999998</v>
          </cell>
          <cell r="H453">
            <v>4.9794999999999998</v>
          </cell>
          <cell r="I453">
            <v>1.3896999999999999</v>
          </cell>
          <cell r="J453">
            <v>0.66690000000000005</v>
          </cell>
          <cell r="K453">
            <v>0</v>
          </cell>
          <cell r="L453">
            <v>3.3399999999999999E-2</v>
          </cell>
          <cell r="M453">
            <v>0</v>
          </cell>
          <cell r="N453">
            <v>0</v>
          </cell>
          <cell r="O453">
            <v>0.92889999999999995</v>
          </cell>
          <cell r="P453">
            <v>4.5400000000000003E-2</v>
          </cell>
          <cell r="Q453">
            <v>1.1000000000000001E-3</v>
          </cell>
          <cell r="R453">
            <v>9.1200000000000003E-2</v>
          </cell>
          <cell r="S453">
            <v>0.18679999999999999</v>
          </cell>
          <cell r="T453">
            <v>1.2754000000000001</v>
          </cell>
          <cell r="U453">
            <v>0.16969999999999999</v>
          </cell>
          <cell r="V453">
            <v>5.0000000000000001E-4</v>
          </cell>
          <cell r="W453">
            <v>0.1905</v>
          </cell>
          <cell r="X453">
            <v>0</v>
          </cell>
        </row>
        <row r="454">
          <cell r="B454" t="str">
            <v>Малясова, ВУЛ, 19</v>
          </cell>
          <cell r="C454" t="str">
            <v>5</v>
          </cell>
          <cell r="D454">
            <v>2954.2</v>
          </cell>
          <cell r="E454">
            <v>478</v>
          </cell>
          <cell r="F454">
            <v>10137.119702767901</v>
          </cell>
          <cell r="G454">
            <v>3.4314</v>
          </cell>
          <cell r="H454">
            <v>3.4314</v>
          </cell>
          <cell r="I454">
            <v>0.43459999999999999</v>
          </cell>
          <cell r="J454">
            <v>0.2762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0.71930000000000005</v>
          </cell>
          <cell r="P454">
            <v>4.5199999999999997E-2</v>
          </cell>
          <cell r="Q454">
            <v>1.1999999999999999E-3</v>
          </cell>
          <cell r="R454">
            <v>5.45E-2</v>
          </cell>
          <cell r="S454">
            <v>0.33879999999999999</v>
          </cell>
          <cell r="T454">
            <v>1.1465000000000001</v>
          </cell>
          <cell r="U454">
            <v>0.1946</v>
          </cell>
          <cell r="V454">
            <v>4.0000000000000002E-4</v>
          </cell>
          <cell r="W454">
            <v>0.22009999999999999</v>
          </cell>
          <cell r="X454">
            <v>0</v>
          </cell>
        </row>
        <row r="455">
          <cell r="B455" t="str">
            <v>Малясова, ВУЛ, 35а</v>
          </cell>
          <cell r="C455" t="str">
            <v>5</v>
          </cell>
          <cell r="D455">
            <v>1868.3</v>
          </cell>
          <cell r="E455">
            <v>0</v>
          </cell>
          <cell r="F455">
            <v>7829.2166530226696</v>
          </cell>
          <cell r="G455">
            <v>4.1905000000000001</v>
          </cell>
          <cell r="H455">
            <v>4.1905000000000001</v>
          </cell>
          <cell r="I455">
            <v>0.80179999999999996</v>
          </cell>
          <cell r="J455">
            <v>0.35980000000000001</v>
          </cell>
          <cell r="K455">
            <v>0</v>
          </cell>
          <cell r="L455">
            <v>2.41E-2</v>
          </cell>
          <cell r="M455">
            <v>0</v>
          </cell>
          <cell r="N455">
            <v>0</v>
          </cell>
          <cell r="O455">
            <v>0.83879999999999999</v>
          </cell>
          <cell r="P455">
            <v>2.2700000000000001E-2</v>
          </cell>
          <cell r="Q455">
            <v>5.9999999999999995E-4</v>
          </cell>
          <cell r="R455">
            <v>0.12379999999999999</v>
          </cell>
          <cell r="S455">
            <v>0.13389999999999999</v>
          </cell>
          <cell r="T455">
            <v>1.0073000000000001</v>
          </cell>
          <cell r="U455">
            <v>6.2399999999999997E-2</v>
          </cell>
          <cell r="V455">
            <v>5.9999999999999995E-4</v>
          </cell>
          <cell r="W455">
            <v>0.81469999999999998</v>
          </cell>
          <cell r="X455">
            <v>0</v>
          </cell>
        </row>
        <row r="456">
          <cell r="B456" t="str">
            <v>Межова, ВУЛ, 3</v>
          </cell>
          <cell r="C456" t="str">
            <v>5</v>
          </cell>
          <cell r="D456">
            <v>3181.2</v>
          </cell>
          <cell r="E456">
            <v>0</v>
          </cell>
          <cell r="F456">
            <v>12520.874439388799</v>
          </cell>
          <cell r="G456">
            <v>3.9359999999999999</v>
          </cell>
          <cell r="H456">
            <v>3.9359999999999999</v>
          </cell>
          <cell r="I456">
            <v>0.63619999999999999</v>
          </cell>
          <cell r="J456">
            <v>0.3911</v>
          </cell>
          <cell r="K456">
            <v>0</v>
          </cell>
          <cell r="L456">
            <v>2.8000000000000001E-2</v>
          </cell>
          <cell r="M456">
            <v>0</v>
          </cell>
          <cell r="N456">
            <v>0</v>
          </cell>
          <cell r="O456">
            <v>0.8286</v>
          </cell>
          <cell r="P456">
            <v>4.5699999999999998E-2</v>
          </cell>
          <cell r="Q456">
            <v>1.1999999999999999E-3</v>
          </cell>
          <cell r="R456">
            <v>0.47260000000000002</v>
          </cell>
          <cell r="S456">
            <v>0.18770000000000001</v>
          </cell>
          <cell r="T456">
            <v>0.9899</v>
          </cell>
          <cell r="U456">
            <v>0.1517</v>
          </cell>
          <cell r="V456">
            <v>4.0000000000000002E-4</v>
          </cell>
          <cell r="W456">
            <v>0.2029</v>
          </cell>
          <cell r="X456">
            <v>0</v>
          </cell>
        </row>
        <row r="457">
          <cell r="B457" t="str">
            <v>Межова, ВУЛ, 4</v>
          </cell>
          <cell r="C457" t="str">
            <v>5</v>
          </cell>
          <cell r="D457">
            <v>1779.26</v>
          </cell>
          <cell r="E457">
            <v>59.5</v>
          </cell>
          <cell r="F457">
            <v>6614.4237720524598</v>
          </cell>
          <cell r="G457">
            <v>3.7176</v>
          </cell>
          <cell r="H457">
            <v>3.7176</v>
          </cell>
          <cell r="I457">
            <v>0.60009999999999997</v>
          </cell>
          <cell r="J457">
            <v>0.3417</v>
          </cell>
          <cell r="K457">
            <v>0</v>
          </cell>
          <cell r="L457">
            <v>2.8899999999999999E-2</v>
          </cell>
          <cell r="M457">
            <v>0</v>
          </cell>
          <cell r="N457">
            <v>0</v>
          </cell>
          <cell r="O457">
            <v>0.82340000000000002</v>
          </cell>
          <cell r="P457">
            <v>5.28E-2</v>
          </cell>
          <cell r="Q457">
            <v>1.2999999999999999E-3</v>
          </cell>
          <cell r="R457">
            <v>0.442</v>
          </cell>
          <cell r="S457">
            <v>0.13569999999999999</v>
          </cell>
          <cell r="T457">
            <v>0.92369999999999997</v>
          </cell>
          <cell r="U457">
            <v>0.1842</v>
          </cell>
          <cell r="V457">
            <v>6.9999999999999999E-4</v>
          </cell>
          <cell r="W457">
            <v>0.18310000000000001</v>
          </cell>
          <cell r="X457">
            <v>0</v>
          </cell>
        </row>
        <row r="458">
          <cell r="B458" t="str">
            <v>Миру. проспект, ПРОСП, 12</v>
          </cell>
          <cell r="C458" t="str">
            <v>5</v>
          </cell>
          <cell r="D458">
            <v>5705.9</v>
          </cell>
          <cell r="E458">
            <v>85.3</v>
          </cell>
          <cell r="F458">
            <v>24298.4598913687</v>
          </cell>
          <cell r="G458">
            <v>4.2851999999999997</v>
          </cell>
          <cell r="H458">
            <v>4.2851999999999997</v>
          </cell>
          <cell r="I458">
            <v>0.80489999999999995</v>
          </cell>
          <cell r="J458">
            <v>0.32400000000000001</v>
          </cell>
          <cell r="K458">
            <v>0</v>
          </cell>
          <cell r="L458">
            <v>2.3999999999999998E-3</v>
          </cell>
          <cell r="M458">
            <v>0</v>
          </cell>
          <cell r="N458">
            <v>0</v>
          </cell>
          <cell r="O458">
            <v>0.78459999999999996</v>
          </cell>
          <cell r="P458">
            <v>1.09E-2</v>
          </cell>
          <cell r="Q458">
            <v>2.0000000000000001E-4</v>
          </cell>
          <cell r="R458">
            <v>0.46500000000000002</v>
          </cell>
          <cell r="S458">
            <v>0.25390000000000001</v>
          </cell>
          <cell r="T458">
            <v>0.95469999999999999</v>
          </cell>
          <cell r="U458">
            <v>0.45250000000000001</v>
          </cell>
          <cell r="V458">
            <v>2.0000000000000001E-4</v>
          </cell>
          <cell r="W458">
            <v>0.2319</v>
          </cell>
          <cell r="X458">
            <v>0</v>
          </cell>
        </row>
        <row r="459">
          <cell r="B459" t="str">
            <v>Миру. проспект, ПРОСП, 16</v>
          </cell>
          <cell r="C459" t="str">
            <v>5</v>
          </cell>
          <cell r="D459">
            <v>1579.6</v>
          </cell>
          <cell r="E459">
            <v>82.4</v>
          </cell>
          <cell r="F459">
            <v>7714.43375760864</v>
          </cell>
          <cell r="G459">
            <v>4.8837999999999999</v>
          </cell>
          <cell r="H459">
            <v>4.8837999999999999</v>
          </cell>
          <cell r="I459">
            <v>0.88</v>
          </cell>
          <cell r="J459">
            <v>0.2571</v>
          </cell>
          <cell r="K459">
            <v>0</v>
          </cell>
          <cell r="L459">
            <v>8.2000000000000007E-3</v>
          </cell>
          <cell r="M459">
            <v>0</v>
          </cell>
          <cell r="N459">
            <v>0</v>
          </cell>
          <cell r="O459">
            <v>0.83320000000000005</v>
          </cell>
          <cell r="P459">
            <v>3.7699999999999997E-2</v>
          </cell>
          <cell r="Q459">
            <v>1E-3</v>
          </cell>
          <cell r="R459">
            <v>0.38929999999999998</v>
          </cell>
          <cell r="S459">
            <v>0.158</v>
          </cell>
          <cell r="T459">
            <v>1.4063000000000001</v>
          </cell>
          <cell r="U459">
            <v>0.32800000000000001</v>
          </cell>
          <cell r="V459">
            <v>6.9999999999999999E-4</v>
          </cell>
          <cell r="W459">
            <v>0.58430000000000004</v>
          </cell>
          <cell r="X459">
            <v>0</v>
          </cell>
        </row>
        <row r="460">
          <cell r="B460" t="str">
            <v>Миру. проспект, ПРОСП, 50</v>
          </cell>
          <cell r="C460" t="str">
            <v>5</v>
          </cell>
          <cell r="D460">
            <v>2540.0500000000002</v>
          </cell>
          <cell r="E460">
            <v>0</v>
          </cell>
          <cell r="F460">
            <v>9212.6243674939706</v>
          </cell>
          <cell r="G460">
            <v>3.6385000000000001</v>
          </cell>
          <cell r="H460">
            <v>3.6385000000000001</v>
          </cell>
          <cell r="I460">
            <v>0.42130000000000001</v>
          </cell>
          <cell r="J460">
            <v>0.2964</v>
          </cell>
          <cell r="K460">
            <v>0</v>
          </cell>
          <cell r="L460">
            <v>7.1000000000000004E-3</v>
          </cell>
          <cell r="M460">
            <v>0</v>
          </cell>
          <cell r="N460">
            <v>0</v>
          </cell>
          <cell r="O460">
            <v>0.75219999999999998</v>
          </cell>
          <cell r="P460">
            <v>3.2599999999999997E-2</v>
          </cell>
          <cell r="Q460">
            <v>8.0000000000000004E-4</v>
          </cell>
          <cell r="R460">
            <v>0.55640000000000001</v>
          </cell>
          <cell r="S460">
            <v>0.16309999999999999</v>
          </cell>
          <cell r="T460">
            <v>0.93940000000000001</v>
          </cell>
          <cell r="U460">
            <v>0.13070000000000001</v>
          </cell>
          <cell r="V460">
            <v>5.0000000000000001E-4</v>
          </cell>
          <cell r="W460">
            <v>0.33800000000000002</v>
          </cell>
          <cell r="X460">
            <v>0</v>
          </cell>
        </row>
        <row r="461">
          <cell r="B461" t="str">
            <v>Перемоги, ПРОСП, 10</v>
          </cell>
          <cell r="C461" t="str">
            <v>5</v>
          </cell>
          <cell r="D461">
            <v>2600.5</v>
          </cell>
          <cell r="E461">
            <v>0</v>
          </cell>
          <cell r="F461">
            <v>9846.3545571012492</v>
          </cell>
          <cell r="G461">
            <v>3.8268</v>
          </cell>
          <cell r="H461">
            <v>3.8268</v>
          </cell>
          <cell r="I461">
            <v>0.50280000000000002</v>
          </cell>
          <cell r="J461">
            <v>0.35520000000000002</v>
          </cell>
          <cell r="K461">
            <v>0</v>
          </cell>
          <cell r="L461">
            <v>7.6E-3</v>
          </cell>
          <cell r="M461">
            <v>0</v>
          </cell>
          <cell r="N461">
            <v>0</v>
          </cell>
          <cell r="O461">
            <v>0.77769999999999995</v>
          </cell>
          <cell r="P461">
            <v>2.2800000000000001E-2</v>
          </cell>
          <cell r="Q461">
            <v>5.9999999999999995E-4</v>
          </cell>
          <cell r="R461">
            <v>4.9599999999999998E-2</v>
          </cell>
          <cell r="S461">
            <v>0.15859999999999999</v>
          </cell>
          <cell r="T461">
            <v>1.5515000000000001</v>
          </cell>
          <cell r="U461">
            <v>0.1958</v>
          </cell>
          <cell r="V461">
            <v>5.0000000000000001E-4</v>
          </cell>
          <cell r="W461">
            <v>0.2041</v>
          </cell>
          <cell r="X461">
            <v>0</v>
          </cell>
        </row>
        <row r="462">
          <cell r="B462" t="str">
            <v>Перемоги, ПРОСП, 12</v>
          </cell>
          <cell r="C462" t="str">
            <v>5</v>
          </cell>
          <cell r="D462">
            <v>1873.7</v>
          </cell>
          <cell r="E462">
            <v>42.6</v>
          </cell>
          <cell r="F462">
            <v>6618.4669549843902</v>
          </cell>
          <cell r="G462">
            <v>3.5385</v>
          </cell>
          <cell r="H462">
            <v>3.5385</v>
          </cell>
          <cell r="I462">
            <v>0.67869999999999997</v>
          </cell>
          <cell r="J462">
            <v>0.26619999999999999</v>
          </cell>
          <cell r="K462">
            <v>0</v>
          </cell>
          <cell r="L462">
            <v>1.1299999999999999E-2</v>
          </cell>
          <cell r="M462">
            <v>0</v>
          </cell>
          <cell r="N462">
            <v>0</v>
          </cell>
          <cell r="O462">
            <v>0.84899999999999998</v>
          </cell>
          <cell r="P462">
            <v>5.1999999999999998E-2</v>
          </cell>
          <cell r="Q462">
            <v>1.2999999999999999E-3</v>
          </cell>
          <cell r="R462">
            <v>8.6999999999999994E-2</v>
          </cell>
          <cell r="S462">
            <v>0.13189999999999999</v>
          </cell>
          <cell r="T462">
            <v>1.0940000000000001</v>
          </cell>
          <cell r="U462">
            <v>0.15620000000000001</v>
          </cell>
          <cell r="V462">
            <v>5.9999999999999995E-4</v>
          </cell>
          <cell r="W462">
            <v>0.21029999999999999</v>
          </cell>
          <cell r="X462">
            <v>0</v>
          </cell>
        </row>
        <row r="463">
          <cell r="B463" t="str">
            <v>Перемоги, ПРОСП, 13</v>
          </cell>
          <cell r="C463" t="str">
            <v>5</v>
          </cell>
          <cell r="D463">
            <v>2639.1</v>
          </cell>
          <cell r="E463">
            <v>101.7</v>
          </cell>
          <cell r="F463">
            <v>9296.4845096142708</v>
          </cell>
          <cell r="G463">
            <v>3.5516999999999999</v>
          </cell>
          <cell r="H463">
            <v>3.5516999999999999</v>
          </cell>
          <cell r="I463">
            <v>0.40960000000000002</v>
          </cell>
          <cell r="J463">
            <v>0.34060000000000001</v>
          </cell>
          <cell r="K463">
            <v>0</v>
          </cell>
          <cell r="L463">
            <v>7.3000000000000001E-3</v>
          </cell>
          <cell r="M463">
            <v>0</v>
          </cell>
          <cell r="N463">
            <v>0</v>
          </cell>
          <cell r="O463">
            <v>0.79820000000000002</v>
          </cell>
          <cell r="P463">
            <v>2.5999999999999999E-2</v>
          </cell>
          <cell r="Q463">
            <v>6.9999999999999999E-4</v>
          </cell>
          <cell r="R463">
            <v>8.5900000000000004E-2</v>
          </cell>
          <cell r="S463">
            <v>0.16569999999999999</v>
          </cell>
          <cell r="T463">
            <v>1.3156000000000001</v>
          </cell>
          <cell r="U463">
            <v>0.1547</v>
          </cell>
          <cell r="V463">
            <v>5.0000000000000001E-4</v>
          </cell>
          <cell r="W463">
            <v>0.24690000000000001</v>
          </cell>
          <cell r="X463">
            <v>0</v>
          </cell>
        </row>
        <row r="464">
          <cell r="B464" t="str">
            <v>Перемоги, ПРОСП, 14</v>
          </cell>
          <cell r="C464" t="str">
            <v>5</v>
          </cell>
          <cell r="D464">
            <v>3032.6</v>
          </cell>
          <cell r="E464">
            <v>190.2</v>
          </cell>
          <cell r="F464">
            <v>10751.935417901999</v>
          </cell>
          <cell r="G464">
            <v>3.5983000000000001</v>
          </cell>
          <cell r="H464">
            <v>3.5983000000000001</v>
          </cell>
          <cell r="I464">
            <v>0.50439999999999996</v>
          </cell>
          <cell r="J464">
            <v>0.36759999999999998</v>
          </cell>
          <cell r="K464">
            <v>0</v>
          </cell>
          <cell r="L464">
            <v>5.7999999999999996E-3</v>
          </cell>
          <cell r="M464">
            <v>0</v>
          </cell>
          <cell r="N464">
            <v>0</v>
          </cell>
          <cell r="O464">
            <v>0.84589999999999999</v>
          </cell>
          <cell r="P464">
            <v>0.02</v>
          </cell>
          <cell r="Q464">
            <v>5.0000000000000001E-4</v>
          </cell>
          <cell r="R464">
            <v>9.2600000000000002E-2</v>
          </cell>
          <cell r="S464">
            <v>0.19539999999999999</v>
          </cell>
          <cell r="T464">
            <v>1.1553</v>
          </cell>
          <cell r="U464">
            <v>0.15049999999999999</v>
          </cell>
          <cell r="V464">
            <v>4.0000000000000002E-4</v>
          </cell>
          <cell r="W464">
            <v>0.25990000000000002</v>
          </cell>
          <cell r="X464">
            <v>0</v>
          </cell>
        </row>
        <row r="465">
          <cell r="B465" t="str">
            <v>Перемоги, ПРОСП, 17</v>
          </cell>
          <cell r="C465" t="str">
            <v>5</v>
          </cell>
          <cell r="D465">
            <v>3240.8</v>
          </cell>
          <cell r="E465">
            <v>29</v>
          </cell>
          <cell r="F465">
            <v>10321.645095920599</v>
          </cell>
          <cell r="G465">
            <v>3.1848999999999998</v>
          </cell>
          <cell r="H465">
            <v>3.1848999999999998</v>
          </cell>
          <cell r="I465">
            <v>0.37369999999999998</v>
          </cell>
          <cell r="J465">
            <v>0.29559999999999997</v>
          </cell>
          <cell r="K465">
            <v>0</v>
          </cell>
          <cell r="L465">
            <v>1.03E-2</v>
          </cell>
          <cell r="M465">
            <v>0</v>
          </cell>
          <cell r="N465">
            <v>0</v>
          </cell>
          <cell r="O465">
            <v>0.78879999999999995</v>
          </cell>
          <cell r="P465">
            <v>2.0500000000000001E-2</v>
          </cell>
          <cell r="Q465">
            <v>5.0000000000000001E-4</v>
          </cell>
          <cell r="R465">
            <v>8.6800000000000002E-2</v>
          </cell>
          <cell r="S465">
            <v>0.18859999999999999</v>
          </cell>
          <cell r="T465">
            <v>1.0932999999999999</v>
          </cell>
          <cell r="U465">
            <v>0.13089999999999999</v>
          </cell>
          <cell r="V465">
            <v>4.0000000000000002E-4</v>
          </cell>
          <cell r="W465">
            <v>0.19550000000000001</v>
          </cell>
          <cell r="X465">
            <v>0</v>
          </cell>
        </row>
        <row r="466">
          <cell r="B466" t="str">
            <v>Перемоги, ПРОСП, 18</v>
          </cell>
          <cell r="C466" t="str">
            <v>5</v>
          </cell>
          <cell r="D466">
            <v>4380.5</v>
          </cell>
          <cell r="E466">
            <v>0</v>
          </cell>
          <cell r="F466">
            <v>15198.518409849001</v>
          </cell>
          <cell r="G466">
            <v>3.5350999999999999</v>
          </cell>
          <cell r="H466">
            <v>3.5350999999999999</v>
          </cell>
          <cell r="I466">
            <v>0.50739999999999996</v>
          </cell>
          <cell r="J466">
            <v>0.41110000000000002</v>
          </cell>
          <cell r="K466">
            <v>0</v>
          </cell>
          <cell r="L466">
            <v>5.4999999999999997E-3</v>
          </cell>
          <cell r="M466">
            <v>0</v>
          </cell>
          <cell r="N466">
            <v>0</v>
          </cell>
          <cell r="O466">
            <v>0.80320000000000003</v>
          </cell>
          <cell r="P466">
            <v>2.12E-2</v>
          </cell>
          <cell r="Q466">
            <v>5.9999999999999995E-4</v>
          </cell>
          <cell r="R466">
            <v>8.0500000000000002E-2</v>
          </cell>
          <cell r="S466">
            <v>0.25259999999999999</v>
          </cell>
          <cell r="T466">
            <v>1.1060000000000001</v>
          </cell>
          <cell r="U466">
            <v>0.13869999999999999</v>
          </cell>
          <cell r="V466">
            <v>2.0000000000000001E-4</v>
          </cell>
          <cell r="W466">
            <v>0.20810000000000001</v>
          </cell>
          <cell r="X466">
            <v>0</v>
          </cell>
        </row>
        <row r="467">
          <cell r="B467" t="str">
            <v>Перемоги, ПРОСП, 25</v>
          </cell>
          <cell r="C467" t="str">
            <v>5</v>
          </cell>
          <cell r="D467">
            <v>3532.8</v>
          </cell>
          <cell r="E467">
            <v>0</v>
          </cell>
          <cell r="F467">
            <v>12164.550688098599</v>
          </cell>
          <cell r="G467">
            <v>3.4434999999999998</v>
          </cell>
          <cell r="H467">
            <v>3.4434999999999998</v>
          </cell>
          <cell r="I467">
            <v>0.4667</v>
          </cell>
          <cell r="J467">
            <v>0.30330000000000001</v>
          </cell>
          <cell r="K467">
            <v>0</v>
          </cell>
          <cell r="L467">
            <v>1.0800000000000001E-2</v>
          </cell>
          <cell r="M467">
            <v>0</v>
          </cell>
          <cell r="N467">
            <v>0</v>
          </cell>
          <cell r="O467">
            <v>0.85060000000000002</v>
          </cell>
          <cell r="P467">
            <v>4.9599999999999998E-2</v>
          </cell>
          <cell r="Q467">
            <v>1.2999999999999999E-3</v>
          </cell>
          <cell r="R467">
            <v>9.4100000000000003E-2</v>
          </cell>
          <cell r="S467">
            <v>0.17530000000000001</v>
          </cell>
          <cell r="T467">
            <v>1.2124999999999999</v>
          </cell>
          <cell r="U467">
            <v>0.1019</v>
          </cell>
          <cell r="V467">
            <v>4.0000000000000002E-4</v>
          </cell>
          <cell r="W467">
            <v>0.17699999999999999</v>
          </cell>
          <cell r="X467">
            <v>0</v>
          </cell>
        </row>
        <row r="468">
          <cell r="B468" t="str">
            <v>Перемоги, ПРОСП, 27</v>
          </cell>
          <cell r="C468" t="str">
            <v>5</v>
          </cell>
          <cell r="D468">
            <v>2905.75</v>
          </cell>
          <cell r="E468">
            <v>0</v>
          </cell>
          <cell r="F468">
            <v>10911.5602727895</v>
          </cell>
          <cell r="G468">
            <v>3.7614999999999998</v>
          </cell>
          <cell r="H468">
            <v>3.7614999999999998</v>
          </cell>
          <cell r="I468">
            <v>0.52029999999999998</v>
          </cell>
          <cell r="J468">
            <v>0.45269999999999999</v>
          </cell>
          <cell r="K468">
            <v>0</v>
          </cell>
          <cell r="L468">
            <v>2.5999999999999999E-2</v>
          </cell>
          <cell r="M468">
            <v>0</v>
          </cell>
          <cell r="N468">
            <v>0</v>
          </cell>
          <cell r="O468">
            <v>0.9</v>
          </cell>
          <cell r="P468">
            <v>4.8099999999999997E-2</v>
          </cell>
          <cell r="Q468">
            <v>1.1999999999999999E-3</v>
          </cell>
          <cell r="R468">
            <v>5.9799999999999999E-2</v>
          </cell>
          <cell r="S468">
            <v>0.20949999999999999</v>
          </cell>
          <cell r="T468">
            <v>1.1928000000000001</v>
          </cell>
          <cell r="U468">
            <v>0.13</v>
          </cell>
          <cell r="V468">
            <v>4.0000000000000002E-4</v>
          </cell>
          <cell r="W468">
            <v>0.22070000000000001</v>
          </cell>
          <cell r="X468">
            <v>0</v>
          </cell>
        </row>
        <row r="469">
          <cell r="B469" t="str">
            <v>Перемоги, ПРОСП, 37</v>
          </cell>
          <cell r="C469" t="str">
            <v>5</v>
          </cell>
          <cell r="D469">
            <v>2627</v>
          </cell>
          <cell r="E469">
            <v>116</v>
          </cell>
          <cell r="F469">
            <v>9864.1215871448803</v>
          </cell>
          <cell r="G469">
            <v>3.7549000000000001</v>
          </cell>
          <cell r="H469">
            <v>3.7549000000000001</v>
          </cell>
          <cell r="I469">
            <v>0.39629999999999999</v>
          </cell>
          <cell r="J469">
            <v>0.31159999999999999</v>
          </cell>
          <cell r="K469">
            <v>0</v>
          </cell>
          <cell r="L469">
            <v>1.0800000000000001E-2</v>
          </cell>
          <cell r="M469">
            <v>0</v>
          </cell>
          <cell r="N469">
            <v>0</v>
          </cell>
          <cell r="O469">
            <v>0.85029999999999994</v>
          </cell>
          <cell r="P469">
            <v>4.2000000000000003E-2</v>
          </cell>
          <cell r="Q469">
            <v>1.1000000000000001E-3</v>
          </cell>
          <cell r="R469">
            <v>8.8900000000000007E-2</v>
          </cell>
          <cell r="S469">
            <v>0.16120000000000001</v>
          </cell>
          <cell r="T469">
            <v>1.4939</v>
          </cell>
          <cell r="U469">
            <v>0.1174</v>
          </cell>
          <cell r="V469">
            <v>5.0000000000000001E-4</v>
          </cell>
          <cell r="W469">
            <v>0.28089999999999998</v>
          </cell>
          <cell r="X469">
            <v>0</v>
          </cell>
        </row>
        <row r="470">
          <cell r="B470" t="str">
            <v>Перемоги, ПРОСП, 43</v>
          </cell>
          <cell r="C470" t="str">
            <v>5</v>
          </cell>
          <cell r="D470">
            <v>4962.3999999999996</v>
          </cell>
          <cell r="E470">
            <v>95.8</v>
          </cell>
          <cell r="F470">
            <v>16296.739361862499</v>
          </cell>
          <cell r="G470">
            <v>3.2839999999999998</v>
          </cell>
          <cell r="H470">
            <v>3.2839999999999998</v>
          </cell>
          <cell r="I470">
            <v>0.2344</v>
          </cell>
          <cell r="J470">
            <v>0.42459999999999998</v>
          </cell>
          <cell r="K470">
            <v>0</v>
          </cell>
          <cell r="L470">
            <v>4.4999999999999997E-3</v>
          </cell>
          <cell r="M470">
            <v>0</v>
          </cell>
          <cell r="N470">
            <v>0</v>
          </cell>
          <cell r="O470">
            <v>0.85919999999999996</v>
          </cell>
          <cell r="P470">
            <v>2.06E-2</v>
          </cell>
          <cell r="Q470">
            <v>5.0000000000000001E-4</v>
          </cell>
          <cell r="R470">
            <v>9.4399999999999998E-2</v>
          </cell>
          <cell r="S470">
            <v>0.224</v>
          </cell>
          <cell r="T470">
            <v>1.0226</v>
          </cell>
          <cell r="U470">
            <v>0.1588</v>
          </cell>
          <cell r="V470">
            <v>2.0000000000000001E-4</v>
          </cell>
          <cell r="W470">
            <v>0.2402</v>
          </cell>
          <cell r="X470">
            <v>0</v>
          </cell>
        </row>
        <row r="471">
          <cell r="B471" t="str">
            <v>Перемоги, ПРОСП, 45</v>
          </cell>
          <cell r="C471" t="str">
            <v>5</v>
          </cell>
          <cell r="D471">
            <v>4489.5</v>
          </cell>
          <cell r="E471">
            <v>155.30000000000001</v>
          </cell>
          <cell r="F471">
            <v>18458.9025977169</v>
          </cell>
          <cell r="G471">
            <v>4.1115000000000004</v>
          </cell>
          <cell r="H471">
            <v>4.1115000000000004</v>
          </cell>
          <cell r="I471">
            <v>0.68240000000000001</v>
          </cell>
          <cell r="J471">
            <v>0.41299999999999998</v>
          </cell>
          <cell r="K471">
            <v>0</v>
          </cell>
          <cell r="L471">
            <v>4.8999999999999998E-3</v>
          </cell>
          <cell r="M471">
            <v>0</v>
          </cell>
          <cell r="N471">
            <v>0</v>
          </cell>
          <cell r="O471">
            <v>0.88729999999999998</v>
          </cell>
          <cell r="P471">
            <v>2.2599999999999999E-2</v>
          </cell>
          <cell r="Q471">
            <v>5.9999999999999995E-4</v>
          </cell>
          <cell r="R471">
            <v>9.1899999999999996E-2</v>
          </cell>
          <cell r="S471">
            <v>0.25090000000000001</v>
          </cell>
          <cell r="T471">
            <v>1.3204</v>
          </cell>
          <cell r="U471">
            <v>0.1744</v>
          </cell>
          <cell r="V471">
            <v>2.0000000000000001E-4</v>
          </cell>
          <cell r="W471">
            <v>0.26290000000000002</v>
          </cell>
          <cell r="X471">
            <v>0</v>
          </cell>
        </row>
        <row r="472">
          <cell r="B472" t="str">
            <v>Перемоги, ПРОСП, 47</v>
          </cell>
          <cell r="C472" t="str">
            <v>5</v>
          </cell>
          <cell r="D472">
            <v>4429.3</v>
          </cell>
          <cell r="E472">
            <v>180.4</v>
          </cell>
          <cell r="F472">
            <v>16312.6277852027</v>
          </cell>
          <cell r="G472">
            <v>3.6968999999999999</v>
          </cell>
          <cell r="H472">
            <v>3.6968999999999999</v>
          </cell>
          <cell r="I472">
            <v>0.51729999999999998</v>
          </cell>
          <cell r="J472">
            <v>0.43340000000000001</v>
          </cell>
          <cell r="K472">
            <v>0</v>
          </cell>
          <cell r="L472">
            <v>4.0000000000000002E-4</v>
          </cell>
          <cell r="M472">
            <v>0</v>
          </cell>
          <cell r="N472">
            <v>0</v>
          </cell>
          <cell r="O472">
            <v>0.88370000000000004</v>
          </cell>
          <cell r="P472">
            <v>1.1999999999999999E-3</v>
          </cell>
          <cell r="Q472">
            <v>0</v>
          </cell>
          <cell r="R472">
            <v>9.4200000000000006E-2</v>
          </cell>
          <cell r="S472">
            <v>0.25380000000000003</v>
          </cell>
          <cell r="T472">
            <v>1.1224000000000001</v>
          </cell>
          <cell r="U472">
            <v>0.1651</v>
          </cell>
          <cell r="V472">
            <v>2.0000000000000001E-4</v>
          </cell>
          <cell r="W472">
            <v>0.22520000000000001</v>
          </cell>
          <cell r="X472">
            <v>0</v>
          </cell>
        </row>
        <row r="473">
          <cell r="B473" t="str">
            <v>Перемоги, ПРОСП, 50</v>
          </cell>
          <cell r="C473" t="str">
            <v>5</v>
          </cell>
          <cell r="D473">
            <v>2891.1</v>
          </cell>
          <cell r="E473">
            <v>102.1</v>
          </cell>
          <cell r="F473">
            <v>10741.909688355099</v>
          </cell>
          <cell r="G473">
            <v>3.7252000000000001</v>
          </cell>
          <cell r="H473">
            <v>3.7252000000000001</v>
          </cell>
          <cell r="I473">
            <v>0.5</v>
          </cell>
          <cell r="J473">
            <v>0.30919999999999997</v>
          </cell>
          <cell r="K473">
            <v>0</v>
          </cell>
          <cell r="L473">
            <v>1.11E-2</v>
          </cell>
          <cell r="M473">
            <v>0</v>
          </cell>
          <cell r="N473">
            <v>0</v>
          </cell>
          <cell r="O473">
            <v>0.83330000000000004</v>
          </cell>
          <cell r="P473">
            <v>5.0299999999999997E-2</v>
          </cell>
          <cell r="Q473">
            <v>1.2999999999999999E-3</v>
          </cell>
          <cell r="R473">
            <v>5.8400000000000001E-2</v>
          </cell>
          <cell r="S473">
            <v>0.14949999999999999</v>
          </cell>
          <cell r="T473">
            <v>1.4948999999999999</v>
          </cell>
          <cell r="U473">
            <v>0.11020000000000001</v>
          </cell>
          <cell r="V473">
            <v>4.0000000000000002E-4</v>
          </cell>
          <cell r="W473">
            <v>0.20660000000000001</v>
          </cell>
          <cell r="X473">
            <v>0</v>
          </cell>
        </row>
        <row r="474">
          <cell r="B474" t="str">
            <v>Перемоги, ПРОСП, 54</v>
          </cell>
          <cell r="C474" t="str">
            <v>5</v>
          </cell>
          <cell r="D474">
            <v>2921.4</v>
          </cell>
          <cell r="E474">
            <v>0</v>
          </cell>
          <cell r="F474">
            <v>9000.8747627647099</v>
          </cell>
          <cell r="G474">
            <v>3.081</v>
          </cell>
          <cell r="H474">
            <v>3.081</v>
          </cell>
          <cell r="I474">
            <v>0.19889999999999999</v>
          </cell>
          <cell r="J474">
            <v>0.32529999999999998</v>
          </cell>
          <cell r="K474">
            <v>0</v>
          </cell>
          <cell r="L474">
            <v>7.6E-3</v>
          </cell>
          <cell r="M474">
            <v>0</v>
          </cell>
          <cell r="N474">
            <v>0</v>
          </cell>
          <cell r="O474">
            <v>0.80569999999999997</v>
          </cell>
          <cell r="P474">
            <v>3.3099999999999997E-2</v>
          </cell>
          <cell r="Q474">
            <v>8.0000000000000004E-4</v>
          </cell>
          <cell r="R474">
            <v>9.6199999999999994E-2</v>
          </cell>
          <cell r="S474">
            <v>0.21079999999999999</v>
          </cell>
          <cell r="T474">
            <v>1.1012</v>
          </cell>
          <cell r="U474">
            <v>8.9300000000000004E-2</v>
          </cell>
          <cell r="V474">
            <v>4.0000000000000002E-4</v>
          </cell>
          <cell r="W474">
            <v>0.2117</v>
          </cell>
          <cell r="X474">
            <v>0</v>
          </cell>
        </row>
        <row r="475">
          <cell r="B475" t="str">
            <v>Перемоги, ПРОСП, 56</v>
          </cell>
          <cell r="C475" t="str">
            <v>5</v>
          </cell>
          <cell r="D475">
            <v>2766.8</v>
          </cell>
          <cell r="E475">
            <v>44.4</v>
          </cell>
          <cell r="F475">
            <v>11141.3471036178</v>
          </cell>
          <cell r="G475">
            <v>4.0270000000000001</v>
          </cell>
          <cell r="H475">
            <v>4.0270000000000001</v>
          </cell>
          <cell r="I475">
            <v>0.54249999999999998</v>
          </cell>
          <cell r="J475">
            <v>0.38790000000000002</v>
          </cell>
          <cell r="K475">
            <v>0</v>
          </cell>
          <cell r="L475">
            <v>1.0999999999999999E-2</v>
          </cell>
          <cell r="M475">
            <v>0</v>
          </cell>
          <cell r="N475">
            <v>0</v>
          </cell>
          <cell r="O475">
            <v>0.87239999999999995</v>
          </cell>
          <cell r="P475">
            <v>5.0500000000000003E-2</v>
          </cell>
          <cell r="Q475">
            <v>1.2999999999999999E-3</v>
          </cell>
          <cell r="R475">
            <v>9.9500000000000005E-2</v>
          </cell>
          <cell r="S475">
            <v>0.20300000000000001</v>
          </cell>
          <cell r="T475">
            <v>1.4826999999999999</v>
          </cell>
          <cell r="U475">
            <v>0.10970000000000001</v>
          </cell>
          <cell r="V475">
            <v>5.0000000000000001E-4</v>
          </cell>
          <cell r="W475">
            <v>0.26600000000000001</v>
          </cell>
          <cell r="X475">
            <v>0</v>
          </cell>
        </row>
        <row r="476">
          <cell r="B476" t="str">
            <v>Пирогова, ВУЛ, 1</v>
          </cell>
          <cell r="C476" t="str">
            <v>5</v>
          </cell>
          <cell r="D476">
            <v>3811.8</v>
          </cell>
          <cell r="E476">
            <v>0</v>
          </cell>
          <cell r="F476">
            <v>11540.590348406</v>
          </cell>
          <cell r="G476">
            <v>3.1333000000000002</v>
          </cell>
          <cell r="H476">
            <v>3.1333000000000002</v>
          </cell>
          <cell r="I476">
            <v>0.43659999999999999</v>
          </cell>
          <cell r="J476">
            <v>0.38550000000000001</v>
          </cell>
          <cell r="K476">
            <v>0</v>
          </cell>
          <cell r="L476">
            <v>4.8999999999999998E-3</v>
          </cell>
          <cell r="M476">
            <v>0</v>
          </cell>
          <cell r="N476">
            <v>0</v>
          </cell>
          <cell r="O476">
            <v>0.71299999999999997</v>
          </cell>
          <cell r="P476">
            <v>1.2999999999999999E-2</v>
          </cell>
          <cell r="Q476">
            <v>4.0000000000000002E-4</v>
          </cell>
          <cell r="R476">
            <v>6.59E-2</v>
          </cell>
          <cell r="S476">
            <v>0.158</v>
          </cell>
          <cell r="T476">
            <v>1.0254000000000001</v>
          </cell>
          <cell r="U476">
            <v>0.1414</v>
          </cell>
          <cell r="V476">
            <v>4.0000000000000002E-4</v>
          </cell>
          <cell r="W476">
            <v>0.1888</v>
          </cell>
          <cell r="X476">
            <v>0</v>
          </cell>
        </row>
        <row r="477">
          <cell r="B477" t="str">
            <v>Пирогова, ВУЛ, 22</v>
          </cell>
          <cell r="C477" t="str">
            <v>5</v>
          </cell>
          <cell r="D477">
            <v>4505.84</v>
          </cell>
          <cell r="E477">
            <v>165.5</v>
          </cell>
          <cell r="F477">
            <v>16580.4751824948</v>
          </cell>
          <cell r="G477">
            <v>3.6797</v>
          </cell>
          <cell r="H477">
            <v>3.6797</v>
          </cell>
          <cell r="I477">
            <v>0.57499999999999996</v>
          </cell>
          <cell r="J477">
            <v>0.34720000000000001</v>
          </cell>
          <cell r="K477">
            <v>0</v>
          </cell>
          <cell r="L477">
            <v>4.0000000000000002E-4</v>
          </cell>
          <cell r="M477">
            <v>0</v>
          </cell>
          <cell r="N477">
            <v>0</v>
          </cell>
          <cell r="O477">
            <v>0.85329999999999995</v>
          </cell>
          <cell r="P477">
            <v>1.6999999999999999E-3</v>
          </cell>
          <cell r="Q477">
            <v>0</v>
          </cell>
          <cell r="R477">
            <v>8.1199999999999994E-2</v>
          </cell>
          <cell r="S477">
            <v>0.24229999999999999</v>
          </cell>
          <cell r="T477">
            <v>1.1995</v>
          </cell>
          <cell r="U477">
            <v>0.16020000000000001</v>
          </cell>
          <cell r="V477">
            <v>2.0000000000000001E-4</v>
          </cell>
          <cell r="W477">
            <v>0.21870000000000001</v>
          </cell>
          <cell r="X477">
            <v>0</v>
          </cell>
        </row>
        <row r="478">
          <cell r="B478" t="str">
            <v>Пирогова, ВУЛ, 22а</v>
          </cell>
          <cell r="C478" t="str">
            <v>5</v>
          </cell>
          <cell r="D478">
            <v>4506.7</v>
          </cell>
          <cell r="E478">
            <v>29.2</v>
          </cell>
          <cell r="F478">
            <v>15982.010881724</v>
          </cell>
          <cell r="G478">
            <v>3.5461</v>
          </cell>
          <cell r="H478">
            <v>3.5461</v>
          </cell>
          <cell r="I478">
            <v>0.4572</v>
          </cell>
          <cell r="J478">
            <v>0.33639999999999998</v>
          </cell>
          <cell r="K478">
            <v>0</v>
          </cell>
          <cell r="L478">
            <v>1.18E-2</v>
          </cell>
          <cell r="M478">
            <v>0</v>
          </cell>
          <cell r="N478">
            <v>0</v>
          </cell>
          <cell r="O478">
            <v>0.84850000000000003</v>
          </cell>
          <cell r="P478">
            <v>4.1599999999999998E-2</v>
          </cell>
          <cell r="Q478">
            <v>1.1000000000000001E-3</v>
          </cell>
          <cell r="R478">
            <v>8.1199999999999994E-2</v>
          </cell>
          <cell r="S478">
            <v>0.2419</v>
          </cell>
          <cell r="T478">
            <v>1.1928000000000001</v>
          </cell>
          <cell r="U478">
            <v>0.13039999999999999</v>
          </cell>
          <cell r="V478">
            <v>2.0000000000000001E-4</v>
          </cell>
          <cell r="W478">
            <v>0.20300000000000001</v>
          </cell>
          <cell r="X478">
            <v>0</v>
          </cell>
        </row>
        <row r="479">
          <cell r="B479" t="str">
            <v>Пирогова, ВУЛ, 5</v>
          </cell>
          <cell r="C479" t="str">
            <v>5</v>
          </cell>
          <cell r="D479">
            <v>3545.2</v>
          </cell>
          <cell r="E479">
            <v>102.4</v>
          </cell>
          <cell r="F479">
            <v>12537.250205381601</v>
          </cell>
          <cell r="G479">
            <v>3.5409000000000002</v>
          </cell>
          <cell r="H479">
            <v>3.5409000000000002</v>
          </cell>
          <cell r="I479">
            <v>0.53420000000000001</v>
          </cell>
          <cell r="J479">
            <v>0.31480000000000002</v>
          </cell>
          <cell r="K479">
            <v>0</v>
          </cell>
          <cell r="L479">
            <v>1.0699999999999999E-2</v>
          </cell>
          <cell r="M479">
            <v>0</v>
          </cell>
          <cell r="N479">
            <v>0</v>
          </cell>
          <cell r="O479">
            <v>0.8931</v>
          </cell>
          <cell r="P479">
            <v>2.92E-2</v>
          </cell>
          <cell r="Q479">
            <v>6.9999999999999999E-4</v>
          </cell>
          <cell r="R479">
            <v>8.14E-2</v>
          </cell>
          <cell r="S479">
            <v>0.1699</v>
          </cell>
          <cell r="T479">
            <v>1.1135999999999999</v>
          </cell>
          <cell r="U479">
            <v>0.1666</v>
          </cell>
          <cell r="V479">
            <v>4.0000000000000002E-4</v>
          </cell>
          <cell r="W479">
            <v>0.2263</v>
          </cell>
          <cell r="X479">
            <v>0</v>
          </cell>
        </row>
        <row r="480">
          <cell r="B480" t="str">
            <v>Попудренка, ВУЛ, 11</v>
          </cell>
          <cell r="C480" t="str">
            <v>5</v>
          </cell>
          <cell r="D480">
            <v>2882.6</v>
          </cell>
          <cell r="E480">
            <v>56.8</v>
          </cell>
          <cell r="F480">
            <v>9620.1013260654709</v>
          </cell>
          <cell r="G480">
            <v>3.3374000000000001</v>
          </cell>
          <cell r="H480">
            <v>3.3374000000000001</v>
          </cell>
          <cell r="I480">
            <v>0.2651</v>
          </cell>
          <cell r="J480">
            <v>0.28310000000000002</v>
          </cell>
          <cell r="K480">
            <v>0</v>
          </cell>
          <cell r="L480">
            <v>1.0800000000000001E-2</v>
          </cell>
          <cell r="M480">
            <v>0</v>
          </cell>
          <cell r="N480">
            <v>0</v>
          </cell>
          <cell r="O480">
            <v>0.82930000000000004</v>
          </cell>
          <cell r="P480">
            <v>4.9599999999999998E-2</v>
          </cell>
          <cell r="Q480">
            <v>1.2999999999999999E-3</v>
          </cell>
          <cell r="R480">
            <v>9.5399999999999999E-2</v>
          </cell>
          <cell r="S480">
            <v>0.1474</v>
          </cell>
          <cell r="T480">
            <v>1.3035000000000001</v>
          </cell>
          <cell r="U480">
            <v>0.20499999999999999</v>
          </cell>
          <cell r="V480">
            <v>4.0000000000000002E-4</v>
          </cell>
          <cell r="W480">
            <v>0.14649999999999999</v>
          </cell>
          <cell r="X480">
            <v>0</v>
          </cell>
        </row>
        <row r="481">
          <cell r="B481" t="str">
            <v>Попудренка, ВУЛ, 12а</v>
          </cell>
          <cell r="C481" t="str">
            <v>5</v>
          </cell>
          <cell r="D481">
            <v>1852</v>
          </cell>
          <cell r="E481">
            <v>0</v>
          </cell>
          <cell r="F481">
            <v>6941.0813583500103</v>
          </cell>
          <cell r="G481">
            <v>3.7477999999999998</v>
          </cell>
          <cell r="H481">
            <v>3.7477999999999998</v>
          </cell>
          <cell r="I481">
            <v>0.88790000000000002</v>
          </cell>
          <cell r="J481">
            <v>0.2253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0.81299999999999994</v>
          </cell>
          <cell r="P481">
            <v>0</v>
          </cell>
          <cell r="Q481">
            <v>0</v>
          </cell>
          <cell r="R481">
            <v>0.41760000000000003</v>
          </cell>
          <cell r="S481">
            <v>0.12470000000000001</v>
          </cell>
          <cell r="T481">
            <v>0.79090000000000005</v>
          </cell>
          <cell r="U481">
            <v>0.21529999999999999</v>
          </cell>
          <cell r="V481">
            <v>5.9999999999999995E-4</v>
          </cell>
          <cell r="W481">
            <v>0.27250000000000002</v>
          </cell>
          <cell r="X481">
            <v>0</v>
          </cell>
        </row>
        <row r="482">
          <cell r="B482" t="str">
            <v>Попудренка, ВУЛ, 15</v>
          </cell>
          <cell r="C482" t="str">
            <v>5</v>
          </cell>
          <cell r="D482">
            <v>1711.58</v>
          </cell>
          <cell r="E482">
            <v>0</v>
          </cell>
          <cell r="F482">
            <v>5977.9458636174004</v>
          </cell>
          <cell r="G482">
            <v>3.4925000000000002</v>
          </cell>
          <cell r="H482">
            <v>3.4925000000000002</v>
          </cell>
          <cell r="I482">
            <v>0.28960000000000002</v>
          </cell>
          <cell r="J482">
            <v>0.37390000000000001</v>
          </cell>
          <cell r="K482">
            <v>0</v>
          </cell>
          <cell r="L482">
            <v>1.0500000000000001E-2</v>
          </cell>
          <cell r="M482">
            <v>0</v>
          </cell>
          <cell r="N482">
            <v>0</v>
          </cell>
          <cell r="O482">
            <v>0.83230000000000004</v>
          </cell>
          <cell r="P482">
            <v>4.82E-2</v>
          </cell>
          <cell r="Q482">
            <v>1.1999999999999999E-3</v>
          </cell>
          <cell r="R482">
            <v>7.9799999999999996E-2</v>
          </cell>
          <cell r="S482">
            <v>0.14510000000000001</v>
          </cell>
          <cell r="T482">
            <v>1.1553</v>
          </cell>
          <cell r="U482">
            <v>0.2152</v>
          </cell>
          <cell r="V482">
            <v>6.9999999999999999E-4</v>
          </cell>
          <cell r="W482">
            <v>0.3407</v>
          </cell>
          <cell r="X482">
            <v>0</v>
          </cell>
        </row>
        <row r="483">
          <cell r="B483" t="str">
            <v>Попудренка, ВУЛ, 29</v>
          </cell>
          <cell r="C483" t="str">
            <v>5</v>
          </cell>
          <cell r="D483">
            <v>3236.22</v>
          </cell>
          <cell r="E483">
            <v>0</v>
          </cell>
          <cell r="F483">
            <v>12252.717586360501</v>
          </cell>
          <cell r="G483">
            <v>3.7862</v>
          </cell>
          <cell r="H483">
            <v>3.7862</v>
          </cell>
          <cell r="I483">
            <v>0.58530000000000004</v>
          </cell>
          <cell r="J483">
            <v>0.32840000000000003</v>
          </cell>
          <cell r="K483">
            <v>0</v>
          </cell>
          <cell r="L483">
            <v>7.1000000000000004E-3</v>
          </cell>
          <cell r="M483">
            <v>0</v>
          </cell>
          <cell r="N483">
            <v>0</v>
          </cell>
          <cell r="O483">
            <v>0.84140000000000004</v>
          </cell>
          <cell r="P483">
            <v>3.2300000000000002E-2</v>
          </cell>
          <cell r="Q483">
            <v>8.0000000000000004E-4</v>
          </cell>
          <cell r="R483">
            <v>0.27960000000000002</v>
          </cell>
          <cell r="S483">
            <v>0.18379999999999999</v>
          </cell>
          <cell r="T483">
            <v>1.0398000000000001</v>
          </cell>
          <cell r="U483">
            <v>0.24660000000000001</v>
          </cell>
          <cell r="V483">
            <v>4.0000000000000002E-4</v>
          </cell>
          <cell r="W483">
            <v>0.2407</v>
          </cell>
          <cell r="X483">
            <v>0</v>
          </cell>
        </row>
        <row r="484">
          <cell r="B484" t="str">
            <v>Рiпкинська, ВУЛ, 3</v>
          </cell>
          <cell r="C484" t="str">
            <v>5</v>
          </cell>
          <cell r="D484">
            <v>3158.5</v>
          </cell>
          <cell r="E484">
            <v>119.7</v>
          </cell>
          <cell r="F484">
            <v>11332.629128373699</v>
          </cell>
          <cell r="G484">
            <v>3.5880999999999998</v>
          </cell>
          <cell r="H484">
            <v>3.5880999999999998</v>
          </cell>
          <cell r="I484">
            <v>0.68469999999999998</v>
          </cell>
          <cell r="J484">
            <v>0.34239999999999998</v>
          </cell>
          <cell r="K484">
            <v>0</v>
          </cell>
          <cell r="L484">
            <v>1.47E-2</v>
          </cell>
          <cell r="M484">
            <v>0</v>
          </cell>
          <cell r="N484">
            <v>0</v>
          </cell>
          <cell r="O484">
            <v>0.90920000000000001</v>
          </cell>
          <cell r="P484">
            <v>5.0900000000000001E-2</v>
          </cell>
          <cell r="Q484">
            <v>1.2999999999999999E-3</v>
          </cell>
          <cell r="R484">
            <v>9.6100000000000005E-2</v>
          </cell>
          <cell r="S484">
            <v>0.18729999999999999</v>
          </cell>
          <cell r="T484">
            <v>1.0511999999999999</v>
          </cell>
          <cell r="U484">
            <v>6.7199999999999996E-2</v>
          </cell>
          <cell r="V484">
            <v>4.0000000000000002E-4</v>
          </cell>
          <cell r="W484">
            <v>0.1827</v>
          </cell>
          <cell r="X484">
            <v>0</v>
          </cell>
        </row>
        <row r="485">
          <cell r="B485" t="str">
            <v>Реміснича, ВУЛ, 58</v>
          </cell>
          <cell r="C485" t="str">
            <v>5</v>
          </cell>
          <cell r="D485">
            <v>3193.5</v>
          </cell>
          <cell r="E485">
            <v>90.8</v>
          </cell>
          <cell r="F485">
            <v>11244.3373029619</v>
          </cell>
          <cell r="G485">
            <v>3.5286</v>
          </cell>
          <cell r="H485">
            <v>3.5286</v>
          </cell>
          <cell r="I485">
            <v>0.36990000000000001</v>
          </cell>
          <cell r="J485">
            <v>0.34420000000000001</v>
          </cell>
          <cell r="K485">
            <v>0</v>
          </cell>
          <cell r="L485">
            <v>1.21E-2</v>
          </cell>
          <cell r="M485">
            <v>0</v>
          </cell>
          <cell r="N485">
            <v>0</v>
          </cell>
          <cell r="O485">
            <v>0.80400000000000005</v>
          </cell>
          <cell r="P485">
            <v>5.2900000000000003E-2</v>
          </cell>
          <cell r="Q485">
            <v>1.2999999999999999E-3</v>
          </cell>
          <cell r="R485">
            <v>0.44230000000000003</v>
          </cell>
          <cell r="S485">
            <v>0.18940000000000001</v>
          </cell>
          <cell r="T485">
            <v>0.96419999999999995</v>
          </cell>
          <cell r="U485">
            <v>0.13020000000000001</v>
          </cell>
          <cell r="V485">
            <v>4.0000000000000002E-4</v>
          </cell>
          <cell r="W485">
            <v>0.2177</v>
          </cell>
          <cell r="X485">
            <v>0</v>
          </cell>
        </row>
        <row r="486">
          <cell r="B486" t="str">
            <v>Слобiдська, ВУЛ, 79а</v>
          </cell>
          <cell r="C486" t="str">
            <v>5</v>
          </cell>
          <cell r="D486">
            <v>3498.6</v>
          </cell>
          <cell r="E486">
            <v>46.6</v>
          </cell>
          <cell r="F486">
            <v>13546.8536926877</v>
          </cell>
          <cell r="G486">
            <v>3.883</v>
          </cell>
          <cell r="H486">
            <v>3.883</v>
          </cell>
          <cell r="I486">
            <v>0.64790000000000003</v>
          </cell>
          <cell r="J486">
            <v>0.4239</v>
          </cell>
          <cell r="K486">
            <v>0</v>
          </cell>
          <cell r="L486">
            <v>1.3299999999999999E-2</v>
          </cell>
          <cell r="M486">
            <v>0</v>
          </cell>
          <cell r="N486">
            <v>0</v>
          </cell>
          <cell r="O486">
            <v>0.81510000000000005</v>
          </cell>
          <cell r="P486">
            <v>3.04E-2</v>
          </cell>
          <cell r="Q486">
            <v>6.9999999999999999E-4</v>
          </cell>
          <cell r="R486">
            <v>0.43509999999999999</v>
          </cell>
          <cell r="S486">
            <v>0.1663</v>
          </cell>
          <cell r="T486">
            <v>0.98450000000000004</v>
          </cell>
          <cell r="U486">
            <v>0.1211</v>
          </cell>
          <cell r="V486">
            <v>4.0000000000000002E-4</v>
          </cell>
          <cell r="W486">
            <v>0.24429999999999999</v>
          </cell>
          <cell r="X486">
            <v>0</v>
          </cell>
        </row>
        <row r="487">
          <cell r="B487" t="str">
            <v>Старобiлоуська, ВУЛ, 25б</v>
          </cell>
          <cell r="C487" t="str">
            <v>5</v>
          </cell>
          <cell r="D487">
            <v>4422.8999999999996</v>
          </cell>
          <cell r="E487">
            <v>109.5</v>
          </cell>
          <cell r="F487">
            <v>17733.8227195502</v>
          </cell>
          <cell r="G487">
            <v>4.0095999999999998</v>
          </cell>
          <cell r="H487">
            <v>4.0095999999999998</v>
          </cell>
          <cell r="I487">
            <v>0.45610000000000001</v>
          </cell>
          <cell r="J487">
            <v>0.3654</v>
          </cell>
          <cell r="K487">
            <v>0</v>
          </cell>
          <cell r="L487">
            <v>2.63E-2</v>
          </cell>
          <cell r="M487">
            <v>0</v>
          </cell>
          <cell r="N487">
            <v>0</v>
          </cell>
          <cell r="O487">
            <v>0.86299999999999999</v>
          </cell>
          <cell r="P487">
            <v>4.3200000000000002E-2</v>
          </cell>
          <cell r="Q487">
            <v>1.1000000000000001E-3</v>
          </cell>
          <cell r="R487">
            <v>5.4600000000000003E-2</v>
          </cell>
          <cell r="S487">
            <v>0.24709999999999999</v>
          </cell>
          <cell r="T487">
            <v>1.5875999999999999</v>
          </cell>
          <cell r="U487">
            <v>0.1021</v>
          </cell>
          <cell r="V487">
            <v>2.0000000000000001E-4</v>
          </cell>
          <cell r="W487">
            <v>0.26290000000000002</v>
          </cell>
          <cell r="X487">
            <v>0</v>
          </cell>
        </row>
        <row r="488">
          <cell r="B488" t="str">
            <v>Старобiлоуська, ВУЛ, 31</v>
          </cell>
          <cell r="C488" t="str">
            <v>5</v>
          </cell>
          <cell r="D488">
            <v>1299.4000000000001</v>
          </cell>
          <cell r="E488">
            <v>0</v>
          </cell>
          <cell r="F488">
            <v>2580.0697368224101</v>
          </cell>
          <cell r="G488">
            <v>1.9856</v>
          </cell>
          <cell r="H488">
            <v>1.9856</v>
          </cell>
          <cell r="I488">
            <v>8.4199999999999997E-2</v>
          </cell>
          <cell r="J488">
            <v>0.26119999999999999</v>
          </cell>
          <cell r="K488">
            <v>0</v>
          </cell>
          <cell r="L488">
            <v>1E-3</v>
          </cell>
          <cell r="M488">
            <v>0</v>
          </cell>
          <cell r="N488">
            <v>0</v>
          </cell>
          <cell r="O488">
            <v>0.50839999999999996</v>
          </cell>
          <cell r="P488">
            <v>4.5999999999999999E-3</v>
          </cell>
          <cell r="Q488">
            <v>1E-4</v>
          </cell>
          <cell r="R488">
            <v>3.9800000000000002E-2</v>
          </cell>
          <cell r="S488">
            <v>9.64E-2</v>
          </cell>
          <cell r="T488">
            <v>0.80930000000000002</v>
          </cell>
          <cell r="U488">
            <v>4.4200000000000003E-2</v>
          </cell>
          <cell r="V488">
            <v>1E-3</v>
          </cell>
          <cell r="W488">
            <v>0.13539999999999999</v>
          </cell>
          <cell r="X488">
            <v>0</v>
          </cell>
        </row>
        <row r="489">
          <cell r="B489" t="str">
            <v>Старобiлоуська, ВУЛ, 33</v>
          </cell>
          <cell r="C489" t="str">
            <v>5</v>
          </cell>
          <cell r="D489">
            <v>4487.2</v>
          </cell>
          <cell r="E489">
            <v>61.9</v>
          </cell>
          <cell r="F489">
            <v>18725.9307347754</v>
          </cell>
          <cell r="G489">
            <v>4.1768999999999998</v>
          </cell>
          <cell r="H489">
            <v>4.1768999999999998</v>
          </cell>
          <cell r="I489">
            <v>0.59950000000000003</v>
          </cell>
          <cell r="J489">
            <v>0.37340000000000001</v>
          </cell>
          <cell r="K489">
            <v>0</v>
          </cell>
          <cell r="L489">
            <v>2.6100000000000002E-2</v>
          </cell>
          <cell r="M489">
            <v>0</v>
          </cell>
          <cell r="N489">
            <v>0</v>
          </cell>
          <cell r="O489">
            <v>0.86040000000000005</v>
          </cell>
          <cell r="P489">
            <v>4.6100000000000002E-2</v>
          </cell>
          <cell r="Q489">
            <v>1.1999999999999999E-3</v>
          </cell>
          <cell r="R489">
            <v>5.3199999999999997E-2</v>
          </cell>
          <cell r="S489">
            <v>0.2437</v>
          </cell>
          <cell r="T489">
            <v>1.5794999999999999</v>
          </cell>
          <cell r="U489">
            <v>0.1409</v>
          </cell>
          <cell r="V489">
            <v>2.0000000000000001E-4</v>
          </cell>
          <cell r="W489">
            <v>0.25269999999999998</v>
          </cell>
          <cell r="X489">
            <v>0</v>
          </cell>
        </row>
        <row r="490">
          <cell r="B490" t="str">
            <v>Старобiлоуська, ВУЛ, 35</v>
          </cell>
          <cell r="C490" t="str">
            <v>5</v>
          </cell>
          <cell r="D490">
            <v>3207.7</v>
          </cell>
          <cell r="E490">
            <v>0</v>
          </cell>
          <cell r="F490">
            <v>10631.019752411799</v>
          </cell>
          <cell r="G490">
            <v>3.3142</v>
          </cell>
          <cell r="H490">
            <v>3.3142</v>
          </cell>
          <cell r="I490">
            <v>0.28510000000000002</v>
          </cell>
          <cell r="J490">
            <v>0.33810000000000001</v>
          </cell>
          <cell r="K490">
            <v>0</v>
          </cell>
          <cell r="L490">
            <v>9.4000000000000004E-3</v>
          </cell>
          <cell r="M490">
            <v>0</v>
          </cell>
          <cell r="N490">
            <v>0</v>
          </cell>
          <cell r="O490">
            <v>0.89170000000000005</v>
          </cell>
          <cell r="P490">
            <v>4.3099999999999999E-2</v>
          </cell>
          <cell r="Q490">
            <v>1.1000000000000001E-3</v>
          </cell>
          <cell r="R490">
            <v>9.4700000000000006E-2</v>
          </cell>
          <cell r="S490">
            <v>0.18759999999999999</v>
          </cell>
          <cell r="T490">
            <v>1.0913999999999999</v>
          </cell>
          <cell r="U490">
            <v>0.10390000000000001</v>
          </cell>
          <cell r="V490">
            <v>4.0000000000000002E-4</v>
          </cell>
          <cell r="W490">
            <v>0.26769999999999999</v>
          </cell>
          <cell r="X490">
            <v>0</v>
          </cell>
        </row>
        <row r="491">
          <cell r="B491" t="str">
            <v>Толстого, ВУЛ, 100</v>
          </cell>
          <cell r="C491" t="str">
            <v>5</v>
          </cell>
          <cell r="D491">
            <v>3809.4</v>
          </cell>
          <cell r="E491">
            <v>56.7</v>
          </cell>
          <cell r="F491">
            <v>13763.109821013401</v>
          </cell>
          <cell r="G491">
            <v>3.6128999999999998</v>
          </cell>
          <cell r="H491">
            <v>3.6128999999999998</v>
          </cell>
          <cell r="I491">
            <v>0.45290000000000002</v>
          </cell>
          <cell r="J491">
            <v>0.28060000000000002</v>
          </cell>
          <cell r="K491">
            <v>0</v>
          </cell>
          <cell r="L491">
            <v>1.0800000000000001E-2</v>
          </cell>
          <cell r="M491">
            <v>0</v>
          </cell>
          <cell r="N491">
            <v>0</v>
          </cell>
          <cell r="O491">
            <v>0.79279999999999995</v>
          </cell>
          <cell r="P491">
            <v>4.9399999999999999E-2</v>
          </cell>
          <cell r="Q491">
            <v>1.2999999999999999E-3</v>
          </cell>
          <cell r="R491">
            <v>0.41239999999999999</v>
          </cell>
          <cell r="S491">
            <v>0.1547</v>
          </cell>
          <cell r="T491">
            <v>1.1760999999999999</v>
          </cell>
          <cell r="U491">
            <v>0.1147</v>
          </cell>
          <cell r="V491">
            <v>4.0000000000000002E-4</v>
          </cell>
          <cell r="W491">
            <v>0.1668</v>
          </cell>
          <cell r="X491">
            <v>0</v>
          </cell>
        </row>
        <row r="492">
          <cell r="B492" t="str">
            <v>Толстого, ВУЛ, 102</v>
          </cell>
          <cell r="C492" t="str">
            <v>5</v>
          </cell>
          <cell r="D492">
            <v>1852.74</v>
          </cell>
          <cell r="E492">
            <v>0</v>
          </cell>
          <cell r="F492">
            <v>6276.04772026092</v>
          </cell>
          <cell r="G492">
            <v>3.3874</v>
          </cell>
          <cell r="H492">
            <v>3.3874</v>
          </cell>
          <cell r="I492">
            <v>0.4078</v>
          </cell>
          <cell r="J492">
            <v>0.27439999999999998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0.78029999999999999</v>
          </cell>
          <cell r="P492">
            <v>0</v>
          </cell>
          <cell r="Q492">
            <v>0</v>
          </cell>
          <cell r="R492">
            <v>0.56679999999999997</v>
          </cell>
          <cell r="S492">
            <v>0.12590000000000001</v>
          </cell>
          <cell r="T492">
            <v>0.84089999999999998</v>
          </cell>
          <cell r="U492">
            <v>0.1648</v>
          </cell>
          <cell r="V492">
            <v>5.9999999999999995E-4</v>
          </cell>
          <cell r="W492">
            <v>0.22589999999999999</v>
          </cell>
          <cell r="X492">
            <v>0</v>
          </cell>
        </row>
        <row r="493">
          <cell r="B493" t="str">
            <v>Толстого, ВУЛ, 104</v>
          </cell>
          <cell r="C493" t="str">
            <v>5</v>
          </cell>
          <cell r="D493">
            <v>2877.9</v>
          </cell>
          <cell r="E493">
            <v>43.4</v>
          </cell>
          <cell r="F493">
            <v>10669.339496893501</v>
          </cell>
          <cell r="G493">
            <v>3.7071999999999998</v>
          </cell>
          <cell r="H493">
            <v>3.7071999999999998</v>
          </cell>
          <cell r="I493">
            <v>0.3543</v>
          </cell>
          <cell r="J493">
            <v>0.26479999999999998</v>
          </cell>
          <cell r="K493">
            <v>0</v>
          </cell>
          <cell r="L493">
            <v>1.17E-2</v>
          </cell>
          <cell r="M493">
            <v>0</v>
          </cell>
          <cell r="N493">
            <v>0</v>
          </cell>
          <cell r="O493">
            <v>0.8044</v>
          </cell>
          <cell r="P493">
            <v>4.87E-2</v>
          </cell>
          <cell r="Q493">
            <v>1.1999999999999999E-3</v>
          </cell>
          <cell r="R493">
            <v>0.40939999999999999</v>
          </cell>
          <cell r="S493">
            <v>0.1394</v>
          </cell>
          <cell r="T493">
            <v>1.2667999999999999</v>
          </cell>
          <cell r="U493">
            <v>0.2021</v>
          </cell>
          <cell r="V493">
            <v>4.0000000000000002E-4</v>
          </cell>
          <cell r="W493">
            <v>0.20399999999999999</v>
          </cell>
          <cell r="X493">
            <v>0</v>
          </cell>
        </row>
        <row r="494">
          <cell r="B494" t="str">
            <v>Толстого, ВУЛ, 106</v>
          </cell>
          <cell r="C494" t="str">
            <v>5</v>
          </cell>
          <cell r="D494">
            <v>3209.28</v>
          </cell>
          <cell r="E494">
            <v>31.9</v>
          </cell>
          <cell r="F494">
            <v>10368.132072944099</v>
          </cell>
          <cell r="G494">
            <v>3.2307000000000001</v>
          </cell>
          <cell r="H494">
            <v>3.2307000000000001</v>
          </cell>
          <cell r="I494">
            <v>0.3891</v>
          </cell>
          <cell r="J494">
            <v>0.30049999999999999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0.84519999999999995</v>
          </cell>
          <cell r="P494">
            <v>0</v>
          </cell>
          <cell r="Q494">
            <v>0</v>
          </cell>
          <cell r="R494">
            <v>9.98E-2</v>
          </cell>
          <cell r="S494">
            <v>0.1726</v>
          </cell>
          <cell r="T494">
            <v>1.0182</v>
          </cell>
          <cell r="U494">
            <v>0.17630000000000001</v>
          </cell>
          <cell r="V494">
            <v>4.0000000000000002E-4</v>
          </cell>
          <cell r="W494">
            <v>0.2286</v>
          </cell>
          <cell r="X494">
            <v>0</v>
          </cell>
        </row>
        <row r="495">
          <cell r="B495" t="str">
            <v>Толстого, ВУЛ, 118б</v>
          </cell>
          <cell r="C495" t="str">
            <v>5</v>
          </cell>
          <cell r="D495">
            <v>3079.62</v>
          </cell>
          <cell r="E495">
            <v>190.7</v>
          </cell>
          <cell r="F495">
            <v>15198.417671749799</v>
          </cell>
          <cell r="G495">
            <v>4.9352</v>
          </cell>
          <cell r="H495">
            <v>4.9352</v>
          </cell>
          <cell r="I495">
            <v>0.61980000000000002</v>
          </cell>
          <cell r="J495">
            <v>0.43880000000000002</v>
          </cell>
          <cell r="K495">
            <v>0</v>
          </cell>
          <cell r="L495">
            <v>2.75E-2</v>
          </cell>
          <cell r="M495">
            <v>0</v>
          </cell>
          <cell r="N495">
            <v>0</v>
          </cell>
          <cell r="O495">
            <v>0.98699999999999999</v>
          </cell>
          <cell r="P495">
            <v>5.28E-2</v>
          </cell>
          <cell r="Q495">
            <v>1.2999999999999999E-3</v>
          </cell>
          <cell r="R495">
            <v>6.3100000000000003E-2</v>
          </cell>
          <cell r="S495">
            <v>0.28789999999999999</v>
          </cell>
          <cell r="T495">
            <v>1.8803000000000001</v>
          </cell>
          <cell r="U495">
            <v>0.24399999999999999</v>
          </cell>
          <cell r="V495">
            <v>4.0000000000000002E-4</v>
          </cell>
          <cell r="W495">
            <v>0.33229999999999998</v>
          </cell>
          <cell r="X495">
            <v>0</v>
          </cell>
        </row>
        <row r="496">
          <cell r="B496" t="str">
            <v>Толстого, ВУЛ, 136</v>
          </cell>
          <cell r="C496" t="str">
            <v>5</v>
          </cell>
          <cell r="D496">
            <v>3574.28</v>
          </cell>
          <cell r="E496">
            <v>87</v>
          </cell>
          <cell r="F496">
            <v>14960.0482387796</v>
          </cell>
          <cell r="G496">
            <v>4.1856</v>
          </cell>
          <cell r="H496">
            <v>4.1856</v>
          </cell>
          <cell r="I496">
            <v>0.76939999999999997</v>
          </cell>
          <cell r="J496">
            <v>0.30530000000000002</v>
          </cell>
          <cell r="K496">
            <v>0</v>
          </cell>
          <cell r="L496">
            <v>1.17E-2</v>
          </cell>
          <cell r="M496">
            <v>0</v>
          </cell>
          <cell r="N496">
            <v>0</v>
          </cell>
          <cell r="O496">
            <v>0.88900000000000001</v>
          </cell>
          <cell r="P496">
            <v>5.1400000000000001E-2</v>
          </cell>
          <cell r="Q496">
            <v>1.2999999999999999E-3</v>
          </cell>
          <cell r="R496">
            <v>6.2199999999999998E-2</v>
          </cell>
          <cell r="S496">
            <v>0.17399999999999999</v>
          </cell>
          <cell r="T496">
            <v>1.5501</v>
          </cell>
          <cell r="U496">
            <v>0.19750000000000001</v>
          </cell>
          <cell r="V496">
            <v>4.0000000000000002E-4</v>
          </cell>
          <cell r="W496">
            <v>0.17330000000000001</v>
          </cell>
          <cell r="X496">
            <v>0</v>
          </cell>
        </row>
        <row r="497">
          <cell r="B497" t="str">
            <v>Толстого, ВУЛ, 140</v>
          </cell>
          <cell r="C497" t="str">
            <v>5</v>
          </cell>
          <cell r="D497">
            <v>4476.1000000000004</v>
          </cell>
          <cell r="E497">
            <v>0</v>
          </cell>
          <cell r="F497">
            <v>19024.719574205101</v>
          </cell>
          <cell r="G497">
            <v>4.2502000000000004</v>
          </cell>
          <cell r="H497">
            <v>4.2502000000000004</v>
          </cell>
          <cell r="I497">
            <v>0.55989999999999995</v>
          </cell>
          <cell r="J497">
            <v>0.58320000000000005</v>
          </cell>
          <cell r="K497">
            <v>0</v>
          </cell>
          <cell r="L497">
            <v>1.1299999999999999E-2</v>
          </cell>
          <cell r="M497">
            <v>0</v>
          </cell>
          <cell r="N497">
            <v>0</v>
          </cell>
          <cell r="O497">
            <v>0.83789999999999998</v>
          </cell>
          <cell r="P497">
            <v>5.1700000000000003E-2</v>
          </cell>
          <cell r="Q497">
            <v>1.2999999999999999E-3</v>
          </cell>
          <cell r="R497">
            <v>0.4778</v>
          </cell>
          <cell r="S497">
            <v>0.24709999999999999</v>
          </cell>
          <cell r="T497">
            <v>1.0548999999999999</v>
          </cell>
          <cell r="U497">
            <v>0.26179999999999998</v>
          </cell>
          <cell r="V497">
            <v>2.0000000000000001E-4</v>
          </cell>
          <cell r="W497">
            <v>0.16309999999999999</v>
          </cell>
          <cell r="X497">
            <v>0</v>
          </cell>
        </row>
        <row r="498">
          <cell r="B498" t="str">
            <v>Толстого, ВУЛ, 142</v>
          </cell>
          <cell r="C498" t="str">
            <v>5</v>
          </cell>
          <cell r="D498">
            <v>2749.17</v>
          </cell>
          <cell r="E498">
            <v>30.9</v>
          </cell>
          <cell r="F498">
            <v>12624.1279729906</v>
          </cell>
          <cell r="G498">
            <v>4.5919999999999996</v>
          </cell>
          <cell r="H498">
            <v>4.5919999999999996</v>
          </cell>
          <cell r="I498">
            <v>0.69430000000000003</v>
          </cell>
          <cell r="J498">
            <v>0.34989999999999999</v>
          </cell>
          <cell r="K498">
            <v>0</v>
          </cell>
          <cell r="L498">
            <v>2.7699999999999999E-2</v>
          </cell>
          <cell r="M498">
            <v>0</v>
          </cell>
          <cell r="N498">
            <v>0</v>
          </cell>
          <cell r="O498">
            <v>0.84899999999999998</v>
          </cell>
          <cell r="P498">
            <v>5.3199999999999997E-2</v>
          </cell>
          <cell r="Q498">
            <v>1.2999999999999999E-3</v>
          </cell>
          <cell r="R498">
            <v>0.47870000000000001</v>
          </cell>
          <cell r="S498">
            <v>0.2041</v>
          </cell>
          <cell r="T498">
            <v>1.4402999999999999</v>
          </cell>
          <cell r="U498">
            <v>0.27139999999999997</v>
          </cell>
          <cell r="V498">
            <v>5.0000000000000001E-4</v>
          </cell>
          <cell r="W498">
            <v>0.22159999999999999</v>
          </cell>
          <cell r="X498">
            <v>0</v>
          </cell>
        </row>
        <row r="499">
          <cell r="B499" t="str">
            <v>Толстого, ВУЛ, 152</v>
          </cell>
          <cell r="C499" t="str">
            <v>5</v>
          </cell>
          <cell r="D499">
            <v>3073.8</v>
          </cell>
          <cell r="E499">
            <v>0</v>
          </cell>
          <cell r="F499">
            <v>16066.499366219599</v>
          </cell>
          <cell r="G499">
            <v>5.2267999999999999</v>
          </cell>
          <cell r="H499">
            <v>5.2267999999999999</v>
          </cell>
          <cell r="I499">
            <v>0.97219999999999995</v>
          </cell>
          <cell r="J499">
            <v>0.39829999999999999</v>
          </cell>
          <cell r="K499">
            <v>0</v>
          </cell>
          <cell r="L499">
            <v>1.3299999999999999E-2</v>
          </cell>
          <cell r="M499">
            <v>0</v>
          </cell>
          <cell r="N499">
            <v>0</v>
          </cell>
          <cell r="O499">
            <v>0.97009999999999996</v>
          </cell>
          <cell r="P499">
            <v>5.0900000000000001E-2</v>
          </cell>
          <cell r="Q499">
            <v>1.2999999999999999E-3</v>
          </cell>
          <cell r="R499">
            <v>6.3200000000000006E-2</v>
          </cell>
          <cell r="S499">
            <v>0.31569999999999998</v>
          </cell>
          <cell r="T499">
            <v>1.6160000000000001</v>
          </cell>
          <cell r="U499">
            <v>0.43490000000000001</v>
          </cell>
          <cell r="V499">
            <v>4.0000000000000002E-4</v>
          </cell>
          <cell r="W499">
            <v>0.39050000000000001</v>
          </cell>
          <cell r="X499">
            <v>0</v>
          </cell>
        </row>
        <row r="500">
          <cell r="B500" t="str">
            <v>Толстого, ВУЛ, 94</v>
          </cell>
          <cell r="C500" t="str">
            <v>5</v>
          </cell>
          <cell r="D500">
            <v>3545.6</v>
          </cell>
          <cell r="E500">
            <v>57.1</v>
          </cell>
          <cell r="F500">
            <v>13217.284367914999</v>
          </cell>
          <cell r="G500">
            <v>3.7279</v>
          </cell>
          <cell r="H500">
            <v>3.7279</v>
          </cell>
          <cell r="I500">
            <v>0.31219999999999998</v>
          </cell>
          <cell r="J500">
            <v>0.31440000000000001</v>
          </cell>
          <cell r="K500">
            <v>0</v>
          </cell>
          <cell r="L500">
            <v>1.01E-2</v>
          </cell>
          <cell r="M500">
            <v>0</v>
          </cell>
          <cell r="N500">
            <v>0</v>
          </cell>
          <cell r="O500">
            <v>0.78790000000000004</v>
          </cell>
          <cell r="P500">
            <v>4.0300000000000002E-2</v>
          </cell>
          <cell r="Q500">
            <v>1.1000000000000001E-3</v>
          </cell>
          <cell r="R500">
            <v>0.40560000000000002</v>
          </cell>
          <cell r="S500">
            <v>0.1757</v>
          </cell>
          <cell r="T500">
            <v>1.2906</v>
          </cell>
          <cell r="U500">
            <v>0.1459</v>
          </cell>
          <cell r="V500">
            <v>4.0000000000000002E-4</v>
          </cell>
          <cell r="W500">
            <v>0.2437</v>
          </cell>
          <cell r="X500">
            <v>0</v>
          </cell>
        </row>
        <row r="501">
          <cell r="B501" t="str">
            <v>Толстого, ВУЛ, 96</v>
          </cell>
          <cell r="C501" t="str">
            <v>5</v>
          </cell>
          <cell r="D501">
            <v>1879.61</v>
          </cell>
          <cell r="E501">
            <v>0</v>
          </cell>
          <cell r="F501">
            <v>6689.9618336666399</v>
          </cell>
          <cell r="G501">
            <v>3.5718999999999999</v>
          </cell>
          <cell r="H501">
            <v>3.5718999999999999</v>
          </cell>
          <cell r="I501">
            <v>0.55789999999999995</v>
          </cell>
          <cell r="J501">
            <v>0.28000000000000003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0.77749999999999997</v>
          </cell>
          <cell r="P501">
            <v>0</v>
          </cell>
          <cell r="Q501">
            <v>0</v>
          </cell>
          <cell r="R501">
            <v>0.55869999999999997</v>
          </cell>
          <cell r="S501">
            <v>0.1295</v>
          </cell>
          <cell r="T501">
            <v>0.84330000000000005</v>
          </cell>
          <cell r="U501">
            <v>0.19989999999999999</v>
          </cell>
          <cell r="V501">
            <v>5.9999999999999995E-4</v>
          </cell>
          <cell r="W501">
            <v>0.22450000000000001</v>
          </cell>
          <cell r="X501">
            <v>0</v>
          </cell>
        </row>
        <row r="502">
          <cell r="B502" t="str">
            <v>Ушинського, ВУЛ, 8</v>
          </cell>
          <cell r="C502" t="str">
            <v>5</v>
          </cell>
          <cell r="D502">
            <v>3261.97</v>
          </cell>
          <cell r="E502">
            <v>17.239999999999998</v>
          </cell>
          <cell r="F502">
            <v>13242.420545867901</v>
          </cell>
          <cell r="G502">
            <v>4.0595999999999997</v>
          </cell>
          <cell r="H502">
            <v>4.0595999999999997</v>
          </cell>
          <cell r="I502">
            <v>1.1538999999999999</v>
          </cell>
          <cell r="J502">
            <v>0.32419999999999999</v>
          </cell>
          <cell r="K502">
            <v>0</v>
          </cell>
          <cell r="L502">
            <v>1.38E-2</v>
          </cell>
          <cell r="M502">
            <v>0</v>
          </cell>
          <cell r="N502">
            <v>0</v>
          </cell>
          <cell r="O502">
            <v>0.80420000000000003</v>
          </cell>
          <cell r="P502">
            <v>5.6599999999999998E-2</v>
          </cell>
          <cell r="Q502">
            <v>1.4E-3</v>
          </cell>
          <cell r="R502">
            <v>4.5499999999999999E-2</v>
          </cell>
          <cell r="S502">
            <v>0.26390000000000002</v>
          </cell>
          <cell r="T502">
            <v>0.76859999999999995</v>
          </cell>
          <cell r="U502">
            <v>0.53459999999999996</v>
          </cell>
          <cell r="V502">
            <v>4.0000000000000002E-4</v>
          </cell>
          <cell r="W502">
            <v>9.2499999999999999E-2</v>
          </cell>
          <cell r="X502">
            <v>0</v>
          </cell>
        </row>
        <row r="503">
          <cell r="B503" t="str">
            <v>Хлібопекарська, ВУЛ, 16</v>
          </cell>
          <cell r="C503" t="str">
            <v>5</v>
          </cell>
          <cell r="D503">
            <v>4151.25</v>
          </cell>
          <cell r="E503">
            <v>103.9</v>
          </cell>
          <cell r="F503">
            <v>16736.176086544299</v>
          </cell>
          <cell r="G503">
            <v>4.0422000000000002</v>
          </cell>
          <cell r="H503">
            <v>4.0422000000000002</v>
          </cell>
          <cell r="I503">
            <v>0.80369999999999997</v>
          </cell>
          <cell r="J503">
            <v>0.39419999999999999</v>
          </cell>
          <cell r="K503">
            <v>0</v>
          </cell>
          <cell r="L503">
            <v>3.8199999999999998E-2</v>
          </cell>
          <cell r="M503">
            <v>0</v>
          </cell>
          <cell r="N503">
            <v>0</v>
          </cell>
          <cell r="O503">
            <v>0.82720000000000005</v>
          </cell>
          <cell r="P503">
            <v>9.5999999999999992E-3</v>
          </cell>
          <cell r="Q503">
            <v>2.0000000000000001E-4</v>
          </cell>
          <cell r="R503">
            <v>6.7599999999999993E-2</v>
          </cell>
          <cell r="S503">
            <v>0.22819999999999999</v>
          </cell>
          <cell r="T503">
            <v>1.163</v>
          </cell>
          <cell r="U503">
            <v>0.1812</v>
          </cell>
          <cell r="V503">
            <v>2.0000000000000001E-4</v>
          </cell>
          <cell r="W503">
            <v>0.32890000000000003</v>
          </cell>
          <cell r="X503">
            <v>0</v>
          </cell>
        </row>
        <row r="504">
          <cell r="B504" t="str">
            <v>Кирпоноса, ВУЛ, 26</v>
          </cell>
          <cell r="C504" t="str">
            <v>6</v>
          </cell>
          <cell r="D504">
            <v>3590.7</v>
          </cell>
          <cell r="E504">
            <v>0</v>
          </cell>
          <cell r="F504">
            <v>13271.863245898399</v>
          </cell>
          <cell r="G504">
            <v>3.0066999999999999</v>
          </cell>
          <cell r="H504">
            <v>3.6962000000000002</v>
          </cell>
          <cell r="I504">
            <v>0.93089999999999995</v>
          </cell>
          <cell r="J504">
            <v>0.58199999999999996</v>
          </cell>
          <cell r="K504">
            <v>0</v>
          </cell>
          <cell r="L504">
            <v>1.9E-3</v>
          </cell>
          <cell r="M504">
            <v>0.29409999999999997</v>
          </cell>
          <cell r="N504">
            <v>0</v>
          </cell>
          <cell r="O504">
            <v>0.43369999999999997</v>
          </cell>
          <cell r="P504">
            <v>8.8000000000000005E-3</v>
          </cell>
          <cell r="Q504">
            <v>2.0000000000000001E-4</v>
          </cell>
          <cell r="R504">
            <v>0.06</v>
          </cell>
          <cell r="S504">
            <v>0.1133</v>
          </cell>
          <cell r="T504">
            <v>0.59970000000000001</v>
          </cell>
          <cell r="U504">
            <v>5.5199999999999999E-2</v>
          </cell>
          <cell r="V504">
            <v>4.0000000000000002E-4</v>
          </cell>
          <cell r="W504">
            <v>0.22059999999999999</v>
          </cell>
          <cell r="X504">
            <v>0.39539999999999997</v>
          </cell>
        </row>
        <row r="505">
          <cell r="B505" t="str">
            <v>Хлібопекарська, ВУЛ, 18</v>
          </cell>
          <cell r="C505" t="str">
            <v>7</v>
          </cell>
          <cell r="D505">
            <v>5103.1000000000004</v>
          </cell>
          <cell r="E505">
            <v>674.4</v>
          </cell>
          <cell r="F505">
            <v>27552.808400372902</v>
          </cell>
          <cell r="G505">
            <v>4.6342999999999996</v>
          </cell>
          <cell r="H505">
            <v>5.5157999999999996</v>
          </cell>
          <cell r="I505">
            <v>0.90249999999999997</v>
          </cell>
          <cell r="J505">
            <v>0.76090000000000002</v>
          </cell>
          <cell r="K505">
            <v>0</v>
          </cell>
          <cell r="L505">
            <v>1.49E-2</v>
          </cell>
          <cell r="M505">
            <v>0.63360000000000005</v>
          </cell>
          <cell r="N505">
            <v>0</v>
          </cell>
          <cell r="O505">
            <v>0.89700000000000002</v>
          </cell>
          <cell r="P505">
            <v>3.73E-2</v>
          </cell>
          <cell r="Q505">
            <v>1E-3</v>
          </cell>
          <cell r="R505">
            <v>4.8500000000000001E-2</v>
          </cell>
          <cell r="S505">
            <v>0.1328</v>
          </cell>
          <cell r="T505">
            <v>0.98640000000000005</v>
          </cell>
          <cell r="U505">
            <v>0.1152</v>
          </cell>
          <cell r="V505">
            <v>2.0000000000000001E-4</v>
          </cell>
          <cell r="W505">
            <v>0.73760000000000003</v>
          </cell>
          <cell r="X505">
            <v>0.24790000000000001</v>
          </cell>
        </row>
        <row r="506">
          <cell r="B506" t="str">
            <v>Попудренка, ВУЛ, 19</v>
          </cell>
          <cell r="C506" t="str">
            <v>8</v>
          </cell>
          <cell r="D506">
            <v>2185.1</v>
          </cell>
          <cell r="E506">
            <v>271.10000000000002</v>
          </cell>
          <cell r="F506">
            <v>4926.4355268939698</v>
          </cell>
          <cell r="G506">
            <v>1.7215</v>
          </cell>
          <cell r="H506">
            <v>2.3300999999999998</v>
          </cell>
          <cell r="I506">
            <v>0</v>
          </cell>
          <cell r="J506">
            <v>0</v>
          </cell>
          <cell r="K506">
            <v>0</v>
          </cell>
          <cell r="L506">
            <v>1.2E-2</v>
          </cell>
          <cell r="M506">
            <v>0.39319999999999999</v>
          </cell>
          <cell r="N506">
            <v>0</v>
          </cell>
          <cell r="O506">
            <v>0.49220000000000003</v>
          </cell>
          <cell r="P506">
            <v>0</v>
          </cell>
          <cell r="Q506">
            <v>0</v>
          </cell>
          <cell r="R506">
            <v>8.2600000000000007E-2</v>
          </cell>
          <cell r="S506">
            <v>0.1032</v>
          </cell>
          <cell r="T506">
            <v>0.57779999999999998</v>
          </cell>
          <cell r="U506">
            <v>0</v>
          </cell>
          <cell r="V506">
            <v>5.9999999999999995E-4</v>
          </cell>
          <cell r="W506">
            <v>0.4531</v>
          </cell>
          <cell r="X506">
            <v>0.21540000000000001</v>
          </cell>
        </row>
        <row r="507">
          <cell r="B507" t="str">
            <v>1-ї Гвардiйської Армiї, ВУЛ, 4</v>
          </cell>
          <cell r="C507" t="str">
            <v>9</v>
          </cell>
          <cell r="D507">
            <v>20434.3</v>
          </cell>
          <cell r="E507">
            <v>2073.1</v>
          </cell>
          <cell r="F507">
            <v>103739.381210108</v>
          </cell>
          <cell r="G507">
            <v>4.1182999999999996</v>
          </cell>
          <cell r="H507">
            <v>5.1897000000000002</v>
          </cell>
          <cell r="I507">
            <v>0.77649999999999997</v>
          </cell>
          <cell r="J507">
            <v>0.82369999999999999</v>
          </cell>
          <cell r="K507">
            <v>0</v>
          </cell>
          <cell r="L507">
            <v>1.5900000000000001E-2</v>
          </cell>
          <cell r="M507">
            <v>0.80859999999999999</v>
          </cell>
          <cell r="N507">
            <v>1.3299999999999999E-2</v>
          </cell>
          <cell r="O507">
            <v>0.89639999999999997</v>
          </cell>
          <cell r="P507">
            <v>2.8199999999999999E-2</v>
          </cell>
          <cell r="Q507">
            <v>6.9999999999999999E-4</v>
          </cell>
          <cell r="R507">
            <v>7.3400000000000007E-2</v>
          </cell>
          <cell r="S507">
            <v>0.2482</v>
          </cell>
          <cell r="T507">
            <v>1.0788</v>
          </cell>
          <cell r="U507">
            <v>7.9399999999999998E-2</v>
          </cell>
          <cell r="V507">
            <v>0</v>
          </cell>
          <cell r="W507">
            <v>9.7100000000000006E-2</v>
          </cell>
          <cell r="X507">
            <v>0.2495</v>
          </cell>
        </row>
        <row r="508">
          <cell r="B508" t="str">
            <v>1-ї Гвардiйської Армiї, ВУЛ, 6</v>
          </cell>
          <cell r="C508" t="str">
            <v>9</v>
          </cell>
          <cell r="D508">
            <v>3948.1</v>
          </cell>
          <cell r="E508">
            <v>397.6</v>
          </cell>
          <cell r="F508">
            <v>19526.742122902899</v>
          </cell>
          <cell r="G508">
            <v>3.8252000000000002</v>
          </cell>
          <cell r="H508">
            <v>5.0994000000000002</v>
          </cell>
          <cell r="I508">
            <v>0.91710000000000003</v>
          </cell>
          <cell r="J508">
            <v>0.78139999999999998</v>
          </cell>
          <cell r="K508">
            <v>0</v>
          </cell>
          <cell r="L508">
            <v>1.95E-2</v>
          </cell>
          <cell r="M508">
            <v>0.94240000000000002</v>
          </cell>
          <cell r="N508">
            <v>0</v>
          </cell>
          <cell r="O508">
            <v>0.86439999999999995</v>
          </cell>
          <cell r="P508">
            <v>4.0399999999999998E-2</v>
          </cell>
          <cell r="Q508">
            <v>1.1000000000000001E-3</v>
          </cell>
          <cell r="R508">
            <v>0.1138</v>
          </cell>
          <cell r="S508">
            <v>9.1300000000000006E-2</v>
          </cell>
          <cell r="T508">
            <v>0.71199999999999997</v>
          </cell>
          <cell r="U508">
            <v>9.74E-2</v>
          </cell>
          <cell r="V508">
            <v>4.0000000000000002E-4</v>
          </cell>
          <cell r="W508">
            <v>0.18640000000000001</v>
          </cell>
          <cell r="X508">
            <v>0.33179999999999998</v>
          </cell>
        </row>
        <row r="509">
          <cell r="B509" t="str">
            <v>1-ї Гвардiйської Армiї, ВУЛ, 8</v>
          </cell>
          <cell r="C509" t="str">
            <v>9</v>
          </cell>
          <cell r="D509">
            <v>3916.3</v>
          </cell>
          <cell r="E509">
            <v>437.1</v>
          </cell>
          <cell r="F509">
            <v>19153.7788414315</v>
          </cell>
          <cell r="G509">
            <v>4.0971000000000002</v>
          </cell>
          <cell r="H509">
            <v>4.9909999999999997</v>
          </cell>
          <cell r="I509">
            <v>0.84050000000000002</v>
          </cell>
          <cell r="J509">
            <v>0.78449999999999998</v>
          </cell>
          <cell r="K509">
            <v>0</v>
          </cell>
          <cell r="L509">
            <v>2.12E-2</v>
          </cell>
          <cell r="M509">
            <v>0.56799999999999995</v>
          </cell>
          <cell r="N509">
            <v>4.6199999999999998E-2</v>
          </cell>
          <cell r="O509">
            <v>0.877</v>
          </cell>
          <cell r="P509">
            <v>7.4000000000000003E-3</v>
          </cell>
          <cell r="Q509">
            <v>1E-4</v>
          </cell>
          <cell r="R509">
            <v>0.1152</v>
          </cell>
          <cell r="S509">
            <v>0.14940000000000001</v>
          </cell>
          <cell r="T509">
            <v>1.0196000000000001</v>
          </cell>
          <cell r="U509">
            <v>9.0800000000000006E-2</v>
          </cell>
          <cell r="V509">
            <v>4.0000000000000002E-4</v>
          </cell>
          <cell r="W509">
            <v>0.191</v>
          </cell>
          <cell r="X509">
            <v>0.2797</v>
          </cell>
        </row>
        <row r="510">
          <cell r="B510" t="str">
            <v>Івана Богуна, ВУЛ, 38</v>
          </cell>
          <cell r="C510" t="str">
            <v>9</v>
          </cell>
          <cell r="D510">
            <v>4277.1000000000004</v>
          </cell>
          <cell r="E510">
            <v>404.3</v>
          </cell>
          <cell r="F510">
            <v>20635.134200929999</v>
          </cell>
          <cell r="G510">
            <v>3.9859</v>
          </cell>
          <cell r="H510">
            <v>4.9286000000000003</v>
          </cell>
          <cell r="I510">
            <v>0.85929999999999995</v>
          </cell>
          <cell r="J510">
            <v>0.64590000000000003</v>
          </cell>
          <cell r="K510">
            <v>0</v>
          </cell>
          <cell r="L510">
            <v>2.7099999999999999E-2</v>
          </cell>
          <cell r="M510">
            <v>0.62470000000000003</v>
          </cell>
          <cell r="N510">
            <v>0</v>
          </cell>
          <cell r="O510">
            <v>0.81530000000000002</v>
          </cell>
          <cell r="P510">
            <v>3.1899999999999998E-2</v>
          </cell>
          <cell r="Q510">
            <v>8.0000000000000004E-4</v>
          </cell>
          <cell r="R510">
            <v>6.6600000000000006E-2</v>
          </cell>
          <cell r="S510">
            <v>0.11210000000000001</v>
          </cell>
          <cell r="T510">
            <v>0.97070000000000001</v>
          </cell>
          <cell r="U510">
            <v>9.9199999999999997E-2</v>
          </cell>
          <cell r="V510">
            <v>2.0000000000000001E-4</v>
          </cell>
          <cell r="W510">
            <v>0.35680000000000001</v>
          </cell>
          <cell r="X510">
            <v>0.318</v>
          </cell>
        </row>
        <row r="511">
          <cell r="B511" t="str">
            <v>Івана Богуна, ВУЛ, 40</v>
          </cell>
          <cell r="C511" t="str">
            <v>9</v>
          </cell>
          <cell r="D511">
            <v>6443.1</v>
          </cell>
          <cell r="E511">
            <v>702.5</v>
          </cell>
          <cell r="F511">
            <v>29732.2326106904</v>
          </cell>
          <cell r="G511">
            <v>3.9561000000000002</v>
          </cell>
          <cell r="H511">
            <v>4.6935000000000002</v>
          </cell>
          <cell r="I511">
            <v>1.0688</v>
          </cell>
          <cell r="J511">
            <v>0.70209999999999995</v>
          </cell>
          <cell r="K511">
            <v>0</v>
          </cell>
          <cell r="L511">
            <v>2.7900000000000001E-2</v>
          </cell>
          <cell r="M511">
            <v>0.48899999999999999</v>
          </cell>
          <cell r="N511">
            <v>1.4E-2</v>
          </cell>
          <cell r="O511">
            <v>0.83179999999999998</v>
          </cell>
          <cell r="P511">
            <v>2.93E-2</v>
          </cell>
          <cell r="Q511">
            <v>6.9999999999999999E-4</v>
          </cell>
          <cell r="R511">
            <v>6.59E-2</v>
          </cell>
          <cell r="S511">
            <v>4.5100000000000001E-2</v>
          </cell>
          <cell r="T511">
            <v>0.88109999999999999</v>
          </cell>
          <cell r="U511">
            <v>8.6900000000000005E-2</v>
          </cell>
          <cell r="V511">
            <v>2.0000000000000001E-4</v>
          </cell>
          <cell r="W511">
            <v>0.21629999999999999</v>
          </cell>
          <cell r="X511">
            <v>0.2344</v>
          </cell>
        </row>
        <row r="512">
          <cell r="B512" t="str">
            <v>Івана Богуна, ВУЛ, 42</v>
          </cell>
          <cell r="C512" t="str">
            <v>9</v>
          </cell>
          <cell r="D512">
            <v>4232.3</v>
          </cell>
          <cell r="E512">
            <v>464.4</v>
          </cell>
          <cell r="F512">
            <v>21390.3798154416</v>
          </cell>
          <cell r="G512">
            <v>4.1353999999999997</v>
          </cell>
          <cell r="H512">
            <v>5.1673</v>
          </cell>
          <cell r="I512">
            <v>1.0168999999999999</v>
          </cell>
          <cell r="J512">
            <v>0.58279999999999998</v>
          </cell>
          <cell r="K512">
            <v>0</v>
          </cell>
          <cell r="L512">
            <v>1.6899999999999998E-2</v>
          </cell>
          <cell r="M512">
            <v>0.876</v>
          </cell>
          <cell r="N512">
            <v>0</v>
          </cell>
          <cell r="O512">
            <v>0.83789999999999998</v>
          </cell>
          <cell r="P512">
            <v>3.2000000000000001E-2</v>
          </cell>
          <cell r="Q512">
            <v>8.0000000000000004E-4</v>
          </cell>
          <cell r="R512">
            <v>6.7799999999999999E-2</v>
          </cell>
          <cell r="S512">
            <v>0.12180000000000001</v>
          </cell>
          <cell r="T512">
            <v>0.7843</v>
          </cell>
          <cell r="U512">
            <v>7.7299999999999994E-2</v>
          </cell>
          <cell r="V512">
            <v>2.0000000000000001E-4</v>
          </cell>
          <cell r="W512">
            <v>0.59670000000000001</v>
          </cell>
          <cell r="X512">
            <v>0.15590000000000001</v>
          </cell>
        </row>
        <row r="513">
          <cell r="B513" t="str">
            <v>Івана Богуна, ВУЛ, 43</v>
          </cell>
          <cell r="C513" t="str">
            <v>9</v>
          </cell>
          <cell r="D513">
            <v>4633.8999999999996</v>
          </cell>
          <cell r="E513">
            <v>499.8</v>
          </cell>
          <cell r="F513">
            <v>21061.7964009793</v>
          </cell>
          <cell r="G513">
            <v>3.8702000000000001</v>
          </cell>
          <cell r="H513">
            <v>4.6264000000000003</v>
          </cell>
          <cell r="I513">
            <v>0.71179999999999999</v>
          </cell>
          <cell r="J513">
            <v>0.62219999999999998</v>
          </cell>
          <cell r="K513">
            <v>0</v>
          </cell>
          <cell r="L513">
            <v>2.3900000000000001E-2</v>
          </cell>
          <cell r="M513">
            <v>0.47899999999999998</v>
          </cell>
          <cell r="N513">
            <v>0</v>
          </cell>
          <cell r="O513">
            <v>0.80969999999999998</v>
          </cell>
          <cell r="P513">
            <v>2.7199999999999998E-2</v>
          </cell>
          <cell r="Q513">
            <v>6.9999999999999999E-4</v>
          </cell>
          <cell r="R513">
            <v>6.1899999999999997E-2</v>
          </cell>
          <cell r="S513">
            <v>9.9099999999999994E-2</v>
          </cell>
          <cell r="T513">
            <v>0.93459999999999999</v>
          </cell>
          <cell r="U513">
            <v>4.5199999999999997E-2</v>
          </cell>
          <cell r="V513">
            <v>2.0000000000000001E-4</v>
          </cell>
          <cell r="W513">
            <v>0.53369999999999995</v>
          </cell>
          <cell r="X513">
            <v>0.2772</v>
          </cell>
        </row>
        <row r="514">
          <cell r="B514" t="str">
            <v>Івана Богуна, ВУЛ, 44</v>
          </cell>
          <cell r="C514" t="str">
            <v>9</v>
          </cell>
          <cell r="D514">
            <v>10487.6</v>
          </cell>
          <cell r="E514">
            <v>1155</v>
          </cell>
          <cell r="F514">
            <v>50148.208881826198</v>
          </cell>
          <cell r="G514">
            <v>3.9975000000000001</v>
          </cell>
          <cell r="H514">
            <v>4.8765000000000001</v>
          </cell>
          <cell r="I514">
            <v>0.97929999999999995</v>
          </cell>
          <cell r="J514">
            <v>0.6593</v>
          </cell>
          <cell r="K514">
            <v>0</v>
          </cell>
          <cell r="L514">
            <v>2.5999999999999999E-2</v>
          </cell>
          <cell r="M514">
            <v>0.64319999999999999</v>
          </cell>
          <cell r="N514">
            <v>1.72E-2</v>
          </cell>
          <cell r="O514">
            <v>0.81110000000000004</v>
          </cell>
          <cell r="P514">
            <v>2.92E-2</v>
          </cell>
          <cell r="Q514">
            <v>6.9999999999999999E-4</v>
          </cell>
          <cell r="R514">
            <v>6.4899999999999999E-2</v>
          </cell>
          <cell r="S514">
            <v>0.15840000000000001</v>
          </cell>
          <cell r="T514">
            <v>1.0374000000000001</v>
          </cell>
          <cell r="U514">
            <v>6.2799999999999995E-2</v>
          </cell>
          <cell r="V514">
            <v>1E-4</v>
          </cell>
          <cell r="W514">
            <v>0.16830000000000001</v>
          </cell>
          <cell r="X514">
            <v>0.21859999999999999</v>
          </cell>
        </row>
        <row r="515">
          <cell r="B515" t="str">
            <v>Івана Богуна, ВУЛ, 45</v>
          </cell>
          <cell r="C515" t="str">
            <v>9</v>
          </cell>
          <cell r="D515">
            <v>4480.8999999999996</v>
          </cell>
          <cell r="E515">
            <v>500.1</v>
          </cell>
          <cell r="F515">
            <v>20608.059539983798</v>
          </cell>
          <cell r="G515">
            <v>3.7932000000000001</v>
          </cell>
          <cell r="H515">
            <v>4.7003000000000004</v>
          </cell>
          <cell r="I515">
            <v>0.74870000000000003</v>
          </cell>
          <cell r="J515">
            <v>0.63360000000000005</v>
          </cell>
          <cell r="K515">
            <v>0</v>
          </cell>
          <cell r="L515">
            <v>2.5499999999999998E-2</v>
          </cell>
          <cell r="M515">
            <v>0.59699999999999998</v>
          </cell>
          <cell r="N515">
            <v>0</v>
          </cell>
          <cell r="O515">
            <v>0.82269999999999999</v>
          </cell>
          <cell r="P515">
            <v>2.81E-2</v>
          </cell>
          <cell r="Q515">
            <v>6.9999999999999999E-4</v>
          </cell>
          <cell r="R515">
            <v>6.4100000000000004E-2</v>
          </cell>
          <cell r="S515">
            <v>0.10539999999999999</v>
          </cell>
          <cell r="T515">
            <v>0.92959999999999998</v>
          </cell>
          <cell r="U515">
            <v>5.6800000000000003E-2</v>
          </cell>
          <cell r="V515">
            <v>2.0000000000000001E-4</v>
          </cell>
          <cell r="W515">
            <v>0.37780000000000002</v>
          </cell>
          <cell r="X515">
            <v>0.31009999999999999</v>
          </cell>
        </row>
        <row r="516">
          <cell r="B516" t="str">
            <v>Івана Богуна, ВУЛ, 51</v>
          </cell>
          <cell r="C516" t="str">
            <v>9</v>
          </cell>
          <cell r="D516">
            <v>2036.1</v>
          </cell>
          <cell r="E516">
            <v>225.8</v>
          </cell>
          <cell r="F516">
            <v>10895.120805701799</v>
          </cell>
          <cell r="G516">
            <v>4.7195999999999998</v>
          </cell>
          <cell r="H516">
            <v>5.4298000000000002</v>
          </cell>
          <cell r="I516">
            <v>1.0206</v>
          </cell>
          <cell r="J516">
            <v>0.86029999999999995</v>
          </cell>
          <cell r="K516">
            <v>0</v>
          </cell>
          <cell r="L516">
            <v>1.5800000000000002E-2</v>
          </cell>
          <cell r="M516">
            <v>0.49249999999999999</v>
          </cell>
          <cell r="N516">
            <v>0</v>
          </cell>
          <cell r="O516">
            <v>0.79</v>
          </cell>
          <cell r="P516">
            <v>2.4500000000000001E-2</v>
          </cell>
          <cell r="Q516">
            <v>5.9999999999999995E-4</v>
          </cell>
          <cell r="R516">
            <v>5.3999999999999999E-2</v>
          </cell>
          <cell r="S516">
            <v>8.4599999999999995E-2</v>
          </cell>
          <cell r="T516">
            <v>1.1615</v>
          </cell>
          <cell r="U516">
            <v>0.1195</v>
          </cell>
          <cell r="V516">
            <v>5.9999999999999995E-4</v>
          </cell>
          <cell r="W516">
            <v>0.58760000000000001</v>
          </cell>
          <cell r="X516">
            <v>0.2177</v>
          </cell>
        </row>
        <row r="517">
          <cell r="B517" t="str">
            <v>Івана Мазепи, ВУЛ, 11</v>
          </cell>
          <cell r="C517" t="str">
            <v>9</v>
          </cell>
          <cell r="D517">
            <v>6381</v>
          </cell>
          <cell r="E517">
            <v>693.6</v>
          </cell>
          <cell r="F517">
            <v>28707.6100736101</v>
          </cell>
          <cell r="G517">
            <v>3.8180000000000001</v>
          </cell>
          <cell r="H517">
            <v>4.5768000000000004</v>
          </cell>
          <cell r="I517">
            <v>0.84650000000000003</v>
          </cell>
          <cell r="J517">
            <v>0.59289999999999998</v>
          </cell>
          <cell r="K517">
            <v>0</v>
          </cell>
          <cell r="L517">
            <v>2.6100000000000002E-2</v>
          </cell>
          <cell r="M517">
            <v>0.5212</v>
          </cell>
          <cell r="N517">
            <v>4.2500000000000003E-2</v>
          </cell>
          <cell r="O517">
            <v>0.83799999999999997</v>
          </cell>
          <cell r="P517">
            <v>3.6700000000000003E-2</v>
          </cell>
          <cell r="Q517">
            <v>1E-3</v>
          </cell>
          <cell r="R517">
            <v>7.0699999999999999E-2</v>
          </cell>
          <cell r="S517">
            <v>0.1226</v>
          </cell>
          <cell r="T517">
            <v>0.95650000000000002</v>
          </cell>
          <cell r="U517">
            <v>6.9400000000000003E-2</v>
          </cell>
          <cell r="V517">
            <v>2.0000000000000001E-4</v>
          </cell>
          <cell r="W517">
            <v>0.25740000000000002</v>
          </cell>
          <cell r="X517">
            <v>0.1951</v>
          </cell>
        </row>
        <row r="518">
          <cell r="B518" t="str">
            <v>Івана Мазепи, ВУЛ, 12а</v>
          </cell>
          <cell r="C518" t="str">
            <v>9</v>
          </cell>
          <cell r="D518">
            <v>4220</v>
          </cell>
          <cell r="E518">
            <v>463.6</v>
          </cell>
          <cell r="F518">
            <v>19964.7989516702</v>
          </cell>
          <cell r="G518">
            <v>3.8874</v>
          </cell>
          <cell r="H518">
            <v>4.8650000000000002</v>
          </cell>
          <cell r="I518">
            <v>0.74529999999999996</v>
          </cell>
          <cell r="J518">
            <v>0.67379999999999995</v>
          </cell>
          <cell r="K518">
            <v>0</v>
          </cell>
          <cell r="L518">
            <v>2.3900000000000001E-2</v>
          </cell>
          <cell r="M518">
            <v>0.65259999999999996</v>
          </cell>
          <cell r="N518">
            <v>0</v>
          </cell>
          <cell r="O518">
            <v>0.83160000000000001</v>
          </cell>
          <cell r="P518">
            <v>3.0700000000000002E-2</v>
          </cell>
          <cell r="Q518">
            <v>6.9999999999999999E-4</v>
          </cell>
          <cell r="R518">
            <v>5.6899999999999999E-2</v>
          </cell>
          <cell r="S518">
            <v>0.1067</v>
          </cell>
          <cell r="T518">
            <v>0.94910000000000005</v>
          </cell>
          <cell r="U518">
            <v>0.1147</v>
          </cell>
          <cell r="V518">
            <v>2.0000000000000001E-4</v>
          </cell>
          <cell r="W518">
            <v>0.3538</v>
          </cell>
          <cell r="X518">
            <v>0.32500000000000001</v>
          </cell>
        </row>
        <row r="519">
          <cell r="B519" t="str">
            <v>Івана Мазепи, ВУЛ, 20</v>
          </cell>
          <cell r="C519" t="str">
            <v>9</v>
          </cell>
          <cell r="D519">
            <v>4131.3</v>
          </cell>
          <cell r="E519">
            <v>252.5</v>
          </cell>
          <cell r="F519">
            <v>20135.620358128999</v>
          </cell>
          <cell r="G519">
            <v>3.9241000000000001</v>
          </cell>
          <cell r="H519">
            <v>4.9343000000000004</v>
          </cell>
          <cell r="I519">
            <v>0.7752</v>
          </cell>
          <cell r="J519">
            <v>0.62829999999999997</v>
          </cell>
          <cell r="K519">
            <v>0</v>
          </cell>
          <cell r="L519">
            <v>2.4E-2</v>
          </cell>
          <cell r="M519">
            <v>0.68089999999999995</v>
          </cell>
          <cell r="N519">
            <v>2.1899999999999999E-2</v>
          </cell>
          <cell r="O519">
            <v>0.84509999999999996</v>
          </cell>
          <cell r="P519">
            <v>3.1E-2</v>
          </cell>
          <cell r="Q519">
            <v>8.0000000000000004E-4</v>
          </cell>
          <cell r="R519">
            <v>7.3999999999999996E-2</v>
          </cell>
          <cell r="S519">
            <v>0.11650000000000001</v>
          </cell>
          <cell r="T519">
            <v>0.97619999999999996</v>
          </cell>
          <cell r="U519">
            <v>8.8800000000000004E-2</v>
          </cell>
          <cell r="V519">
            <v>2.0000000000000001E-4</v>
          </cell>
          <cell r="W519">
            <v>0.36399999999999999</v>
          </cell>
          <cell r="X519">
            <v>0.30740000000000001</v>
          </cell>
        </row>
        <row r="520">
          <cell r="B520" t="str">
            <v>Івана Мазепи, ВУЛ, 32</v>
          </cell>
          <cell r="C520" t="str">
            <v>9</v>
          </cell>
          <cell r="D520">
            <v>4621.8</v>
          </cell>
          <cell r="E520">
            <v>184.4</v>
          </cell>
          <cell r="F520">
            <v>19097.682709312699</v>
          </cell>
          <cell r="G520">
            <v>3.2997999999999998</v>
          </cell>
          <cell r="H520">
            <v>4.3579999999999997</v>
          </cell>
          <cell r="I520">
            <v>0.57989999999999997</v>
          </cell>
          <cell r="J520">
            <v>0.64970000000000006</v>
          </cell>
          <cell r="K520">
            <v>0</v>
          </cell>
          <cell r="L520">
            <v>2.1499999999999998E-2</v>
          </cell>
          <cell r="M520">
            <v>0.83779999999999999</v>
          </cell>
          <cell r="N520">
            <v>0</v>
          </cell>
          <cell r="O520">
            <v>0.74229999999999996</v>
          </cell>
          <cell r="P520">
            <v>2.7699999999999999E-2</v>
          </cell>
          <cell r="Q520">
            <v>6.9999999999999999E-4</v>
          </cell>
          <cell r="R520">
            <v>6.6199999999999995E-2</v>
          </cell>
          <cell r="S520">
            <v>0.1026</v>
          </cell>
          <cell r="T520">
            <v>0.85870000000000002</v>
          </cell>
          <cell r="U520">
            <v>6.1899999999999997E-2</v>
          </cell>
          <cell r="V520">
            <v>2.0000000000000001E-4</v>
          </cell>
          <cell r="W520">
            <v>0.18840000000000001</v>
          </cell>
          <cell r="X520">
            <v>0.22040000000000001</v>
          </cell>
        </row>
        <row r="521">
          <cell r="B521" t="str">
            <v>Івана Мазепи, ВУЛ, 34</v>
          </cell>
          <cell r="C521" t="str">
            <v>9</v>
          </cell>
          <cell r="D521">
            <v>4096.6000000000004</v>
          </cell>
          <cell r="E521">
            <v>363.6</v>
          </cell>
          <cell r="F521">
            <v>18476.5848863789</v>
          </cell>
          <cell r="G521">
            <v>3.4666999999999999</v>
          </cell>
          <cell r="H521">
            <v>4.6117999999999997</v>
          </cell>
          <cell r="I521">
            <v>0.5978</v>
          </cell>
          <cell r="J521">
            <v>0.59399999999999997</v>
          </cell>
          <cell r="K521">
            <v>0</v>
          </cell>
          <cell r="L521">
            <v>2.7799999999999998E-2</v>
          </cell>
          <cell r="M521">
            <v>0.88429999999999997</v>
          </cell>
          <cell r="N521">
            <v>0</v>
          </cell>
          <cell r="O521">
            <v>0.85009999999999997</v>
          </cell>
          <cell r="P521">
            <v>2.0400000000000001E-2</v>
          </cell>
          <cell r="Q521">
            <v>5.0000000000000001E-4</v>
          </cell>
          <cell r="R521">
            <v>7.5200000000000003E-2</v>
          </cell>
          <cell r="S521">
            <v>0.11119999999999999</v>
          </cell>
          <cell r="T521">
            <v>0.97660000000000002</v>
          </cell>
          <cell r="U521">
            <v>4.7E-2</v>
          </cell>
          <cell r="V521">
            <v>2.0000000000000001E-4</v>
          </cell>
          <cell r="W521">
            <v>0.16589999999999999</v>
          </cell>
          <cell r="X521">
            <v>0.26079999999999998</v>
          </cell>
        </row>
        <row r="522">
          <cell r="B522" t="str">
            <v>Івана Мазепи, ВУЛ, 43а</v>
          </cell>
          <cell r="C522" t="str">
            <v>9</v>
          </cell>
          <cell r="D522">
            <v>2168.5</v>
          </cell>
          <cell r="E522">
            <v>238.9</v>
          </cell>
          <cell r="F522">
            <v>10076.402245048401</v>
          </cell>
          <cell r="G522">
            <v>3.8193000000000001</v>
          </cell>
          <cell r="H522">
            <v>4.7441000000000004</v>
          </cell>
          <cell r="I522">
            <v>0.38540000000000002</v>
          </cell>
          <cell r="J522">
            <v>0.58730000000000004</v>
          </cell>
          <cell r="K522">
            <v>0</v>
          </cell>
          <cell r="L522">
            <v>2.6599999999999999E-2</v>
          </cell>
          <cell r="M522">
            <v>0.36309999999999998</v>
          </cell>
          <cell r="N522">
            <v>4.1700000000000001E-2</v>
          </cell>
          <cell r="O522">
            <v>0.79590000000000005</v>
          </cell>
          <cell r="P522">
            <v>2.9499999999999998E-2</v>
          </cell>
          <cell r="Q522">
            <v>6.9999999999999999E-4</v>
          </cell>
          <cell r="R522">
            <v>6.9400000000000003E-2</v>
          </cell>
          <cell r="S522">
            <v>0.1037</v>
          </cell>
          <cell r="T522">
            <v>1.0602</v>
          </cell>
          <cell r="U522">
            <v>0.24349999999999999</v>
          </cell>
          <cell r="V522">
            <v>5.9999999999999995E-4</v>
          </cell>
          <cell r="W522">
            <v>0.51649999999999996</v>
          </cell>
          <cell r="X522">
            <v>0.52</v>
          </cell>
        </row>
        <row r="523">
          <cell r="B523" t="str">
            <v>Івана Мазепи, ВУЛ, 54</v>
          </cell>
          <cell r="C523" t="str">
            <v>9</v>
          </cell>
          <cell r="D523">
            <v>4345.55</v>
          </cell>
          <cell r="E523">
            <v>478.61</v>
          </cell>
          <cell r="F523">
            <v>20651.320530134199</v>
          </cell>
          <cell r="G523">
            <v>4.2565999999999997</v>
          </cell>
          <cell r="H523">
            <v>4.8110999999999997</v>
          </cell>
          <cell r="I523">
            <v>0.63190000000000002</v>
          </cell>
          <cell r="J523">
            <v>0.33260000000000001</v>
          </cell>
          <cell r="K523">
            <v>0</v>
          </cell>
          <cell r="L523">
            <v>2.5600000000000001E-2</v>
          </cell>
          <cell r="M523">
            <v>0.2903</v>
          </cell>
          <cell r="N523">
            <v>2.0799999999999999E-2</v>
          </cell>
          <cell r="O523">
            <v>0.91059999999999997</v>
          </cell>
          <cell r="P523">
            <v>2.5600000000000001E-2</v>
          </cell>
          <cell r="Q523">
            <v>5.9999999999999995E-4</v>
          </cell>
          <cell r="R523">
            <v>0.1429</v>
          </cell>
          <cell r="S523">
            <v>0.26879999999999998</v>
          </cell>
          <cell r="T523">
            <v>1.288</v>
          </cell>
          <cell r="U523">
            <v>0.2596</v>
          </cell>
          <cell r="V523">
            <v>2.0000000000000001E-4</v>
          </cell>
          <cell r="W523">
            <v>0.37019999999999997</v>
          </cell>
          <cell r="X523">
            <v>0.24340000000000001</v>
          </cell>
        </row>
        <row r="524">
          <cell r="B524" t="str">
            <v>Івана Мазепи, ВУЛ, 56</v>
          </cell>
          <cell r="C524" t="str">
            <v>9</v>
          </cell>
          <cell r="D524">
            <v>4326.75</v>
          </cell>
          <cell r="E524">
            <v>462.2</v>
          </cell>
          <cell r="F524">
            <v>19910.252286658899</v>
          </cell>
          <cell r="G524">
            <v>4.0419</v>
          </cell>
          <cell r="H524">
            <v>4.6683000000000003</v>
          </cell>
          <cell r="I524">
            <v>0.53080000000000005</v>
          </cell>
          <cell r="J524">
            <v>0.31709999999999999</v>
          </cell>
          <cell r="K524">
            <v>0</v>
          </cell>
          <cell r="L524">
            <v>2.5600000000000001E-2</v>
          </cell>
          <cell r="M524">
            <v>0.42709999999999998</v>
          </cell>
          <cell r="N524">
            <v>0</v>
          </cell>
          <cell r="O524">
            <v>0.90810000000000002</v>
          </cell>
          <cell r="P524">
            <v>2.5700000000000001E-2</v>
          </cell>
          <cell r="Q524">
            <v>5.9999999999999995E-4</v>
          </cell>
          <cell r="R524">
            <v>0.1447</v>
          </cell>
          <cell r="S524">
            <v>0.27050000000000002</v>
          </cell>
          <cell r="T524">
            <v>1.2823</v>
          </cell>
          <cell r="U524">
            <v>0.185</v>
          </cell>
          <cell r="V524">
            <v>2.0000000000000001E-4</v>
          </cell>
          <cell r="W524">
            <v>0.3513</v>
          </cell>
          <cell r="X524">
            <v>0.1993</v>
          </cell>
        </row>
        <row r="525">
          <cell r="B525" t="str">
            <v>Івана Мазепи, ВУЛ, 60а</v>
          </cell>
          <cell r="C525" t="str">
            <v>9</v>
          </cell>
          <cell r="D525">
            <v>4342.04</v>
          </cell>
          <cell r="E525">
            <v>467.1</v>
          </cell>
          <cell r="F525">
            <v>19879.0057201692</v>
          </cell>
          <cell r="G525">
            <v>4.0941000000000001</v>
          </cell>
          <cell r="H525">
            <v>4.6340000000000003</v>
          </cell>
          <cell r="I525">
            <v>0.41710000000000003</v>
          </cell>
          <cell r="J525">
            <v>0.3266</v>
          </cell>
          <cell r="K525">
            <v>0</v>
          </cell>
          <cell r="L525">
            <v>2.5600000000000001E-2</v>
          </cell>
          <cell r="M525">
            <v>0.255</v>
          </cell>
          <cell r="N525">
            <v>2.0799999999999999E-2</v>
          </cell>
          <cell r="O525">
            <v>0.91239999999999999</v>
          </cell>
          <cell r="P525">
            <v>2.1399999999999999E-2</v>
          </cell>
          <cell r="Q525">
            <v>5.9999999999999995E-4</v>
          </cell>
          <cell r="R525">
            <v>0.14299999999999999</v>
          </cell>
          <cell r="S525">
            <v>0.26829999999999998</v>
          </cell>
          <cell r="T525">
            <v>1.2713000000000001</v>
          </cell>
          <cell r="U525">
            <v>0.19220000000000001</v>
          </cell>
          <cell r="V525">
            <v>2.0000000000000001E-4</v>
          </cell>
          <cell r="W525">
            <v>0.51539999999999997</v>
          </cell>
          <cell r="X525">
            <v>0.2641</v>
          </cell>
        </row>
        <row r="526">
          <cell r="B526" t="str">
            <v>В`ячеслава Чорновола, ВУЛ, 11</v>
          </cell>
          <cell r="C526" t="str">
            <v>9</v>
          </cell>
          <cell r="D526">
            <v>1990.4</v>
          </cell>
          <cell r="E526">
            <v>99.5</v>
          </cell>
          <cell r="F526">
            <v>10036.776076767601</v>
          </cell>
          <cell r="G526">
            <v>4.1588000000000003</v>
          </cell>
          <cell r="H526">
            <v>5.1703999999999999</v>
          </cell>
          <cell r="I526">
            <v>0.90090000000000003</v>
          </cell>
          <cell r="J526">
            <v>0.78759999999999997</v>
          </cell>
          <cell r="K526">
            <v>0</v>
          </cell>
          <cell r="L526">
            <v>2.3099999999999999E-2</v>
          </cell>
          <cell r="M526">
            <v>0.79200000000000004</v>
          </cell>
          <cell r="N526">
            <v>0</v>
          </cell>
          <cell r="O526">
            <v>0.78369999999999995</v>
          </cell>
          <cell r="P526">
            <v>2.58E-2</v>
          </cell>
          <cell r="Q526">
            <v>5.9999999999999995E-4</v>
          </cell>
          <cell r="R526">
            <v>8.4000000000000005E-2</v>
          </cell>
          <cell r="S526">
            <v>0.12239999999999999</v>
          </cell>
          <cell r="T526">
            <v>0.94889999999999997</v>
          </cell>
          <cell r="U526">
            <v>0.17710000000000001</v>
          </cell>
          <cell r="V526">
            <v>5.9999999999999995E-4</v>
          </cell>
          <cell r="W526">
            <v>0.30409999999999998</v>
          </cell>
          <cell r="X526">
            <v>0.21959999999999999</v>
          </cell>
        </row>
        <row r="527">
          <cell r="B527" t="str">
            <v>В`ячеслава Чорновола, ВУЛ, 13</v>
          </cell>
          <cell r="C527" t="str">
            <v>9</v>
          </cell>
          <cell r="D527">
            <v>8827.98</v>
          </cell>
          <cell r="E527">
            <v>790.3</v>
          </cell>
          <cell r="F527">
            <v>40324.542024964503</v>
          </cell>
          <cell r="G527">
            <v>3.9369999999999998</v>
          </cell>
          <cell r="H527">
            <v>4.6440000000000001</v>
          </cell>
          <cell r="I527">
            <v>0.85640000000000005</v>
          </cell>
          <cell r="J527">
            <v>0.63500000000000001</v>
          </cell>
          <cell r="K527">
            <v>0</v>
          </cell>
          <cell r="L527">
            <v>2.3199999999999998E-2</v>
          </cell>
          <cell r="M527">
            <v>0.34699999999999998</v>
          </cell>
          <cell r="N527">
            <v>4.1000000000000002E-2</v>
          </cell>
          <cell r="O527">
            <v>0.80900000000000005</v>
          </cell>
          <cell r="P527">
            <v>2.0799999999999999E-2</v>
          </cell>
          <cell r="Q527">
            <v>5.0000000000000001E-4</v>
          </cell>
          <cell r="R527">
            <v>6.3399999999999998E-2</v>
          </cell>
          <cell r="S527">
            <v>0.14269999999999999</v>
          </cell>
          <cell r="T527">
            <v>0.98550000000000004</v>
          </cell>
          <cell r="U527">
            <v>4.1799999999999997E-2</v>
          </cell>
          <cell r="V527">
            <v>1E-4</v>
          </cell>
          <cell r="W527">
            <v>0.35859999999999997</v>
          </cell>
          <cell r="X527">
            <v>0.31900000000000001</v>
          </cell>
        </row>
        <row r="528">
          <cell r="B528" t="str">
            <v>В`ячеслава Чорновола, ВУЛ, 15</v>
          </cell>
          <cell r="C528" t="str">
            <v>9</v>
          </cell>
          <cell r="D528">
            <v>11624.8</v>
          </cell>
          <cell r="E528">
            <v>1361.5</v>
          </cell>
          <cell r="F528">
            <v>59093.909014546902</v>
          </cell>
          <cell r="G528">
            <v>4.4180000000000001</v>
          </cell>
          <cell r="H528">
            <v>5.1718000000000002</v>
          </cell>
          <cell r="I528">
            <v>0.95009999999999994</v>
          </cell>
          <cell r="J528">
            <v>0.92290000000000005</v>
          </cell>
          <cell r="K528">
            <v>0</v>
          </cell>
          <cell r="L528">
            <v>1.6E-2</v>
          </cell>
          <cell r="M528">
            <v>0.52749999999999997</v>
          </cell>
          <cell r="N528">
            <v>0</v>
          </cell>
          <cell r="O528">
            <v>0.73809999999999998</v>
          </cell>
          <cell r="P528">
            <v>2.7799999999999998E-2</v>
          </cell>
          <cell r="Q528">
            <v>6.9999999999999999E-4</v>
          </cell>
          <cell r="R528">
            <v>4.9599999999999998E-2</v>
          </cell>
          <cell r="S528">
            <v>6.3500000000000001E-2</v>
          </cell>
          <cell r="T528">
            <v>1.0821000000000001</v>
          </cell>
          <cell r="U528">
            <v>5.6800000000000003E-2</v>
          </cell>
          <cell r="V528">
            <v>1E-4</v>
          </cell>
          <cell r="W528">
            <v>0.51029999999999998</v>
          </cell>
          <cell r="X528">
            <v>0.2263</v>
          </cell>
        </row>
        <row r="529">
          <cell r="B529" t="str">
            <v>В`ячеслава Чорновола, ВУЛ, 4</v>
          </cell>
          <cell r="C529" t="str">
            <v>9</v>
          </cell>
          <cell r="D529">
            <v>7508.6</v>
          </cell>
          <cell r="E529">
            <v>796.5</v>
          </cell>
          <cell r="F529">
            <v>36241.593099054</v>
          </cell>
          <cell r="G529">
            <v>3.9952000000000001</v>
          </cell>
          <cell r="H529">
            <v>4.9198000000000004</v>
          </cell>
          <cell r="I529">
            <v>0.93230000000000002</v>
          </cell>
          <cell r="J529">
            <v>0.70040000000000002</v>
          </cell>
          <cell r="K529">
            <v>0</v>
          </cell>
          <cell r="L529">
            <v>2.47E-2</v>
          </cell>
          <cell r="M529">
            <v>0.58879999999999999</v>
          </cell>
          <cell r="N529">
            <v>4.82E-2</v>
          </cell>
          <cell r="O529">
            <v>0.88580000000000003</v>
          </cell>
          <cell r="P529">
            <v>2.8799999999999999E-2</v>
          </cell>
          <cell r="Q529">
            <v>6.9999999999999999E-4</v>
          </cell>
          <cell r="R529">
            <v>5.8599999999999999E-2</v>
          </cell>
          <cell r="S529">
            <v>0.1492</v>
          </cell>
          <cell r="T529">
            <v>0.97340000000000004</v>
          </cell>
          <cell r="U529">
            <v>8.2900000000000001E-2</v>
          </cell>
          <cell r="V529">
            <v>1E-4</v>
          </cell>
          <cell r="W529">
            <v>0.1583</v>
          </cell>
          <cell r="X529">
            <v>0.28760000000000002</v>
          </cell>
        </row>
        <row r="530">
          <cell r="B530" t="str">
            <v>В`ячеслава Чорновола, ВУЛ, 8</v>
          </cell>
          <cell r="C530" t="str">
            <v>9</v>
          </cell>
          <cell r="D530">
            <v>4502.2</v>
          </cell>
          <cell r="E530">
            <v>504.8</v>
          </cell>
          <cell r="F530">
            <v>22242.499855751499</v>
          </cell>
          <cell r="G530">
            <v>4.3063000000000002</v>
          </cell>
          <cell r="H530">
            <v>5.0205000000000002</v>
          </cell>
          <cell r="I530">
            <v>0.94159999999999999</v>
          </cell>
          <cell r="J530">
            <v>0.79990000000000006</v>
          </cell>
          <cell r="K530">
            <v>0</v>
          </cell>
          <cell r="L530">
            <v>1.11E-2</v>
          </cell>
          <cell r="M530">
            <v>0.4294</v>
          </cell>
          <cell r="N530">
            <v>0</v>
          </cell>
          <cell r="O530">
            <v>0.73770000000000002</v>
          </cell>
          <cell r="P530">
            <v>2.24E-2</v>
          </cell>
          <cell r="Q530">
            <v>5.9999999999999995E-4</v>
          </cell>
          <cell r="R530">
            <v>4.8800000000000003E-2</v>
          </cell>
          <cell r="S530">
            <v>0.16070000000000001</v>
          </cell>
          <cell r="T530">
            <v>1.2225999999999999</v>
          </cell>
          <cell r="U530">
            <v>0.1066</v>
          </cell>
          <cell r="V530">
            <v>2.0000000000000001E-4</v>
          </cell>
          <cell r="W530">
            <v>0.25409999999999999</v>
          </cell>
          <cell r="X530">
            <v>0.2848</v>
          </cell>
        </row>
        <row r="531">
          <cell r="B531" t="str">
            <v>Любецька, ВУЛ, 11</v>
          </cell>
          <cell r="C531" t="str">
            <v>9</v>
          </cell>
          <cell r="D531">
            <v>8869.7999999999993</v>
          </cell>
          <cell r="E531">
            <v>809.5</v>
          </cell>
          <cell r="F531">
            <v>39532.818071064597</v>
          </cell>
          <cell r="G531">
            <v>3.7766999999999999</v>
          </cell>
          <cell r="H531">
            <v>4.5401999999999996</v>
          </cell>
          <cell r="I531">
            <v>0.77900000000000003</v>
          </cell>
          <cell r="J531">
            <v>0.69430000000000003</v>
          </cell>
          <cell r="K531">
            <v>0</v>
          </cell>
          <cell r="L531">
            <v>2.1000000000000001E-2</v>
          </cell>
          <cell r="M531">
            <v>0.53949999999999998</v>
          </cell>
          <cell r="N531">
            <v>1.0200000000000001E-2</v>
          </cell>
          <cell r="O531">
            <v>0.82069999999999999</v>
          </cell>
          <cell r="P531">
            <v>1.72E-2</v>
          </cell>
          <cell r="Q531">
            <v>5.0000000000000001E-4</v>
          </cell>
          <cell r="R531">
            <v>6.54E-2</v>
          </cell>
          <cell r="S531">
            <v>0.18340000000000001</v>
          </cell>
          <cell r="T531">
            <v>0.95950000000000002</v>
          </cell>
          <cell r="U531">
            <v>9.4100000000000003E-2</v>
          </cell>
          <cell r="V531">
            <v>1E-4</v>
          </cell>
          <cell r="W531">
            <v>0.14149999999999999</v>
          </cell>
          <cell r="X531">
            <v>0.21379999999999999</v>
          </cell>
        </row>
        <row r="532">
          <cell r="B532" t="str">
            <v>Любецька, ВУЛ, 5</v>
          </cell>
          <cell r="C532" t="str">
            <v>9</v>
          </cell>
          <cell r="D532">
            <v>2097.3000000000002</v>
          </cell>
          <cell r="E532">
            <v>231.5</v>
          </cell>
          <cell r="F532">
            <v>9538.2754337924107</v>
          </cell>
          <cell r="G532">
            <v>3.9266000000000001</v>
          </cell>
          <cell r="H532">
            <v>4.6254</v>
          </cell>
          <cell r="I532">
            <v>0.73080000000000001</v>
          </cell>
          <cell r="J532">
            <v>0.71419999999999995</v>
          </cell>
          <cell r="K532">
            <v>0</v>
          </cell>
          <cell r="L532">
            <v>2.6800000000000001E-2</v>
          </cell>
          <cell r="M532">
            <v>0.6018</v>
          </cell>
          <cell r="N532">
            <v>0</v>
          </cell>
          <cell r="O532">
            <v>0.85060000000000002</v>
          </cell>
          <cell r="P532">
            <v>3.8800000000000001E-2</v>
          </cell>
          <cell r="Q532">
            <v>1E-3</v>
          </cell>
          <cell r="R532">
            <v>7.1800000000000003E-2</v>
          </cell>
          <cell r="S532">
            <v>9.4299999999999995E-2</v>
          </cell>
          <cell r="T532">
            <v>0.96450000000000002</v>
          </cell>
          <cell r="U532">
            <v>6.7000000000000004E-2</v>
          </cell>
          <cell r="V532">
            <v>5.9999999999999995E-4</v>
          </cell>
          <cell r="W532">
            <v>0.36620000000000003</v>
          </cell>
          <cell r="X532">
            <v>9.7000000000000003E-2</v>
          </cell>
        </row>
        <row r="533">
          <cell r="B533" t="str">
            <v>Любецька, ВУЛ, 7</v>
          </cell>
          <cell r="C533" t="str">
            <v>9</v>
          </cell>
          <cell r="D533">
            <v>8058.4</v>
          </cell>
          <cell r="E533">
            <v>853.4</v>
          </cell>
          <cell r="F533">
            <v>44496.344064951401</v>
          </cell>
          <cell r="G533">
            <v>4.5602999999999998</v>
          </cell>
          <cell r="H533">
            <v>5.6356000000000002</v>
          </cell>
          <cell r="I533">
            <v>0.99080000000000001</v>
          </cell>
          <cell r="J533">
            <v>0.84289999999999998</v>
          </cell>
          <cell r="K533">
            <v>0</v>
          </cell>
          <cell r="L533">
            <v>1.6299999999999999E-2</v>
          </cell>
          <cell r="M533">
            <v>0.67010000000000003</v>
          </cell>
          <cell r="N533">
            <v>0</v>
          </cell>
          <cell r="O533">
            <v>0.80869999999999997</v>
          </cell>
          <cell r="P533">
            <v>2.1499999999999998E-2</v>
          </cell>
          <cell r="Q533">
            <v>5.0000000000000001E-4</v>
          </cell>
          <cell r="R533">
            <v>9.2200000000000004E-2</v>
          </cell>
          <cell r="S533">
            <v>0.16569999999999999</v>
          </cell>
          <cell r="T533">
            <v>0.76249999999999996</v>
          </cell>
          <cell r="U533">
            <v>0.12230000000000001</v>
          </cell>
          <cell r="V533">
            <v>1E-4</v>
          </cell>
          <cell r="W533">
            <v>0.73680000000000001</v>
          </cell>
          <cell r="X533">
            <v>0.4052</v>
          </cell>
        </row>
        <row r="534">
          <cell r="B534" t="str">
            <v>Магiстратська, ВУЛ, 9</v>
          </cell>
          <cell r="C534" t="str">
            <v>9</v>
          </cell>
          <cell r="D534">
            <v>3522.89</v>
          </cell>
          <cell r="E534">
            <v>342.55</v>
          </cell>
          <cell r="F534">
            <v>17274.7166828466</v>
          </cell>
          <cell r="G534">
            <v>4.2748999999999997</v>
          </cell>
          <cell r="H534">
            <v>4.9711999999999996</v>
          </cell>
          <cell r="I534">
            <v>0.99870000000000003</v>
          </cell>
          <cell r="J534">
            <v>0.98460000000000003</v>
          </cell>
          <cell r="K534">
            <v>0</v>
          </cell>
          <cell r="L534">
            <v>2.3800000000000002E-2</v>
          </cell>
          <cell r="M534">
            <v>0.45610000000000001</v>
          </cell>
          <cell r="N534">
            <v>0</v>
          </cell>
          <cell r="O534">
            <v>0.72729999999999995</v>
          </cell>
          <cell r="P534">
            <v>2.6599999999999999E-2</v>
          </cell>
          <cell r="Q534">
            <v>6.9999999999999999E-4</v>
          </cell>
          <cell r="R534">
            <v>6.0600000000000001E-2</v>
          </cell>
          <cell r="S534">
            <v>6.6400000000000001E-2</v>
          </cell>
          <cell r="T534">
            <v>0.77410000000000001</v>
          </cell>
          <cell r="U534">
            <v>0.28810000000000002</v>
          </cell>
          <cell r="V534">
            <v>4.0000000000000002E-4</v>
          </cell>
          <cell r="W534">
            <v>0.3236</v>
          </cell>
          <cell r="X534">
            <v>0.2402</v>
          </cell>
        </row>
        <row r="535">
          <cell r="B535" t="str">
            <v>Музична, ВУЛ, 2</v>
          </cell>
          <cell r="C535" t="str">
            <v>9</v>
          </cell>
          <cell r="D535">
            <v>6389.6</v>
          </cell>
          <cell r="E535">
            <v>447.58</v>
          </cell>
          <cell r="F535">
            <v>30404.709149087601</v>
          </cell>
          <cell r="G535">
            <v>3.8723999999999998</v>
          </cell>
          <cell r="H535">
            <v>4.8780000000000001</v>
          </cell>
          <cell r="I535">
            <v>0.78339999999999999</v>
          </cell>
          <cell r="J535">
            <v>0.69579999999999997</v>
          </cell>
          <cell r="K535">
            <v>0</v>
          </cell>
          <cell r="L535">
            <v>2.2200000000000001E-2</v>
          </cell>
          <cell r="M535">
            <v>0.68240000000000001</v>
          </cell>
          <cell r="N535">
            <v>1.4200000000000001E-2</v>
          </cell>
          <cell r="O535">
            <v>0.79510000000000003</v>
          </cell>
          <cell r="P535">
            <v>3.0800000000000001E-2</v>
          </cell>
          <cell r="Q535">
            <v>8.0000000000000004E-4</v>
          </cell>
          <cell r="R535">
            <v>6.8900000000000003E-2</v>
          </cell>
          <cell r="S535">
            <v>0.1111</v>
          </cell>
          <cell r="T535">
            <v>0.94230000000000003</v>
          </cell>
          <cell r="U535">
            <v>7.3800000000000004E-2</v>
          </cell>
          <cell r="V535">
            <v>2.0000000000000001E-4</v>
          </cell>
          <cell r="W535">
            <v>0.34799999999999998</v>
          </cell>
          <cell r="X535">
            <v>0.309</v>
          </cell>
        </row>
        <row r="536">
          <cell r="B536" t="str">
            <v>Самострова, ВУЛ, 11</v>
          </cell>
          <cell r="C536" t="str">
            <v>9</v>
          </cell>
          <cell r="D536">
            <v>6041.5</v>
          </cell>
          <cell r="E536">
            <v>663.6</v>
          </cell>
          <cell r="F536">
            <v>30384.583903978801</v>
          </cell>
          <cell r="G536">
            <v>4.274</v>
          </cell>
          <cell r="H536">
            <v>5.1167999999999996</v>
          </cell>
          <cell r="I536">
            <v>1.0009999999999999</v>
          </cell>
          <cell r="J536">
            <v>0.92069999999999996</v>
          </cell>
          <cell r="K536">
            <v>0</v>
          </cell>
          <cell r="L536">
            <v>1.5900000000000001E-2</v>
          </cell>
          <cell r="M536">
            <v>0.55120000000000002</v>
          </cell>
          <cell r="N536">
            <v>4.4900000000000002E-2</v>
          </cell>
          <cell r="O536">
            <v>0.86229999999999996</v>
          </cell>
          <cell r="P536">
            <v>3.3700000000000001E-2</v>
          </cell>
          <cell r="Q536">
            <v>8.0000000000000004E-4</v>
          </cell>
          <cell r="R536">
            <v>0.1076</v>
          </cell>
          <cell r="S536">
            <v>0.15670000000000001</v>
          </cell>
          <cell r="T536">
            <v>0.83740000000000003</v>
          </cell>
          <cell r="U536">
            <v>6.3100000000000003E-2</v>
          </cell>
          <cell r="V536">
            <v>2.0000000000000001E-4</v>
          </cell>
          <cell r="W536">
            <v>0.27460000000000001</v>
          </cell>
          <cell r="X536">
            <v>0.2467</v>
          </cell>
        </row>
        <row r="537">
          <cell r="B537" t="str">
            <v>Самострова, ВУЛ, 13</v>
          </cell>
          <cell r="C537" t="str">
            <v>9</v>
          </cell>
          <cell r="D537">
            <v>4085.5</v>
          </cell>
          <cell r="E537">
            <v>463.8</v>
          </cell>
          <cell r="F537">
            <v>21203.5972943335</v>
          </cell>
          <cell r="G537">
            <v>4.4539999999999997</v>
          </cell>
          <cell r="H537">
            <v>5.2813999999999997</v>
          </cell>
          <cell r="I537">
            <v>0.76770000000000005</v>
          </cell>
          <cell r="J537">
            <v>0.84430000000000005</v>
          </cell>
          <cell r="K537">
            <v>0</v>
          </cell>
          <cell r="L537">
            <v>2.7699999999999999E-2</v>
          </cell>
          <cell r="M537">
            <v>0.52210000000000001</v>
          </cell>
          <cell r="N537">
            <v>2.2100000000000002E-2</v>
          </cell>
          <cell r="O537">
            <v>0.85619999999999996</v>
          </cell>
          <cell r="P537">
            <v>3.7999999999999999E-2</v>
          </cell>
          <cell r="Q537">
            <v>1E-3</v>
          </cell>
          <cell r="R537">
            <v>0.1104</v>
          </cell>
          <cell r="S537">
            <v>0.1348</v>
          </cell>
          <cell r="T537">
            <v>0.98329999999999995</v>
          </cell>
          <cell r="U537">
            <v>5.9400000000000001E-2</v>
          </cell>
          <cell r="V537">
            <v>2.0000000000000001E-4</v>
          </cell>
          <cell r="W537">
            <v>0.63100000000000001</v>
          </cell>
          <cell r="X537">
            <v>0.28320000000000001</v>
          </cell>
        </row>
        <row r="538">
          <cell r="B538" t="str">
            <v>Ушинського, ВУЛ, 6а</v>
          </cell>
          <cell r="C538" t="str">
            <v>9</v>
          </cell>
          <cell r="D538">
            <v>5002.7</v>
          </cell>
          <cell r="E538">
            <v>533.79999999999995</v>
          </cell>
          <cell r="F538">
            <v>27059.226998419101</v>
          </cell>
          <cell r="G538">
            <v>4.8113000000000001</v>
          </cell>
          <cell r="H538">
            <v>5.4802999999999997</v>
          </cell>
          <cell r="I538">
            <v>0.90539999999999998</v>
          </cell>
          <cell r="J538">
            <v>0.7016</v>
          </cell>
          <cell r="K538">
            <v>0</v>
          </cell>
          <cell r="L538">
            <v>1.2800000000000001E-2</v>
          </cell>
          <cell r="M538">
            <v>0.44319999999999998</v>
          </cell>
          <cell r="N538">
            <v>0</v>
          </cell>
          <cell r="O538">
            <v>0.83279999999999998</v>
          </cell>
          <cell r="P538">
            <v>2.76E-2</v>
          </cell>
          <cell r="Q538">
            <v>6.9999999999999999E-4</v>
          </cell>
          <cell r="R538">
            <v>0.1031</v>
          </cell>
          <cell r="S538">
            <v>0.12479999999999999</v>
          </cell>
          <cell r="T538">
            <v>1.2525999999999999</v>
          </cell>
          <cell r="U538">
            <v>0.111</v>
          </cell>
          <cell r="V538">
            <v>2.0000000000000001E-4</v>
          </cell>
          <cell r="W538">
            <v>0.73870000000000002</v>
          </cell>
          <cell r="X538">
            <v>0.2258</v>
          </cell>
        </row>
        <row r="539">
          <cell r="B539" t="str">
            <v>Хлібопекарська, ВУЛ, 11</v>
          </cell>
          <cell r="C539" t="str">
            <v>9</v>
          </cell>
          <cell r="D539">
            <v>3440.54</v>
          </cell>
          <cell r="E539">
            <v>328.6</v>
          </cell>
          <cell r="F539">
            <v>17331.4520681957</v>
          </cell>
          <cell r="G539">
            <v>4.0911</v>
          </cell>
          <cell r="H539">
            <v>5.1375000000000002</v>
          </cell>
          <cell r="I539">
            <v>0.67730000000000001</v>
          </cell>
          <cell r="J539">
            <v>1.0015000000000001</v>
          </cell>
          <cell r="K539">
            <v>0</v>
          </cell>
          <cell r="L539">
            <v>2.6700000000000002E-2</v>
          </cell>
          <cell r="M539">
            <v>0.51339999999999997</v>
          </cell>
          <cell r="N539">
            <v>0</v>
          </cell>
          <cell r="O539">
            <v>0.73650000000000004</v>
          </cell>
          <cell r="P539">
            <v>3.2899999999999999E-2</v>
          </cell>
          <cell r="Q539">
            <v>8.0000000000000004E-4</v>
          </cell>
          <cell r="R539">
            <v>5.9400000000000001E-2</v>
          </cell>
          <cell r="S539">
            <v>6.4600000000000005E-2</v>
          </cell>
          <cell r="T539">
            <v>0.78569999999999995</v>
          </cell>
          <cell r="U539">
            <v>9.11E-2</v>
          </cell>
          <cell r="V539">
            <v>4.0000000000000002E-4</v>
          </cell>
          <cell r="W539">
            <v>0.61419999999999997</v>
          </cell>
          <cell r="X539">
            <v>0.53300000000000003</v>
          </cell>
        </row>
        <row r="540">
          <cell r="B540" t="str">
            <v>Івана Мазепи, ВУЛ, 36</v>
          </cell>
          <cell r="C540" t="str">
            <v>10</v>
          </cell>
          <cell r="D540">
            <v>5431.7</v>
          </cell>
          <cell r="E540">
            <v>539.1</v>
          </cell>
          <cell r="F540">
            <v>23167.241267269201</v>
          </cell>
          <cell r="G540">
            <v>3.6181000000000001</v>
          </cell>
          <cell r="H540">
            <v>4.3364000000000003</v>
          </cell>
          <cell r="I540">
            <v>0.60899999999999999</v>
          </cell>
          <cell r="J540">
            <v>0.76959999999999995</v>
          </cell>
          <cell r="K540">
            <v>0</v>
          </cell>
          <cell r="L540">
            <v>1.78E-2</v>
          </cell>
          <cell r="M540">
            <v>0.41830000000000001</v>
          </cell>
          <cell r="N540">
            <v>0</v>
          </cell>
          <cell r="O540">
            <v>0.80659999999999998</v>
          </cell>
          <cell r="P540">
            <v>2.5000000000000001E-2</v>
          </cell>
          <cell r="Q540">
            <v>5.9999999999999995E-4</v>
          </cell>
          <cell r="R540">
            <v>6.3500000000000001E-2</v>
          </cell>
          <cell r="S540">
            <v>8.2100000000000006E-2</v>
          </cell>
          <cell r="T540">
            <v>0.8528</v>
          </cell>
          <cell r="U540">
            <v>4.3299999999999998E-2</v>
          </cell>
          <cell r="V540">
            <v>2.0000000000000001E-4</v>
          </cell>
          <cell r="W540">
            <v>0.34760000000000002</v>
          </cell>
          <cell r="X540">
            <v>0.3</v>
          </cell>
        </row>
        <row r="541">
          <cell r="B541" t="str">
            <v>В`ячеслава Чорновола, ВУЛ, 6</v>
          </cell>
          <cell r="C541" t="str">
            <v>10</v>
          </cell>
          <cell r="D541">
            <v>3052.5</v>
          </cell>
          <cell r="E541">
            <v>300.60000000000002</v>
          </cell>
          <cell r="F541">
            <v>12996.3112760972</v>
          </cell>
          <cell r="G541">
            <v>3.6061999999999999</v>
          </cell>
          <cell r="H541">
            <v>4.3289</v>
          </cell>
          <cell r="I541">
            <v>0.79200000000000004</v>
          </cell>
          <cell r="J541">
            <v>0.5907</v>
          </cell>
          <cell r="K541">
            <v>0</v>
          </cell>
          <cell r="L541">
            <v>2.0500000000000001E-2</v>
          </cell>
          <cell r="M541">
            <v>0.37190000000000001</v>
          </cell>
          <cell r="N541">
            <v>0</v>
          </cell>
          <cell r="O541">
            <v>0.61839999999999995</v>
          </cell>
          <cell r="P541">
            <v>2.0799999999999999E-2</v>
          </cell>
          <cell r="Q541">
            <v>5.0000000000000001E-4</v>
          </cell>
          <cell r="R541">
            <v>6.25E-2</v>
          </cell>
          <cell r="S541">
            <v>7.4899999999999994E-2</v>
          </cell>
          <cell r="T541">
            <v>0.98219999999999996</v>
          </cell>
          <cell r="U541">
            <v>7.4399999999999994E-2</v>
          </cell>
          <cell r="V541">
            <v>4.0000000000000002E-4</v>
          </cell>
          <cell r="W541">
            <v>0.36890000000000001</v>
          </cell>
          <cell r="X541">
            <v>0.3508</v>
          </cell>
        </row>
        <row r="542">
          <cell r="B542" t="str">
            <v>Миру. проспект, ПРОСП, 80</v>
          </cell>
          <cell r="C542" t="str">
            <v>10</v>
          </cell>
          <cell r="D542">
            <v>16182.3</v>
          </cell>
          <cell r="E542">
            <v>1503.7</v>
          </cell>
          <cell r="F542">
            <v>72744.464356822398</v>
          </cell>
          <cell r="G542">
            <v>3.9091999999999998</v>
          </cell>
          <cell r="H542">
            <v>4.5589000000000004</v>
          </cell>
          <cell r="I542">
            <v>0.58020000000000005</v>
          </cell>
          <cell r="J542">
            <v>0.81069999999999998</v>
          </cell>
          <cell r="K542">
            <v>0</v>
          </cell>
          <cell r="L542">
            <v>2.1399999999999999E-2</v>
          </cell>
          <cell r="M542">
            <v>0.41830000000000001</v>
          </cell>
          <cell r="N542">
            <v>0</v>
          </cell>
          <cell r="O542">
            <v>0.83789999999999998</v>
          </cell>
          <cell r="P542">
            <v>2.52E-2</v>
          </cell>
          <cell r="Q542">
            <v>5.9999999999999995E-4</v>
          </cell>
          <cell r="R542">
            <v>6.6000000000000003E-2</v>
          </cell>
          <cell r="S542">
            <v>0.1804</v>
          </cell>
          <cell r="T542">
            <v>1.0763</v>
          </cell>
          <cell r="U542">
            <v>7.1499999999999994E-2</v>
          </cell>
          <cell r="V542">
            <v>1E-4</v>
          </cell>
          <cell r="W542">
            <v>0.2389</v>
          </cell>
          <cell r="X542">
            <v>0.23139999999999999</v>
          </cell>
        </row>
        <row r="543">
          <cell r="B543" t="str">
            <v>Старобiлоуська, ВУЛ, 14в</v>
          </cell>
          <cell r="C543" t="str">
            <v>10</v>
          </cell>
          <cell r="D543">
            <v>2857.9</v>
          </cell>
          <cell r="E543">
            <v>265.60000000000002</v>
          </cell>
          <cell r="F543">
            <v>13368.5448609095</v>
          </cell>
          <cell r="G543">
            <v>3.8967000000000001</v>
          </cell>
          <cell r="H543">
            <v>4.7579000000000002</v>
          </cell>
          <cell r="I543">
            <v>0.85170000000000001</v>
          </cell>
          <cell r="J543">
            <v>0.74829999999999997</v>
          </cell>
          <cell r="K543">
            <v>0</v>
          </cell>
          <cell r="L543">
            <v>3.4299999999999997E-2</v>
          </cell>
          <cell r="M543">
            <v>0.34389999999999998</v>
          </cell>
          <cell r="N543">
            <v>0</v>
          </cell>
          <cell r="O543">
            <v>0.76390000000000002</v>
          </cell>
          <cell r="P543">
            <v>3.7600000000000001E-2</v>
          </cell>
          <cell r="Q543">
            <v>1E-3</v>
          </cell>
          <cell r="R543">
            <v>5.5199999999999999E-2</v>
          </cell>
          <cell r="S543">
            <v>7.2499999999999995E-2</v>
          </cell>
          <cell r="T543">
            <v>0.98429999999999995</v>
          </cell>
          <cell r="U543">
            <v>8.8599999999999998E-2</v>
          </cell>
          <cell r="V543">
            <v>4.0000000000000002E-4</v>
          </cell>
          <cell r="W543">
            <v>0.25890000000000002</v>
          </cell>
          <cell r="X543">
            <v>0.51729999999999998</v>
          </cell>
        </row>
        <row r="544">
          <cell r="B544" t="str">
            <v>Перемоги, ПРОСП, 20</v>
          </cell>
          <cell r="C544" t="str">
            <v>13</v>
          </cell>
          <cell r="D544">
            <v>3641.2</v>
          </cell>
          <cell r="E544">
            <v>0</v>
          </cell>
          <cell r="F544">
            <v>20448.062254286899</v>
          </cell>
          <cell r="G544">
            <v>4.9618000000000002</v>
          </cell>
          <cell r="H544">
            <v>5.6161000000000003</v>
          </cell>
          <cell r="I544">
            <v>0.42299999999999999</v>
          </cell>
          <cell r="J544">
            <v>1.2209000000000001</v>
          </cell>
          <cell r="K544">
            <v>0</v>
          </cell>
          <cell r="L544">
            <v>2.3E-2</v>
          </cell>
          <cell r="M544">
            <v>0.31080000000000002</v>
          </cell>
          <cell r="N544">
            <v>4.9700000000000001E-2</v>
          </cell>
          <cell r="O544">
            <v>0.48199999999999998</v>
          </cell>
          <cell r="P544">
            <v>2.2200000000000001E-2</v>
          </cell>
          <cell r="Q544">
            <v>5.9999999999999995E-4</v>
          </cell>
          <cell r="R544">
            <v>6.3100000000000003E-2</v>
          </cell>
          <cell r="S544">
            <v>0.5544</v>
          </cell>
          <cell r="T544">
            <v>0.73170000000000002</v>
          </cell>
          <cell r="U544">
            <v>0.04</v>
          </cell>
          <cell r="V544">
            <v>4.0000000000000002E-4</v>
          </cell>
          <cell r="W544">
            <v>1.4005000000000001</v>
          </cell>
          <cell r="X544">
            <v>0.29380000000000001</v>
          </cell>
        </row>
        <row r="545">
          <cell r="B545" t="str">
            <v>Жабинського, ВУЛ, 2б</v>
          </cell>
          <cell r="C545" t="str">
            <v>14</v>
          </cell>
          <cell r="D545">
            <v>10009.1</v>
          </cell>
          <cell r="E545">
            <v>875.9</v>
          </cell>
          <cell r="F545">
            <v>51058.754842025897</v>
          </cell>
          <cell r="G545">
            <v>4.4980000000000002</v>
          </cell>
          <cell r="H545">
            <v>5.1592000000000002</v>
          </cell>
          <cell r="I545">
            <v>0.64200000000000002</v>
          </cell>
          <cell r="J545">
            <v>0.81100000000000005</v>
          </cell>
          <cell r="K545">
            <v>0</v>
          </cell>
          <cell r="L545">
            <v>1.7100000000000001E-2</v>
          </cell>
          <cell r="M545">
            <v>0.40670000000000001</v>
          </cell>
          <cell r="N545">
            <v>0</v>
          </cell>
          <cell r="O545">
            <v>0.73089999999999999</v>
          </cell>
          <cell r="P545">
            <v>2.8799999999999999E-2</v>
          </cell>
          <cell r="Q545">
            <v>6.9999999999999999E-4</v>
          </cell>
          <cell r="R545">
            <v>7.4999999999999997E-2</v>
          </cell>
          <cell r="S545">
            <v>0.2087</v>
          </cell>
          <cell r="T545">
            <v>0.87780000000000002</v>
          </cell>
          <cell r="U545">
            <v>0.16550000000000001</v>
          </cell>
          <cell r="V545">
            <v>1E-4</v>
          </cell>
          <cell r="W545">
            <v>0.94040000000000001</v>
          </cell>
          <cell r="X545">
            <v>0.2545</v>
          </cell>
        </row>
        <row r="546">
          <cell r="B546" t="str">
            <v>Миру. проспект, ПРОСП, 52</v>
          </cell>
          <cell r="C546" t="str">
            <v>14</v>
          </cell>
          <cell r="D546">
            <v>4201.83</v>
          </cell>
          <cell r="E546">
            <v>86.98</v>
          </cell>
          <cell r="F546">
            <v>19618.5332869585</v>
          </cell>
          <cell r="G546">
            <v>3.4318</v>
          </cell>
          <cell r="H546">
            <v>4.7606000000000002</v>
          </cell>
          <cell r="I546">
            <v>0.5696</v>
          </cell>
          <cell r="J546">
            <v>0.61050000000000004</v>
          </cell>
          <cell r="K546">
            <v>0</v>
          </cell>
          <cell r="L546">
            <v>5.5999999999999999E-3</v>
          </cell>
          <cell r="M546">
            <v>0.58189999999999997</v>
          </cell>
          <cell r="N546">
            <v>4.2999999999999997E-2</v>
          </cell>
          <cell r="O546">
            <v>0.93189999999999995</v>
          </cell>
          <cell r="P546">
            <v>1.18E-2</v>
          </cell>
          <cell r="Q546">
            <v>2.0000000000000001E-4</v>
          </cell>
          <cell r="R546">
            <v>9.1800000000000007E-2</v>
          </cell>
          <cell r="S546">
            <v>6.8199999999999997E-2</v>
          </cell>
          <cell r="T546">
            <v>0.80230000000000001</v>
          </cell>
          <cell r="U546">
            <v>0.1976</v>
          </cell>
          <cell r="V546">
            <v>2.0000000000000001E-4</v>
          </cell>
          <cell r="W546">
            <v>0.1421</v>
          </cell>
          <cell r="X546">
            <v>0.70389999999999997</v>
          </cell>
        </row>
        <row r="547">
          <cell r="B547" t="str">
            <v>Миру. проспект, ПРОСП, 54</v>
          </cell>
          <cell r="C547" t="str">
            <v>14</v>
          </cell>
          <cell r="D547">
            <v>4216.72</v>
          </cell>
          <cell r="E547">
            <v>0</v>
          </cell>
          <cell r="F547">
            <v>21094.796629880901</v>
          </cell>
          <cell r="G547">
            <v>4.1128999999999998</v>
          </cell>
          <cell r="H547">
            <v>5.1001000000000003</v>
          </cell>
          <cell r="I547">
            <v>0.68559999999999999</v>
          </cell>
          <cell r="J547">
            <v>0.61480000000000001</v>
          </cell>
          <cell r="K547">
            <v>0</v>
          </cell>
          <cell r="L547">
            <v>6.0000000000000001E-3</v>
          </cell>
          <cell r="M547">
            <v>0.49099999999999999</v>
          </cell>
          <cell r="N547">
            <v>2.1399999999999999E-2</v>
          </cell>
          <cell r="O547">
            <v>0.79430000000000001</v>
          </cell>
          <cell r="P547">
            <v>1.2699999999999999E-2</v>
          </cell>
          <cell r="Q547">
            <v>4.0000000000000002E-4</v>
          </cell>
          <cell r="R547">
            <v>9.06E-2</v>
          </cell>
          <cell r="S547">
            <v>0.1363</v>
          </cell>
          <cell r="T547">
            <v>0.89839999999999998</v>
          </cell>
          <cell r="U547">
            <v>0.20449999999999999</v>
          </cell>
          <cell r="V547">
            <v>2.0000000000000001E-4</v>
          </cell>
          <cell r="W547">
            <v>0.66910000000000003</v>
          </cell>
          <cell r="X547">
            <v>0.4748</v>
          </cell>
        </row>
        <row r="548">
          <cell r="B548" t="str">
            <v>Миру. проспект, ПРОСП, 56</v>
          </cell>
          <cell r="C548" t="str">
            <v>14</v>
          </cell>
          <cell r="D548">
            <v>4210.6099999999997</v>
          </cell>
          <cell r="E548">
            <v>0</v>
          </cell>
          <cell r="F548">
            <v>21328.525641996901</v>
          </cell>
          <cell r="G548">
            <v>4.1128999999999998</v>
          </cell>
          <cell r="H548">
            <v>5.1398999999999999</v>
          </cell>
          <cell r="I548">
            <v>0.72030000000000005</v>
          </cell>
          <cell r="J548">
            <v>0.58560000000000001</v>
          </cell>
          <cell r="K548">
            <v>0</v>
          </cell>
          <cell r="L548">
            <v>6.7000000000000002E-3</v>
          </cell>
          <cell r="M548">
            <v>0.52849999999999997</v>
          </cell>
          <cell r="N548">
            <v>2.1499999999999998E-2</v>
          </cell>
          <cell r="O548">
            <v>0.84240000000000004</v>
          </cell>
          <cell r="P548">
            <v>1.2699999999999999E-2</v>
          </cell>
          <cell r="Q548">
            <v>4.0000000000000002E-4</v>
          </cell>
          <cell r="R548">
            <v>9.0700000000000003E-2</v>
          </cell>
          <cell r="S548">
            <v>6.8000000000000005E-2</v>
          </cell>
          <cell r="T548">
            <v>0.91579999999999995</v>
          </cell>
          <cell r="U548">
            <v>0.20080000000000001</v>
          </cell>
          <cell r="V548">
            <v>2.0000000000000001E-4</v>
          </cell>
          <cell r="W548">
            <v>0.66930000000000001</v>
          </cell>
          <cell r="X548">
            <v>0.47699999999999998</v>
          </cell>
        </row>
        <row r="549">
          <cell r="B549" t="str">
            <v>Перемоги, ПРОСП, 63</v>
          </cell>
          <cell r="C549" t="str">
            <v>14</v>
          </cell>
          <cell r="D549">
            <v>4251.4799999999996</v>
          </cell>
          <cell r="E549">
            <v>150.5</v>
          </cell>
          <cell r="F549">
            <v>21637.938771851601</v>
          </cell>
          <cell r="G549">
            <v>3.9954000000000001</v>
          </cell>
          <cell r="H549">
            <v>5.1730999999999998</v>
          </cell>
          <cell r="I549">
            <v>0.61760000000000004</v>
          </cell>
          <cell r="J549">
            <v>0.62570000000000003</v>
          </cell>
          <cell r="K549">
            <v>0</v>
          </cell>
          <cell r="L549">
            <v>9.7000000000000003E-3</v>
          </cell>
          <cell r="M549">
            <v>0.6865</v>
          </cell>
          <cell r="N549">
            <v>0</v>
          </cell>
          <cell r="O549">
            <v>0.61650000000000005</v>
          </cell>
          <cell r="P549">
            <v>2.0500000000000001E-2</v>
          </cell>
          <cell r="Q549">
            <v>5.0000000000000001E-4</v>
          </cell>
          <cell r="R549">
            <v>9.2799999999999994E-2</v>
          </cell>
          <cell r="S549">
            <v>0.54600000000000004</v>
          </cell>
          <cell r="T549">
            <v>0.65290000000000004</v>
          </cell>
          <cell r="U549">
            <v>0.1186</v>
          </cell>
          <cell r="V549">
            <v>2.0000000000000001E-4</v>
          </cell>
          <cell r="W549">
            <v>0.69440000000000002</v>
          </cell>
          <cell r="X549">
            <v>0.49120000000000003</v>
          </cell>
        </row>
        <row r="550">
          <cell r="B550" t="str">
            <v>Перемоги, ПРОСП, 67</v>
          </cell>
          <cell r="C550" t="str">
            <v>14</v>
          </cell>
          <cell r="D550">
            <v>4243.1400000000003</v>
          </cell>
          <cell r="E550">
            <v>0</v>
          </cell>
          <cell r="F550">
            <v>22597.7592373345</v>
          </cell>
          <cell r="G550">
            <v>4.2827999999999999</v>
          </cell>
          <cell r="H550">
            <v>5.4280999999999997</v>
          </cell>
          <cell r="I550">
            <v>0.52180000000000004</v>
          </cell>
          <cell r="J550">
            <v>0.66010000000000002</v>
          </cell>
          <cell r="K550">
            <v>0</v>
          </cell>
          <cell r="L550">
            <v>1.6299999999999999E-2</v>
          </cell>
          <cell r="M550">
            <v>0.66849999999999998</v>
          </cell>
          <cell r="N550">
            <v>0</v>
          </cell>
          <cell r="O550">
            <v>0.9365</v>
          </cell>
          <cell r="P550">
            <v>2.1100000000000001E-2</v>
          </cell>
          <cell r="Q550">
            <v>5.0000000000000001E-4</v>
          </cell>
          <cell r="R550">
            <v>9.1300000000000006E-2</v>
          </cell>
          <cell r="S550">
            <v>0.1464</v>
          </cell>
          <cell r="T550">
            <v>1.1064000000000001</v>
          </cell>
          <cell r="U550">
            <v>0.1096</v>
          </cell>
          <cell r="V550">
            <v>2.0000000000000001E-4</v>
          </cell>
          <cell r="W550">
            <v>0.67259999999999998</v>
          </cell>
          <cell r="X550">
            <v>0.4768</v>
          </cell>
        </row>
        <row r="551">
          <cell r="B551" t="str">
            <v>Перемоги, ПРОСП, 71</v>
          </cell>
          <cell r="C551" t="str">
            <v>14</v>
          </cell>
          <cell r="D551">
            <v>4253.96</v>
          </cell>
          <cell r="E551">
            <v>100.3</v>
          </cell>
          <cell r="F551">
            <v>22046.8629364263</v>
          </cell>
          <cell r="G551">
            <v>4.1597</v>
          </cell>
          <cell r="H551">
            <v>5.2706999999999997</v>
          </cell>
          <cell r="I551">
            <v>0.50409999999999999</v>
          </cell>
          <cell r="J551">
            <v>0.65149999999999997</v>
          </cell>
          <cell r="K551">
            <v>0</v>
          </cell>
          <cell r="L551">
            <v>1.1900000000000001E-2</v>
          </cell>
          <cell r="M551">
            <v>0.58299999999999996</v>
          </cell>
          <cell r="N551">
            <v>4.2500000000000003E-2</v>
          </cell>
          <cell r="O551">
            <v>0.93979999999999997</v>
          </cell>
          <cell r="P551">
            <v>2.0500000000000001E-2</v>
          </cell>
          <cell r="Q551">
            <v>5.0000000000000001E-4</v>
          </cell>
          <cell r="R551">
            <v>9.2200000000000004E-2</v>
          </cell>
          <cell r="S551">
            <v>0.1482</v>
          </cell>
          <cell r="T551">
            <v>0.99609999999999999</v>
          </cell>
          <cell r="U551">
            <v>0.10920000000000001</v>
          </cell>
          <cell r="V551">
            <v>2.0000000000000001E-4</v>
          </cell>
          <cell r="W551">
            <v>0.6855</v>
          </cell>
          <cell r="X551">
            <v>0.48549999999999999</v>
          </cell>
        </row>
        <row r="552">
          <cell r="B552" t="str">
            <v>Перемоги, ПРОСП, 75</v>
          </cell>
          <cell r="C552" t="str">
            <v>14</v>
          </cell>
          <cell r="D552">
            <v>4280.3500000000004</v>
          </cell>
          <cell r="E552">
            <v>50.1</v>
          </cell>
          <cell r="F552">
            <v>23387.906828155599</v>
          </cell>
          <cell r="G552">
            <v>4.2358000000000002</v>
          </cell>
          <cell r="H552">
            <v>5.6013999999999999</v>
          </cell>
          <cell r="I552">
            <v>0.43149999999999999</v>
          </cell>
          <cell r="J552">
            <v>0.64449999999999996</v>
          </cell>
          <cell r="K552">
            <v>0</v>
          </cell>
          <cell r="L552">
            <v>1.6299999999999999E-2</v>
          </cell>
          <cell r="M552">
            <v>0.59079999999999999</v>
          </cell>
          <cell r="N552">
            <v>4.2299999999999997E-2</v>
          </cell>
          <cell r="O552">
            <v>0.95269999999999999</v>
          </cell>
          <cell r="P552">
            <v>2.1100000000000001E-2</v>
          </cell>
          <cell r="Q552">
            <v>5.0000000000000001E-4</v>
          </cell>
          <cell r="R552">
            <v>9.2200000000000004E-2</v>
          </cell>
          <cell r="S552">
            <v>0.1452</v>
          </cell>
          <cell r="T552">
            <v>1.1184000000000001</v>
          </cell>
          <cell r="U552">
            <v>0.1086</v>
          </cell>
          <cell r="V552">
            <v>2.0000000000000001E-4</v>
          </cell>
          <cell r="W552">
            <v>0.7046</v>
          </cell>
          <cell r="X552">
            <v>0.73250000000000004</v>
          </cell>
        </row>
        <row r="553">
          <cell r="B553" t="str">
            <v>В`ячеслава Чорновола, ВУЛ, 15а</v>
          </cell>
          <cell r="C553" t="str">
            <v>16</v>
          </cell>
          <cell r="D553">
            <v>9923.75</v>
          </cell>
          <cell r="E553">
            <v>0</v>
          </cell>
          <cell r="F553">
            <v>41694.501348735001</v>
          </cell>
          <cell r="G553">
            <v>3.5327999999999999</v>
          </cell>
          <cell r="H553">
            <v>4.2015000000000002</v>
          </cell>
          <cell r="I553">
            <v>0.19639999999999999</v>
          </cell>
          <cell r="J553">
            <v>0.34910000000000002</v>
          </cell>
          <cell r="K553">
            <v>0</v>
          </cell>
          <cell r="L553">
            <v>1.6999999999999999E-3</v>
          </cell>
          <cell r="M553">
            <v>0.24890000000000001</v>
          </cell>
          <cell r="N553">
            <v>3.6400000000000002E-2</v>
          </cell>
          <cell r="O553">
            <v>0.52070000000000005</v>
          </cell>
          <cell r="P553">
            <v>8.0000000000000002E-3</v>
          </cell>
          <cell r="Q553">
            <v>2.0000000000000001E-4</v>
          </cell>
          <cell r="R553">
            <v>2.8299999999999999E-2</v>
          </cell>
          <cell r="S553">
            <v>0.75829999999999997</v>
          </cell>
          <cell r="T553">
            <v>0.62649999999999995</v>
          </cell>
          <cell r="U553">
            <v>4.8599999999999997E-2</v>
          </cell>
          <cell r="V553">
            <v>1E-4</v>
          </cell>
          <cell r="W553">
            <v>0.99490000000000001</v>
          </cell>
          <cell r="X553">
            <v>0.38340000000000002</v>
          </cell>
        </row>
        <row r="554">
          <cell r="B554" t="str">
            <v>Всього:</v>
          </cell>
          <cell r="D554">
            <v>819731.9</v>
          </cell>
          <cell r="E554">
            <v>40475.610000000008</v>
          </cell>
          <cell r="F554">
            <v>3385564.2945855246</v>
          </cell>
          <cell r="G554">
            <v>1541.2856000000004</v>
          </cell>
          <cell r="H554">
            <v>1585.0797000000007</v>
          </cell>
          <cell r="I554">
            <v>241.72799999999992</v>
          </cell>
          <cell r="J554">
            <v>124.90340000000002</v>
          </cell>
          <cell r="K554">
            <v>0</v>
          </cell>
          <cell r="L554">
            <v>3.2791999999999977</v>
          </cell>
          <cell r="M554">
            <v>27.067100000000003</v>
          </cell>
          <cell r="N554">
            <v>0.67579999999999996</v>
          </cell>
          <cell r="O554">
            <v>308.91489999999999</v>
          </cell>
          <cell r="P554">
            <v>8.2882000000000033</v>
          </cell>
          <cell r="Q554">
            <v>0.21050000000000005</v>
          </cell>
          <cell r="R554">
            <v>174.84809999999996</v>
          </cell>
          <cell r="S554">
            <v>56.103099999999991</v>
          </cell>
          <cell r="T554">
            <v>456.42590000000001</v>
          </cell>
          <cell r="U554">
            <v>71.244999999999919</v>
          </cell>
          <cell r="V554">
            <v>0.32069999999999904</v>
          </cell>
          <cell r="W554">
            <v>95.018599999999964</v>
          </cell>
          <cell r="X554">
            <v>16.051200000000001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0"/>
  <sheetViews>
    <sheetView tabSelected="1" zoomScaleNormal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H12" sqref="H12"/>
    </sheetView>
  </sheetViews>
  <sheetFormatPr defaultColWidth="8.85546875" defaultRowHeight="15" x14ac:dyDescent="0.25"/>
  <cols>
    <col min="1" max="1" width="4.140625" style="1" customWidth="1"/>
    <col min="2" max="2" width="29.140625" style="1" customWidth="1"/>
    <col min="3" max="5" width="8.85546875" style="1" hidden="1" customWidth="1"/>
    <col min="6" max="6" width="6.5703125" style="6" customWidth="1"/>
    <col min="7" max="7" width="6.85546875" style="6" customWidth="1"/>
    <col min="8" max="8" width="6.42578125" style="7" customWidth="1"/>
    <col min="9" max="9" width="6.85546875" style="7" customWidth="1"/>
    <col min="10" max="10" width="7.85546875" style="7" customWidth="1"/>
    <col min="11" max="11" width="6.7109375" style="7" customWidth="1"/>
    <col min="12" max="12" width="6.28515625" style="7" customWidth="1"/>
    <col min="13" max="13" width="7" style="7" customWidth="1"/>
    <col min="14" max="14" width="6.42578125" style="7" customWidth="1"/>
    <col min="15" max="15" width="11.42578125" style="7" customWidth="1"/>
    <col min="16" max="17" width="6.42578125" style="7" customWidth="1"/>
    <col min="18" max="18" width="7.140625" style="7" customWidth="1"/>
    <col min="19" max="19" width="11.5703125" style="7" customWidth="1"/>
    <col min="20" max="20" width="10.5703125" style="7" customWidth="1"/>
    <col min="21" max="21" width="10.140625" style="7" customWidth="1"/>
    <col min="22" max="22" width="7.140625" style="7" customWidth="1"/>
    <col min="23" max="23" width="7.42578125" style="7" customWidth="1"/>
    <col min="24" max="24" width="6.140625" style="7" customWidth="1"/>
    <col min="25" max="25" width="7.5703125" style="6" hidden="1" customWidth="1"/>
    <col min="26" max="26" width="6.85546875" style="6" hidden="1" customWidth="1"/>
    <col min="27" max="16384" width="8.85546875" style="1"/>
  </cols>
  <sheetData>
    <row r="1" spans="1:26" ht="18.75" x14ac:dyDescent="0.25">
      <c r="A1" s="12"/>
      <c r="B1" s="13" t="s">
        <v>44</v>
      </c>
      <c r="C1" s="12"/>
      <c r="D1" s="12"/>
      <c r="E1" s="12"/>
      <c r="F1" s="14"/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 t="s">
        <v>23</v>
      </c>
      <c r="T1" s="12"/>
      <c r="U1" s="12"/>
      <c r="V1" s="17"/>
      <c r="W1" s="16"/>
      <c r="X1" s="16"/>
    </row>
    <row r="2" spans="1:26" ht="18.75" x14ac:dyDescent="0.25">
      <c r="A2" s="12"/>
      <c r="B2" s="12"/>
      <c r="C2" s="12"/>
      <c r="D2" s="12"/>
      <c r="E2" s="12"/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 t="s">
        <v>24</v>
      </c>
      <c r="T2" s="12"/>
      <c r="U2" s="12"/>
      <c r="V2" s="17"/>
      <c r="W2" s="16"/>
      <c r="X2" s="16"/>
    </row>
    <row r="3" spans="1:26" ht="18.75" x14ac:dyDescent="0.25">
      <c r="A3" s="12"/>
      <c r="B3" s="12"/>
      <c r="C3" s="12"/>
      <c r="D3" s="12"/>
      <c r="E3" s="12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 t="s">
        <v>25</v>
      </c>
      <c r="T3" s="12"/>
      <c r="U3" s="12"/>
      <c r="V3" s="17"/>
      <c r="W3" s="16"/>
      <c r="X3" s="16"/>
    </row>
    <row r="4" spans="1:26" ht="18.75" x14ac:dyDescent="0.25">
      <c r="A4" s="12"/>
      <c r="B4" s="12"/>
      <c r="C4" s="12"/>
      <c r="D4" s="12"/>
      <c r="E4" s="12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 t="s">
        <v>43</v>
      </c>
      <c r="T4" s="12"/>
      <c r="U4" s="12"/>
      <c r="V4" s="17"/>
      <c r="W4" s="16"/>
      <c r="X4" s="16"/>
    </row>
    <row r="5" spans="1:26" ht="18.75" x14ac:dyDescent="0.25">
      <c r="A5" s="12"/>
      <c r="B5" s="12"/>
      <c r="C5" s="12"/>
      <c r="D5" s="12"/>
      <c r="E5" s="12"/>
      <c r="F5" s="14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5"/>
      <c r="U5" s="12"/>
      <c r="V5" s="17"/>
      <c r="W5" s="16"/>
      <c r="X5" s="16"/>
    </row>
    <row r="6" spans="1:26" s="2" customFormat="1" ht="27.4" customHeight="1" x14ac:dyDescent="0.25">
      <c r="A6" s="49" t="s">
        <v>27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"/>
    </row>
    <row r="7" spans="1:26" s="2" customFormat="1" ht="30.6" customHeight="1" x14ac:dyDescent="0.25">
      <c r="A7" s="49" t="s">
        <v>592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"/>
    </row>
    <row r="8" spans="1:26" ht="18.75" x14ac:dyDescent="0.25">
      <c r="A8" s="12"/>
      <c r="B8" s="12"/>
      <c r="C8" s="12"/>
      <c r="D8" s="12"/>
      <c r="E8" s="12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2"/>
      <c r="X8" s="19" t="s">
        <v>26</v>
      </c>
    </row>
    <row r="9" spans="1:26" ht="15.75" customHeight="1" x14ac:dyDescent="0.25">
      <c r="A9" s="47" t="s">
        <v>20</v>
      </c>
      <c r="B9" s="47" t="s">
        <v>0</v>
      </c>
      <c r="C9" s="20"/>
      <c r="D9" s="20"/>
      <c r="E9" s="20"/>
      <c r="F9" s="45" t="s">
        <v>4</v>
      </c>
      <c r="G9" s="45" t="s">
        <v>5</v>
      </c>
      <c r="H9" s="54" t="s">
        <v>17</v>
      </c>
      <c r="I9" s="54" t="s">
        <v>18</v>
      </c>
      <c r="J9" s="51" t="s">
        <v>19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45" t="s">
        <v>4</v>
      </c>
      <c r="Z9" s="45" t="s">
        <v>5</v>
      </c>
    </row>
    <row r="10" spans="1:26" ht="158.25" customHeight="1" x14ac:dyDescent="0.25">
      <c r="A10" s="48"/>
      <c r="B10" s="48"/>
      <c r="C10" s="21" t="s">
        <v>1</v>
      </c>
      <c r="D10" s="21" t="s">
        <v>2</v>
      </c>
      <c r="E10" s="21" t="s">
        <v>3</v>
      </c>
      <c r="F10" s="53"/>
      <c r="G10" s="53"/>
      <c r="H10" s="53"/>
      <c r="I10" s="53"/>
      <c r="J10" s="22" t="s">
        <v>28</v>
      </c>
      <c r="K10" s="22" t="s">
        <v>29</v>
      </c>
      <c r="L10" s="22" t="s">
        <v>30</v>
      </c>
      <c r="M10" s="22" t="s">
        <v>31</v>
      </c>
      <c r="N10" s="22" t="s">
        <v>32</v>
      </c>
      <c r="O10" s="23" t="s">
        <v>33</v>
      </c>
      <c r="P10" s="22" t="s">
        <v>34</v>
      </c>
      <c r="Q10" s="22" t="s">
        <v>35</v>
      </c>
      <c r="R10" s="22" t="s">
        <v>36</v>
      </c>
      <c r="S10" s="22" t="s">
        <v>37</v>
      </c>
      <c r="T10" s="24" t="s">
        <v>38</v>
      </c>
      <c r="U10" s="22" t="s">
        <v>39</v>
      </c>
      <c r="V10" s="22" t="s">
        <v>40</v>
      </c>
      <c r="W10" s="22" t="s">
        <v>41</v>
      </c>
      <c r="X10" s="25" t="s">
        <v>42</v>
      </c>
      <c r="Y10" s="46"/>
      <c r="Z10" s="46"/>
    </row>
    <row r="11" spans="1:26" s="11" customFormat="1" ht="18.75" customHeight="1" thickBot="1" x14ac:dyDescent="0.3">
      <c r="A11" s="26">
        <v>1</v>
      </c>
      <c r="B11" s="26">
        <v>2</v>
      </c>
      <c r="C11" s="42"/>
      <c r="D11" s="27"/>
      <c r="E11" s="27"/>
      <c r="F11" s="26">
        <v>3</v>
      </c>
      <c r="G11" s="26">
        <v>4</v>
      </c>
      <c r="H11" s="26">
        <v>5</v>
      </c>
      <c r="I11" s="26">
        <v>6</v>
      </c>
      <c r="J11" s="28">
        <v>7</v>
      </c>
      <c r="K11" s="28">
        <v>8</v>
      </c>
      <c r="L11" s="28">
        <v>9</v>
      </c>
      <c r="M11" s="28">
        <v>10</v>
      </c>
      <c r="N11" s="28">
        <v>11</v>
      </c>
      <c r="O11" s="28">
        <v>12</v>
      </c>
      <c r="P11" s="28">
        <v>13</v>
      </c>
      <c r="Q11" s="28">
        <v>14</v>
      </c>
      <c r="R11" s="28">
        <v>15</v>
      </c>
      <c r="S11" s="28">
        <v>16</v>
      </c>
      <c r="T11" s="29">
        <v>17</v>
      </c>
      <c r="U11" s="28">
        <v>18</v>
      </c>
      <c r="V11" s="28">
        <v>19</v>
      </c>
      <c r="W11" s="28">
        <v>20</v>
      </c>
      <c r="X11" s="28">
        <v>21</v>
      </c>
      <c r="Y11" s="10">
        <v>3</v>
      </c>
      <c r="Z11" s="10">
        <v>4</v>
      </c>
    </row>
    <row r="12" spans="1:26" ht="15.75" thickBot="1" x14ac:dyDescent="0.3">
      <c r="A12" s="44" t="s">
        <v>6</v>
      </c>
      <c r="B12" s="44" t="s">
        <v>45</v>
      </c>
      <c r="C12" s="43" t="s">
        <v>6</v>
      </c>
      <c r="D12" s="39">
        <v>115.7</v>
      </c>
      <c r="E12" s="40">
        <v>0</v>
      </c>
      <c r="F12" s="55">
        <v>1.2621</v>
      </c>
      <c r="G12" s="55">
        <v>1.2621</v>
      </c>
      <c r="H12" s="41">
        <f>F12-J12</f>
        <v>1.2621</v>
      </c>
      <c r="I12" s="41"/>
      <c r="J12" s="41">
        <f>VLOOKUP(B12,[1]УсіТ_1!$B$9:$X$554,9,FALSE)</f>
        <v>0</v>
      </c>
      <c r="K12" s="41">
        <f>VLOOKUP(B12,[1]УсіТ_1!$B$9:$X$554,8,FALSE)</f>
        <v>0</v>
      </c>
      <c r="L12" s="41">
        <f>VLOOKUP(B12,[1]УсіТ_1!$B$9:$X$554,11,FALSE)</f>
        <v>0</v>
      </c>
      <c r="M12" s="41">
        <f>VLOOKUP(B12,[1]УсіТ_1!$B$9:$X$554,12,FALSE)</f>
        <v>0</v>
      </c>
      <c r="N12" s="41">
        <f>VLOOKUP(B12,[1]УсіТ_1!$B$9:$X$554,13,FALSE)</f>
        <v>0</v>
      </c>
      <c r="O12" s="41">
        <f>VLOOKUP(B12,[1]УсіТ_1!$B$9:$X$554,14,FALSE)</f>
        <v>0.2954</v>
      </c>
      <c r="P12" s="41">
        <f>VLOOKUP(B12,[1]УсіТ_1!$B$9:$X$554,15,FALSE)</f>
        <v>0</v>
      </c>
      <c r="Q12" s="41">
        <f>VLOOKUP(B12,[1]УсіТ_1!$B$9:$X$554,16,FALSE)</f>
        <v>0</v>
      </c>
      <c r="R12" s="41">
        <f>VLOOKUP(B12,[1]УсіТ_1!$B$9:$X$554,17,FALSE)</f>
        <v>0.39250000000000002</v>
      </c>
      <c r="S12" s="41">
        <f>VLOOKUP(B12,[1]УсіТ_1!$B$9:$X$554,18,FALSE)</f>
        <v>0</v>
      </c>
      <c r="T12" s="41">
        <f>VLOOKUP(B12,[1]УсіТ_1!$B$9:$X$554,19,FALSE)</f>
        <v>0.57420000000000004</v>
      </c>
      <c r="U12" s="41">
        <f>VLOOKUP(B12,[1]УсіТ_1!$B$9:$X$554,20,FALSE)</f>
        <v>0</v>
      </c>
      <c r="V12" s="41">
        <f>VLOOKUP(B12,[1]УсіТ_1!$B$9:$X$554,21,FALSE)</f>
        <v>0</v>
      </c>
      <c r="W12" s="41">
        <f>VLOOKUP(B12,[1]УсіТ_1!$B$9:$X$554,22,FALSE)</f>
        <v>0</v>
      </c>
      <c r="X12" s="41">
        <f>VLOOKUP(B12,[1]УсіТ_1!$B$9:$X$554,23,FALSE)</f>
        <v>0</v>
      </c>
      <c r="Y12" s="3">
        <v>0.34699999999999998</v>
      </c>
      <c r="Z12" s="3">
        <v>0.34699999999999998</v>
      </c>
    </row>
    <row r="13" spans="1:26" ht="15.75" thickBot="1" x14ac:dyDescent="0.3">
      <c r="A13" s="44" t="s">
        <v>7</v>
      </c>
      <c r="B13" s="44" t="s">
        <v>46</v>
      </c>
      <c r="C13" s="43" t="s">
        <v>6</v>
      </c>
      <c r="D13" s="39">
        <v>338.6</v>
      </c>
      <c r="E13" s="40">
        <v>0</v>
      </c>
      <c r="F13" s="55">
        <v>1.0394000000000001</v>
      </c>
      <c r="G13" s="55">
        <v>1.0394000000000001</v>
      </c>
      <c r="H13" s="41">
        <f t="shared" ref="H13:H76" si="0">F13-J13</f>
        <v>1.0394000000000001</v>
      </c>
      <c r="I13" s="41"/>
      <c r="J13" s="41">
        <f>VLOOKUP(B13,[1]УсіТ_1!$B$9:$X$554,9,FALSE)</f>
        <v>0</v>
      </c>
      <c r="K13" s="41">
        <f>VLOOKUP(B13,[1]УсіТ_1!$B$9:$X$554,8,FALSE)</f>
        <v>0</v>
      </c>
      <c r="L13" s="41">
        <f>VLOOKUP(B13,[1]УсіТ_1!$B$9:$X$554,11,FALSE)</f>
        <v>0</v>
      </c>
      <c r="M13" s="41">
        <f>VLOOKUP(B13,[1]УсіТ_1!$B$9:$X$554,12,FALSE)</f>
        <v>0</v>
      </c>
      <c r="N13" s="41">
        <f>VLOOKUP(B13,[1]УсіТ_1!$B$9:$X$554,13,FALSE)</f>
        <v>0</v>
      </c>
      <c r="O13" s="41">
        <f>VLOOKUP(B13,[1]УсіТ_1!$B$9:$X$554,14,FALSE)</f>
        <v>0.2858</v>
      </c>
      <c r="P13" s="41">
        <f>VLOOKUP(B13,[1]УсіТ_1!$B$9:$X$554,15,FALSE)</f>
        <v>0</v>
      </c>
      <c r="Q13" s="41">
        <f>VLOOKUP(B13,[1]УсіТ_1!$B$9:$X$554,16,FALSE)</f>
        <v>0</v>
      </c>
      <c r="R13" s="41">
        <f>VLOOKUP(B13,[1]УсіТ_1!$B$9:$X$554,17,FALSE)</f>
        <v>0.38030000000000003</v>
      </c>
      <c r="S13" s="41">
        <f>VLOOKUP(B13,[1]УсіТ_1!$B$9:$X$554,18,FALSE)</f>
        <v>0</v>
      </c>
      <c r="T13" s="41">
        <f>VLOOKUP(B13,[1]УсіТ_1!$B$9:$X$554,19,FALSE)</f>
        <v>0.37330000000000002</v>
      </c>
      <c r="U13" s="41">
        <f>VLOOKUP(B13,[1]УсіТ_1!$B$9:$X$554,20,FALSE)</f>
        <v>0</v>
      </c>
      <c r="V13" s="41">
        <f>VLOOKUP(B13,[1]УсіТ_1!$B$9:$X$554,21,FALSE)</f>
        <v>0</v>
      </c>
      <c r="W13" s="41">
        <f>VLOOKUP(B13,[1]УсіТ_1!$B$9:$X$554,22,FALSE)</f>
        <v>0</v>
      </c>
      <c r="X13" s="41">
        <f>VLOOKUP(B13,[1]УсіТ_1!$B$9:$X$554,23,FALSE)</f>
        <v>0</v>
      </c>
      <c r="Y13" s="3">
        <v>1.3866000000000001</v>
      </c>
      <c r="Z13" s="3">
        <v>1.3866000000000001</v>
      </c>
    </row>
    <row r="14" spans="1:26" ht="15.75" thickBot="1" x14ac:dyDescent="0.3">
      <c r="A14" s="44" t="s">
        <v>8</v>
      </c>
      <c r="B14" s="44" t="s">
        <v>47</v>
      </c>
      <c r="C14" s="43" t="s">
        <v>6</v>
      </c>
      <c r="D14" s="39">
        <v>219.3</v>
      </c>
      <c r="E14" s="40">
        <v>0</v>
      </c>
      <c r="F14" s="55">
        <v>1.4945999999999999</v>
      </c>
      <c r="G14" s="55">
        <v>1.4945999999999999</v>
      </c>
      <c r="H14" s="41">
        <f t="shared" si="0"/>
        <v>1.4945999999999999</v>
      </c>
      <c r="I14" s="41"/>
      <c r="J14" s="41">
        <f>VLOOKUP(B14,[1]УсіТ_1!$B$9:$X$554,9,FALSE)</f>
        <v>0</v>
      </c>
      <c r="K14" s="41">
        <f>VLOOKUP(B14,[1]УсіТ_1!$B$9:$X$554,8,FALSE)</f>
        <v>0</v>
      </c>
      <c r="L14" s="41">
        <f>VLOOKUP(B14,[1]УсіТ_1!$B$9:$X$554,11,FALSE)</f>
        <v>0</v>
      </c>
      <c r="M14" s="41">
        <f>VLOOKUP(B14,[1]УсіТ_1!$B$9:$X$554,12,FALSE)</f>
        <v>0</v>
      </c>
      <c r="N14" s="41">
        <f>VLOOKUP(B14,[1]УсіТ_1!$B$9:$X$554,13,FALSE)</f>
        <v>0</v>
      </c>
      <c r="O14" s="41">
        <f>VLOOKUP(B14,[1]УсіТ_1!$B$9:$X$554,14,FALSE)</f>
        <v>0.28849999999999998</v>
      </c>
      <c r="P14" s="41">
        <f>VLOOKUP(B14,[1]УсіТ_1!$B$9:$X$554,15,FALSE)</f>
        <v>0</v>
      </c>
      <c r="Q14" s="41">
        <f>VLOOKUP(B14,[1]УсіТ_1!$B$9:$X$554,16,FALSE)</f>
        <v>0</v>
      </c>
      <c r="R14" s="41">
        <f>VLOOKUP(B14,[1]УсіТ_1!$B$9:$X$554,17,FALSE)</f>
        <v>0.68659999999999999</v>
      </c>
      <c r="S14" s="41">
        <f>VLOOKUP(B14,[1]УсіТ_1!$B$9:$X$554,18,FALSE)</f>
        <v>0</v>
      </c>
      <c r="T14" s="41">
        <f>VLOOKUP(B14,[1]УсіТ_1!$B$9:$X$554,19,FALSE)</f>
        <v>0.51949999999999996</v>
      </c>
      <c r="U14" s="41">
        <f>VLOOKUP(B14,[1]УсіТ_1!$B$9:$X$554,20,FALSE)</f>
        <v>0</v>
      </c>
      <c r="V14" s="41">
        <f>VLOOKUP(B14,[1]УсіТ_1!$B$9:$X$554,21,FALSE)</f>
        <v>0</v>
      </c>
      <c r="W14" s="41">
        <f>VLOOKUP(B14,[1]УсіТ_1!$B$9:$X$554,22,FALSE)</f>
        <v>0</v>
      </c>
      <c r="X14" s="41">
        <f>VLOOKUP(B14,[1]УсіТ_1!$B$9:$X$554,23,FALSE)</f>
        <v>0</v>
      </c>
      <c r="Y14" s="3">
        <v>1.2954000000000001</v>
      </c>
      <c r="Z14" s="3">
        <v>1.2954000000000001</v>
      </c>
    </row>
    <row r="15" spans="1:26" ht="15.75" thickBot="1" x14ac:dyDescent="0.3">
      <c r="A15" s="44" t="s">
        <v>9</v>
      </c>
      <c r="B15" s="44" t="s">
        <v>48</v>
      </c>
      <c r="C15" s="43" t="s">
        <v>6</v>
      </c>
      <c r="D15" s="39">
        <v>252.3</v>
      </c>
      <c r="E15" s="40">
        <v>62.6</v>
      </c>
      <c r="F15" s="55">
        <v>1.0853999999999999</v>
      </c>
      <c r="G15" s="55">
        <v>1.0853999999999999</v>
      </c>
      <c r="H15" s="41">
        <f t="shared" si="0"/>
        <v>1.0853999999999999</v>
      </c>
      <c r="I15" s="41"/>
      <c r="J15" s="41">
        <f>VLOOKUP(B15,[1]УсіТ_1!$B$9:$X$554,9,FALSE)</f>
        <v>0</v>
      </c>
      <c r="K15" s="41">
        <f>VLOOKUP(B15,[1]УсіТ_1!$B$9:$X$554,8,FALSE)</f>
        <v>0</v>
      </c>
      <c r="L15" s="41">
        <f>VLOOKUP(B15,[1]УсіТ_1!$B$9:$X$554,11,FALSE)</f>
        <v>0</v>
      </c>
      <c r="M15" s="41">
        <f>VLOOKUP(B15,[1]УсіТ_1!$B$9:$X$554,12,FALSE)</f>
        <v>0</v>
      </c>
      <c r="N15" s="41">
        <f>VLOOKUP(B15,[1]УсіТ_1!$B$9:$X$554,13,FALSE)</f>
        <v>0</v>
      </c>
      <c r="O15" s="41">
        <f>VLOOKUP(B15,[1]УсіТ_1!$B$9:$X$554,14,FALSE)</f>
        <v>0.28749999999999998</v>
      </c>
      <c r="P15" s="41">
        <f>VLOOKUP(B15,[1]УсіТ_1!$B$9:$X$554,15,FALSE)</f>
        <v>0</v>
      </c>
      <c r="Q15" s="41">
        <f>VLOOKUP(B15,[1]УсіТ_1!$B$9:$X$554,16,FALSE)</f>
        <v>0</v>
      </c>
      <c r="R15" s="41">
        <f>VLOOKUP(B15,[1]УсіТ_1!$B$9:$X$554,17,FALSE)</f>
        <v>0.3745</v>
      </c>
      <c r="S15" s="41">
        <f>VLOOKUP(B15,[1]УсіТ_1!$B$9:$X$554,18,FALSE)</f>
        <v>0</v>
      </c>
      <c r="T15" s="41">
        <f>VLOOKUP(B15,[1]УсіТ_1!$B$9:$X$554,19,FALSE)</f>
        <v>0.4234</v>
      </c>
      <c r="U15" s="41">
        <f>VLOOKUP(B15,[1]УсіТ_1!$B$9:$X$554,20,FALSE)</f>
        <v>0</v>
      </c>
      <c r="V15" s="41">
        <f>VLOOKUP(B15,[1]УсіТ_1!$B$9:$X$554,21,FALSE)</f>
        <v>0</v>
      </c>
      <c r="W15" s="41">
        <f>VLOOKUP(B15,[1]УсіТ_1!$B$9:$X$554,22,FALSE)</f>
        <v>0</v>
      </c>
      <c r="X15" s="41">
        <f>VLOOKUP(B15,[1]УсіТ_1!$B$9:$X$554,23,FALSE)</f>
        <v>0</v>
      </c>
      <c r="Y15" s="3">
        <v>1.1984999999999999</v>
      </c>
      <c r="Z15" s="3">
        <v>1.1984999999999999</v>
      </c>
    </row>
    <row r="16" spans="1:26" ht="15.75" thickBot="1" x14ac:dyDescent="0.3">
      <c r="A16" s="44" t="s">
        <v>10</v>
      </c>
      <c r="B16" s="44" t="s">
        <v>49</v>
      </c>
      <c r="C16" s="43" t="s">
        <v>6</v>
      </c>
      <c r="D16" s="39">
        <v>204.95</v>
      </c>
      <c r="E16" s="40">
        <v>0</v>
      </c>
      <c r="F16" s="55">
        <v>1.2514000000000001</v>
      </c>
      <c r="G16" s="55">
        <v>1.2514000000000001</v>
      </c>
      <c r="H16" s="41">
        <f t="shared" si="0"/>
        <v>1.2514000000000001</v>
      </c>
      <c r="I16" s="41"/>
      <c r="J16" s="41">
        <f>VLOOKUP(B16,[1]УсіТ_1!$B$9:$X$554,9,FALSE)</f>
        <v>0</v>
      </c>
      <c r="K16" s="41">
        <f>VLOOKUP(B16,[1]УсіТ_1!$B$9:$X$554,8,FALSE)</f>
        <v>0</v>
      </c>
      <c r="L16" s="41">
        <f>VLOOKUP(B16,[1]УсіТ_1!$B$9:$X$554,11,FALSE)</f>
        <v>0</v>
      </c>
      <c r="M16" s="41">
        <f>VLOOKUP(B16,[1]УсіТ_1!$B$9:$X$554,12,FALSE)</f>
        <v>0</v>
      </c>
      <c r="N16" s="41">
        <f>VLOOKUP(B16,[1]УсіТ_1!$B$9:$X$554,13,FALSE)</f>
        <v>0</v>
      </c>
      <c r="O16" s="41">
        <f>VLOOKUP(B16,[1]УсіТ_1!$B$9:$X$554,14,FALSE)</f>
        <v>0.28910000000000002</v>
      </c>
      <c r="P16" s="41">
        <f>VLOOKUP(B16,[1]УсіТ_1!$B$9:$X$554,15,FALSE)</f>
        <v>0</v>
      </c>
      <c r="Q16" s="41">
        <f>VLOOKUP(B16,[1]УсіТ_1!$B$9:$X$554,16,FALSE)</f>
        <v>0</v>
      </c>
      <c r="R16" s="41">
        <f>VLOOKUP(B16,[1]УсіТ_1!$B$9:$X$554,17,FALSE)</f>
        <v>0.50639999999999996</v>
      </c>
      <c r="S16" s="41">
        <f>VLOOKUP(B16,[1]УсіТ_1!$B$9:$X$554,18,FALSE)</f>
        <v>0</v>
      </c>
      <c r="T16" s="41">
        <f>VLOOKUP(B16,[1]УсіТ_1!$B$9:$X$554,19,FALSE)</f>
        <v>0.45590000000000003</v>
      </c>
      <c r="U16" s="41">
        <f>VLOOKUP(B16,[1]УсіТ_1!$B$9:$X$554,20,FALSE)</f>
        <v>0</v>
      </c>
      <c r="V16" s="41">
        <f>VLOOKUP(B16,[1]УсіТ_1!$B$9:$X$554,21,FALSE)</f>
        <v>0</v>
      </c>
      <c r="W16" s="41">
        <f>VLOOKUP(B16,[1]УсіТ_1!$B$9:$X$554,22,FALSE)</f>
        <v>0</v>
      </c>
      <c r="X16" s="41">
        <f>VLOOKUP(B16,[1]УсіТ_1!$B$9:$X$554,23,FALSE)</f>
        <v>0</v>
      </c>
      <c r="Y16" s="3">
        <v>1.2149000000000001</v>
      </c>
      <c r="Z16" s="3">
        <v>1.2149000000000001</v>
      </c>
    </row>
    <row r="17" spans="1:26" ht="15.75" thickBot="1" x14ac:dyDescent="0.3">
      <c r="A17" s="44" t="s">
        <v>11</v>
      </c>
      <c r="B17" s="44" t="s">
        <v>50</v>
      </c>
      <c r="C17" s="43" t="s">
        <v>6</v>
      </c>
      <c r="D17" s="39">
        <v>48.3</v>
      </c>
      <c r="E17" s="40">
        <v>0</v>
      </c>
      <c r="F17" s="55">
        <v>1.9175</v>
      </c>
      <c r="G17" s="55">
        <v>1.9175</v>
      </c>
      <c r="H17" s="41">
        <f t="shared" si="0"/>
        <v>1.9175</v>
      </c>
      <c r="I17" s="41"/>
      <c r="J17" s="41">
        <f>VLOOKUP(B17,[1]УсіТ_1!$B$9:$X$554,9,FALSE)</f>
        <v>0</v>
      </c>
      <c r="K17" s="41">
        <f>VLOOKUP(B17,[1]УсіТ_1!$B$9:$X$554,8,FALSE)</f>
        <v>0</v>
      </c>
      <c r="L17" s="41">
        <f>VLOOKUP(B17,[1]УсіТ_1!$B$9:$X$554,11,FALSE)</f>
        <v>0</v>
      </c>
      <c r="M17" s="41">
        <f>VLOOKUP(B17,[1]УсіТ_1!$B$9:$X$554,12,FALSE)</f>
        <v>0</v>
      </c>
      <c r="N17" s="41">
        <f>VLOOKUP(B17,[1]УсіТ_1!$B$9:$X$554,13,FALSE)</f>
        <v>0</v>
      </c>
      <c r="O17" s="41">
        <f>VLOOKUP(B17,[1]УсіТ_1!$B$9:$X$554,14,FALSE)</f>
        <v>0.31569999999999998</v>
      </c>
      <c r="P17" s="41">
        <f>VLOOKUP(B17,[1]УсіТ_1!$B$9:$X$554,15,FALSE)</f>
        <v>0</v>
      </c>
      <c r="Q17" s="41">
        <f>VLOOKUP(B17,[1]УсіТ_1!$B$9:$X$554,16,FALSE)</f>
        <v>0</v>
      </c>
      <c r="R17" s="41">
        <f>VLOOKUP(B17,[1]УсіТ_1!$B$9:$X$554,17,FALSE)</f>
        <v>1.054</v>
      </c>
      <c r="S17" s="41">
        <f>VLOOKUP(B17,[1]УсіТ_1!$B$9:$X$554,18,FALSE)</f>
        <v>0</v>
      </c>
      <c r="T17" s="41">
        <f>VLOOKUP(B17,[1]УсіТ_1!$B$9:$X$554,19,FALSE)</f>
        <v>0.54779999999999995</v>
      </c>
      <c r="U17" s="41">
        <f>VLOOKUP(B17,[1]УсіТ_1!$B$9:$X$554,20,FALSE)</f>
        <v>0</v>
      </c>
      <c r="V17" s="41">
        <f>VLOOKUP(B17,[1]УсіТ_1!$B$9:$X$554,21,FALSE)</f>
        <v>0</v>
      </c>
      <c r="W17" s="41">
        <f>VLOOKUP(B17,[1]УсіТ_1!$B$9:$X$554,22,FALSE)</f>
        <v>0</v>
      </c>
      <c r="X17" s="41">
        <f>VLOOKUP(B17,[1]УсіТ_1!$B$9:$X$554,23,FALSE)</f>
        <v>0</v>
      </c>
      <c r="Y17" s="3">
        <v>0.90069999999999995</v>
      </c>
      <c r="Z17" s="3">
        <v>0.90069999999999995</v>
      </c>
    </row>
    <row r="18" spans="1:26" ht="15.75" thickBot="1" x14ac:dyDescent="0.3">
      <c r="A18" s="44" t="s">
        <v>540</v>
      </c>
      <c r="B18" s="44" t="s">
        <v>51</v>
      </c>
      <c r="C18" s="43" t="s">
        <v>6</v>
      </c>
      <c r="D18" s="39">
        <v>237.7</v>
      </c>
      <c r="E18" s="40">
        <v>126.3</v>
      </c>
      <c r="F18" s="55">
        <v>1.1478999999999999</v>
      </c>
      <c r="G18" s="55">
        <v>1.1478999999999999</v>
      </c>
      <c r="H18" s="41">
        <f t="shared" si="0"/>
        <v>1.1478999999999999</v>
      </c>
      <c r="I18" s="41"/>
      <c r="J18" s="41">
        <f>VLOOKUP(B18,[1]УсіТ_1!$B$9:$X$554,9,FALSE)</f>
        <v>0</v>
      </c>
      <c r="K18" s="41">
        <f>VLOOKUP(B18,[1]УсіТ_1!$B$9:$X$554,8,FALSE)</f>
        <v>0</v>
      </c>
      <c r="L18" s="41">
        <f>VLOOKUP(B18,[1]УсіТ_1!$B$9:$X$554,11,FALSE)</f>
        <v>0</v>
      </c>
      <c r="M18" s="41">
        <f>VLOOKUP(B18,[1]УсіТ_1!$B$9:$X$554,12,FALSE)</f>
        <v>0</v>
      </c>
      <c r="N18" s="41">
        <f>VLOOKUP(B18,[1]УсіТ_1!$B$9:$X$554,13,FALSE)</f>
        <v>0</v>
      </c>
      <c r="O18" s="41">
        <f>VLOOKUP(B18,[1]УсіТ_1!$B$9:$X$554,14,FALSE)</f>
        <v>0.28789999999999999</v>
      </c>
      <c r="P18" s="41">
        <f>VLOOKUP(B18,[1]УсіТ_1!$B$9:$X$554,15,FALSE)</f>
        <v>0</v>
      </c>
      <c r="Q18" s="41">
        <f>VLOOKUP(B18,[1]УсіТ_1!$B$9:$X$554,16,FALSE)</f>
        <v>0</v>
      </c>
      <c r="R18" s="41">
        <f>VLOOKUP(B18,[1]УсіТ_1!$B$9:$X$554,17,FALSE)</f>
        <v>0.4007</v>
      </c>
      <c r="S18" s="41">
        <f>VLOOKUP(B18,[1]УсіТ_1!$B$9:$X$554,18,FALSE)</f>
        <v>0</v>
      </c>
      <c r="T18" s="41">
        <f>VLOOKUP(B18,[1]УсіТ_1!$B$9:$X$554,19,FALSE)</f>
        <v>0.45929999999999999</v>
      </c>
      <c r="U18" s="41">
        <f>VLOOKUP(B18,[1]УсіТ_1!$B$9:$X$554,20,FALSE)</f>
        <v>0</v>
      </c>
      <c r="V18" s="41">
        <f>VLOOKUP(B18,[1]УсіТ_1!$B$9:$X$554,21,FALSE)</f>
        <v>0</v>
      </c>
      <c r="W18" s="41">
        <f>VLOOKUP(B18,[1]УсіТ_1!$B$9:$X$554,22,FALSE)</f>
        <v>0</v>
      </c>
      <c r="X18" s="41">
        <f>VLOOKUP(B18,[1]УсіТ_1!$B$9:$X$554,23,FALSE)</f>
        <v>0</v>
      </c>
      <c r="Y18" s="3">
        <v>1.0544</v>
      </c>
      <c r="Z18" s="3">
        <v>1.0544</v>
      </c>
    </row>
    <row r="19" spans="1:26" ht="15.75" thickBot="1" x14ac:dyDescent="0.3">
      <c r="A19" s="44" t="s">
        <v>12</v>
      </c>
      <c r="B19" s="44" t="s">
        <v>52</v>
      </c>
      <c r="C19" s="43" t="s">
        <v>6</v>
      </c>
      <c r="D19" s="39">
        <v>340.6</v>
      </c>
      <c r="E19" s="40">
        <v>171.1</v>
      </c>
      <c r="F19" s="55">
        <v>0.90149999999999997</v>
      </c>
      <c r="G19" s="55">
        <v>0.90149999999999997</v>
      </c>
      <c r="H19" s="41">
        <f t="shared" si="0"/>
        <v>0.90149999999999997</v>
      </c>
      <c r="I19" s="41"/>
      <c r="J19" s="41">
        <f>VLOOKUP(B19,[1]УсіТ_1!$B$9:$X$554,9,FALSE)</f>
        <v>0</v>
      </c>
      <c r="K19" s="41">
        <f>VLOOKUP(B19,[1]УсіТ_1!$B$9:$X$554,8,FALSE)</f>
        <v>0</v>
      </c>
      <c r="L19" s="41">
        <f>VLOOKUP(B19,[1]УсіТ_1!$B$9:$X$554,11,FALSE)</f>
        <v>0</v>
      </c>
      <c r="M19" s="41">
        <f>VLOOKUP(B19,[1]УсіТ_1!$B$9:$X$554,12,FALSE)</f>
        <v>0</v>
      </c>
      <c r="N19" s="41">
        <f>VLOOKUP(B19,[1]УсіТ_1!$B$9:$X$554,13,FALSE)</f>
        <v>0</v>
      </c>
      <c r="O19" s="41">
        <f>VLOOKUP(B19,[1]УсіТ_1!$B$9:$X$554,14,FALSE)</f>
        <v>0.2858</v>
      </c>
      <c r="P19" s="41">
        <f>VLOOKUP(B19,[1]УсіТ_1!$B$9:$X$554,15,FALSE)</f>
        <v>0</v>
      </c>
      <c r="Q19" s="41">
        <f>VLOOKUP(B19,[1]УсіТ_1!$B$9:$X$554,16,FALSE)</f>
        <v>0</v>
      </c>
      <c r="R19" s="41">
        <f>VLOOKUP(B19,[1]УсіТ_1!$B$9:$X$554,17,FALSE)</f>
        <v>0.31940000000000002</v>
      </c>
      <c r="S19" s="41">
        <f>VLOOKUP(B19,[1]УсіТ_1!$B$9:$X$554,18,FALSE)</f>
        <v>0</v>
      </c>
      <c r="T19" s="41">
        <f>VLOOKUP(B19,[1]УсіТ_1!$B$9:$X$554,19,FALSE)</f>
        <v>0.29630000000000001</v>
      </c>
      <c r="U19" s="41">
        <f>VLOOKUP(B19,[1]УсіТ_1!$B$9:$X$554,20,FALSE)</f>
        <v>0</v>
      </c>
      <c r="V19" s="41">
        <f>VLOOKUP(B19,[1]УсіТ_1!$B$9:$X$554,21,FALSE)</f>
        <v>0</v>
      </c>
      <c r="W19" s="41">
        <f>VLOOKUP(B19,[1]УсіТ_1!$B$9:$X$554,22,FALSE)</f>
        <v>0</v>
      </c>
      <c r="X19" s="41">
        <f>VLOOKUP(B19,[1]УсіТ_1!$B$9:$X$554,23,FALSE)</f>
        <v>0</v>
      </c>
      <c r="Y19" s="3">
        <v>0.97230000000000005</v>
      </c>
      <c r="Z19" s="3">
        <v>0.97230000000000005</v>
      </c>
    </row>
    <row r="20" spans="1:26" ht="15.75" thickBot="1" x14ac:dyDescent="0.3">
      <c r="A20" s="44" t="s">
        <v>13</v>
      </c>
      <c r="B20" s="44" t="s">
        <v>53</v>
      </c>
      <c r="C20" s="43" t="s">
        <v>6</v>
      </c>
      <c r="D20" s="39">
        <v>161.19999999999999</v>
      </c>
      <c r="E20" s="40">
        <v>0</v>
      </c>
      <c r="F20" s="55">
        <v>1.155</v>
      </c>
      <c r="G20" s="55">
        <v>1.155</v>
      </c>
      <c r="H20" s="41">
        <f t="shared" si="0"/>
        <v>1.155</v>
      </c>
      <c r="I20" s="41"/>
      <c r="J20" s="41">
        <f>VLOOKUP(B20,[1]УсіТ_1!$B$9:$X$554,9,FALSE)</f>
        <v>0</v>
      </c>
      <c r="K20" s="41">
        <f>VLOOKUP(B20,[1]УсіТ_1!$B$9:$X$554,8,FALSE)</f>
        <v>0</v>
      </c>
      <c r="L20" s="41">
        <f>VLOOKUP(B20,[1]УсіТ_1!$B$9:$X$554,11,FALSE)</f>
        <v>0</v>
      </c>
      <c r="M20" s="41">
        <f>VLOOKUP(B20,[1]УсіТ_1!$B$9:$X$554,12,FALSE)</f>
        <v>0</v>
      </c>
      <c r="N20" s="41">
        <f>VLOOKUP(B20,[1]УсіТ_1!$B$9:$X$554,13,FALSE)</f>
        <v>0</v>
      </c>
      <c r="O20" s="41">
        <f>VLOOKUP(B20,[1]УсіТ_1!$B$9:$X$554,14,FALSE)</f>
        <v>0.2913</v>
      </c>
      <c r="P20" s="41">
        <f>VLOOKUP(B20,[1]УсіТ_1!$B$9:$X$554,15,FALSE)</f>
        <v>0</v>
      </c>
      <c r="Q20" s="41">
        <f>VLOOKUP(B20,[1]УсіТ_1!$B$9:$X$554,16,FALSE)</f>
        <v>0</v>
      </c>
      <c r="R20" s="41">
        <f>VLOOKUP(B20,[1]УсіТ_1!$B$9:$X$554,17,FALSE)</f>
        <v>0.3695</v>
      </c>
      <c r="S20" s="41">
        <f>VLOOKUP(B20,[1]УсіТ_1!$B$9:$X$554,18,FALSE)</f>
        <v>0</v>
      </c>
      <c r="T20" s="41">
        <f>VLOOKUP(B20,[1]УсіТ_1!$B$9:$X$554,19,FALSE)</f>
        <v>0.49419999999999997</v>
      </c>
      <c r="U20" s="41">
        <f>VLOOKUP(B20,[1]УсіТ_1!$B$9:$X$554,20,FALSE)</f>
        <v>0</v>
      </c>
      <c r="V20" s="41">
        <f>VLOOKUP(B20,[1]УсіТ_1!$B$9:$X$554,21,FALSE)</f>
        <v>0</v>
      </c>
      <c r="W20" s="41">
        <f>VLOOKUP(B20,[1]УсіТ_1!$B$9:$X$554,22,FALSE)</f>
        <v>0</v>
      </c>
      <c r="X20" s="41">
        <f>VLOOKUP(B20,[1]УсіТ_1!$B$9:$X$554,23,FALSE)</f>
        <v>0</v>
      </c>
      <c r="Y20" s="3">
        <v>1.2302999999999999</v>
      </c>
      <c r="Z20" s="3">
        <v>1.2302999999999999</v>
      </c>
    </row>
    <row r="21" spans="1:26" ht="15.75" thickBot="1" x14ac:dyDescent="0.3">
      <c r="A21" s="44" t="s">
        <v>14</v>
      </c>
      <c r="B21" s="44" t="s">
        <v>54</v>
      </c>
      <c r="C21" s="43" t="s">
        <v>6</v>
      </c>
      <c r="D21" s="39">
        <v>210.9</v>
      </c>
      <c r="E21" s="40">
        <v>0</v>
      </c>
      <c r="F21" s="55">
        <v>1.4786999999999999</v>
      </c>
      <c r="G21" s="55">
        <v>1.4786999999999999</v>
      </c>
      <c r="H21" s="41">
        <f t="shared" si="0"/>
        <v>1.4786999999999999</v>
      </c>
      <c r="I21" s="41"/>
      <c r="J21" s="41">
        <f>VLOOKUP(B21,[1]УсіТ_1!$B$9:$X$554,9,FALSE)</f>
        <v>0</v>
      </c>
      <c r="K21" s="41">
        <f>VLOOKUP(B21,[1]УсіТ_1!$B$9:$X$554,8,FALSE)</f>
        <v>5.2299999999999999E-2</v>
      </c>
      <c r="L21" s="41">
        <f>VLOOKUP(B21,[1]УсіТ_1!$B$9:$X$554,11,FALSE)</f>
        <v>0</v>
      </c>
      <c r="M21" s="41">
        <f>VLOOKUP(B21,[1]УсіТ_1!$B$9:$X$554,12,FALSE)</f>
        <v>0</v>
      </c>
      <c r="N21" s="41">
        <f>VLOOKUP(B21,[1]УсіТ_1!$B$9:$X$554,13,FALSE)</f>
        <v>0</v>
      </c>
      <c r="O21" s="41">
        <f>VLOOKUP(B21,[1]УсіТ_1!$B$9:$X$554,14,FALSE)</f>
        <v>0.2888</v>
      </c>
      <c r="P21" s="41">
        <f>VLOOKUP(B21,[1]УсіТ_1!$B$9:$X$554,15,FALSE)</f>
        <v>0</v>
      </c>
      <c r="Q21" s="41">
        <f>VLOOKUP(B21,[1]УсіТ_1!$B$9:$X$554,16,FALSE)</f>
        <v>0</v>
      </c>
      <c r="R21" s="41">
        <f>VLOOKUP(B21,[1]УсіТ_1!$B$9:$X$554,17,FALSE)</f>
        <v>0.53759999999999997</v>
      </c>
      <c r="S21" s="41">
        <f>VLOOKUP(B21,[1]УсіТ_1!$B$9:$X$554,18,FALSE)</f>
        <v>0</v>
      </c>
      <c r="T21" s="41">
        <f>VLOOKUP(B21,[1]УсіТ_1!$B$9:$X$554,19,FALSE)</f>
        <v>0.55330000000000001</v>
      </c>
      <c r="U21" s="41">
        <f>VLOOKUP(B21,[1]УсіТ_1!$B$9:$X$554,20,FALSE)</f>
        <v>4.6699999999999998E-2</v>
      </c>
      <c r="V21" s="41">
        <f>VLOOKUP(B21,[1]УсіТ_1!$B$9:$X$554,21,FALSE)</f>
        <v>0</v>
      </c>
      <c r="W21" s="41">
        <f>VLOOKUP(B21,[1]УсіТ_1!$B$9:$X$554,22,FALSE)</f>
        <v>0</v>
      </c>
      <c r="X21" s="41">
        <f>VLOOKUP(B21,[1]УсіТ_1!$B$9:$X$554,23,FALSE)</f>
        <v>0</v>
      </c>
      <c r="Y21" s="3">
        <v>1.3574999999999999</v>
      </c>
      <c r="Z21" s="3">
        <v>1.3574999999999999</v>
      </c>
    </row>
    <row r="22" spans="1:26" ht="15.75" thickBot="1" x14ac:dyDescent="0.3">
      <c r="A22" s="44" t="s">
        <v>593</v>
      </c>
      <c r="B22" s="44" t="s">
        <v>55</v>
      </c>
      <c r="C22" s="43" t="s">
        <v>6</v>
      </c>
      <c r="D22" s="39">
        <v>89.2</v>
      </c>
      <c r="E22" s="40">
        <v>0</v>
      </c>
      <c r="F22" s="55">
        <v>1.2146999999999999</v>
      </c>
      <c r="G22" s="55">
        <v>1.2146999999999999</v>
      </c>
      <c r="H22" s="41">
        <f t="shared" si="0"/>
        <v>1.2146999999999999</v>
      </c>
      <c r="I22" s="41"/>
      <c r="J22" s="41">
        <f>VLOOKUP(B22,[1]УсіТ_1!$B$9:$X$554,9,FALSE)</f>
        <v>0</v>
      </c>
      <c r="K22" s="41">
        <f>VLOOKUP(B22,[1]УсіТ_1!$B$9:$X$554,8,FALSE)</f>
        <v>9.2799999999999994E-2</v>
      </c>
      <c r="L22" s="41">
        <f>VLOOKUP(B22,[1]УсіТ_1!$B$9:$X$554,11,FALSE)</f>
        <v>0</v>
      </c>
      <c r="M22" s="41">
        <f>VLOOKUP(B22,[1]УсіТ_1!$B$9:$X$554,12,FALSE)</f>
        <v>0</v>
      </c>
      <c r="N22" s="41">
        <f>VLOOKUP(B22,[1]УсіТ_1!$B$9:$X$554,13,FALSE)</f>
        <v>0</v>
      </c>
      <c r="O22" s="41">
        <f>VLOOKUP(B22,[1]УсіТ_1!$B$9:$X$554,14,FALSE)</f>
        <v>0.29970000000000002</v>
      </c>
      <c r="P22" s="41">
        <f>VLOOKUP(B22,[1]УсіТ_1!$B$9:$X$554,15,FALSE)</f>
        <v>0</v>
      </c>
      <c r="Q22" s="41">
        <f>VLOOKUP(B22,[1]УсіТ_1!$B$9:$X$554,16,FALSE)</f>
        <v>0</v>
      </c>
      <c r="R22" s="41">
        <f>VLOOKUP(B22,[1]УсіТ_1!$B$9:$X$554,17,FALSE)</f>
        <v>0.19450000000000001</v>
      </c>
      <c r="S22" s="41">
        <f>VLOOKUP(B22,[1]УсіТ_1!$B$9:$X$554,18,FALSE)</f>
        <v>0</v>
      </c>
      <c r="T22" s="41">
        <f>VLOOKUP(B22,[1]УсіТ_1!$B$9:$X$554,19,FALSE)</f>
        <v>0.54500000000000004</v>
      </c>
      <c r="U22" s="41">
        <f>VLOOKUP(B22,[1]УсіТ_1!$B$9:$X$554,20,FALSE)</f>
        <v>8.2699999999999996E-2</v>
      </c>
      <c r="V22" s="41">
        <f>VLOOKUP(B22,[1]УсіТ_1!$B$9:$X$554,21,FALSE)</f>
        <v>0</v>
      </c>
      <c r="W22" s="41">
        <f>VLOOKUP(B22,[1]УсіТ_1!$B$9:$X$554,22,FALSE)</f>
        <v>0</v>
      </c>
      <c r="X22" s="41">
        <f>VLOOKUP(B22,[1]УсіТ_1!$B$9:$X$554,23,FALSE)</f>
        <v>0</v>
      </c>
      <c r="Y22" s="3">
        <v>1.0246</v>
      </c>
      <c r="Z22" s="3">
        <v>1.0246</v>
      </c>
    </row>
    <row r="23" spans="1:26" ht="15.75" thickBot="1" x14ac:dyDescent="0.3">
      <c r="A23" s="44" t="s">
        <v>594</v>
      </c>
      <c r="B23" s="44" t="s">
        <v>56</v>
      </c>
      <c r="C23" s="43" t="s">
        <v>6</v>
      </c>
      <c r="D23" s="39">
        <v>127.7</v>
      </c>
      <c r="E23" s="40">
        <v>0</v>
      </c>
      <c r="F23" s="55">
        <v>1.1151</v>
      </c>
      <c r="G23" s="55">
        <v>1.1151</v>
      </c>
      <c r="H23" s="41">
        <f t="shared" si="0"/>
        <v>1.1151</v>
      </c>
      <c r="I23" s="41"/>
      <c r="J23" s="41">
        <f>VLOOKUP(B23,[1]УсіТ_1!$B$9:$X$554,9,FALSE)</f>
        <v>0</v>
      </c>
      <c r="K23" s="41">
        <f>VLOOKUP(B23,[1]УсіТ_1!$B$9:$X$554,8,FALSE)</f>
        <v>0</v>
      </c>
      <c r="L23" s="41">
        <f>VLOOKUP(B23,[1]УсіТ_1!$B$9:$X$554,11,FALSE)</f>
        <v>0</v>
      </c>
      <c r="M23" s="41">
        <f>VLOOKUP(B23,[1]УсіТ_1!$B$9:$X$554,12,FALSE)</f>
        <v>0</v>
      </c>
      <c r="N23" s="41">
        <f>VLOOKUP(B23,[1]УсіТ_1!$B$9:$X$554,13,FALSE)</f>
        <v>0</v>
      </c>
      <c r="O23" s="41">
        <f>VLOOKUP(B23,[1]УсіТ_1!$B$9:$X$554,14,FALSE)</f>
        <v>0.29399999999999998</v>
      </c>
      <c r="P23" s="41">
        <f>VLOOKUP(B23,[1]УсіТ_1!$B$9:$X$554,15,FALSE)</f>
        <v>0</v>
      </c>
      <c r="Q23" s="41">
        <f>VLOOKUP(B23,[1]УсіТ_1!$B$9:$X$554,16,FALSE)</f>
        <v>0</v>
      </c>
      <c r="R23" s="41">
        <f>VLOOKUP(B23,[1]УсіТ_1!$B$9:$X$554,17,FALSE)</f>
        <v>0.2959</v>
      </c>
      <c r="S23" s="41">
        <f>VLOOKUP(B23,[1]УсіТ_1!$B$9:$X$554,18,FALSE)</f>
        <v>0</v>
      </c>
      <c r="T23" s="41">
        <f>VLOOKUP(B23,[1]УсіТ_1!$B$9:$X$554,19,FALSE)</f>
        <v>0.5252</v>
      </c>
      <c r="U23" s="41">
        <f>VLOOKUP(B23,[1]УсіТ_1!$B$9:$X$554,20,FALSE)</f>
        <v>0</v>
      </c>
      <c r="V23" s="41">
        <f>VLOOKUP(B23,[1]УсіТ_1!$B$9:$X$554,21,FALSE)</f>
        <v>0</v>
      </c>
      <c r="W23" s="41">
        <f>VLOOKUP(B23,[1]УсіТ_1!$B$9:$X$554,22,FALSE)</f>
        <v>0</v>
      </c>
      <c r="X23" s="41">
        <f>VLOOKUP(B23,[1]УсіТ_1!$B$9:$X$554,23,FALSE)</f>
        <v>0</v>
      </c>
      <c r="Y23" s="3">
        <v>3.6922999999999999</v>
      </c>
      <c r="Z23" s="3">
        <v>3.6922999999999999</v>
      </c>
    </row>
    <row r="24" spans="1:26" ht="15.75" thickBot="1" x14ac:dyDescent="0.3">
      <c r="A24" s="44" t="s">
        <v>580</v>
      </c>
      <c r="B24" s="44" t="s">
        <v>57</v>
      </c>
      <c r="C24" s="43" t="s">
        <v>6</v>
      </c>
      <c r="D24" s="39">
        <v>154.80000000000001</v>
      </c>
      <c r="E24" s="40">
        <v>0</v>
      </c>
      <c r="F24" s="55">
        <v>1.3270999999999999</v>
      </c>
      <c r="G24" s="55">
        <v>1.3270999999999999</v>
      </c>
      <c r="H24" s="41">
        <f t="shared" si="0"/>
        <v>1.3270999999999999</v>
      </c>
      <c r="I24" s="41"/>
      <c r="J24" s="41">
        <f>VLOOKUP(B24,[1]УсіТ_1!$B$9:$X$554,9,FALSE)</f>
        <v>0</v>
      </c>
      <c r="K24" s="41">
        <f>VLOOKUP(B24,[1]УсіТ_1!$B$9:$X$554,8,FALSE)</f>
        <v>0</v>
      </c>
      <c r="L24" s="41">
        <f>VLOOKUP(B24,[1]УсіТ_1!$B$9:$X$554,11,FALSE)</f>
        <v>0</v>
      </c>
      <c r="M24" s="41">
        <f>VLOOKUP(B24,[1]УсіТ_1!$B$9:$X$554,12,FALSE)</f>
        <v>0</v>
      </c>
      <c r="N24" s="41">
        <f>VLOOKUP(B24,[1]УсіТ_1!$B$9:$X$554,13,FALSE)</f>
        <v>0</v>
      </c>
      <c r="O24" s="41">
        <f>VLOOKUP(B24,[1]УсіТ_1!$B$9:$X$554,14,FALSE)</f>
        <v>0.29170000000000001</v>
      </c>
      <c r="P24" s="41">
        <f>VLOOKUP(B24,[1]УсіТ_1!$B$9:$X$554,15,FALSE)</f>
        <v>0</v>
      </c>
      <c r="Q24" s="41">
        <f>VLOOKUP(B24,[1]УсіТ_1!$B$9:$X$554,16,FALSE)</f>
        <v>0</v>
      </c>
      <c r="R24" s="41">
        <f>VLOOKUP(B24,[1]УсіТ_1!$B$9:$X$554,17,FALSE)</f>
        <v>0.52080000000000004</v>
      </c>
      <c r="S24" s="41">
        <f>VLOOKUP(B24,[1]УсіТ_1!$B$9:$X$554,18,FALSE)</f>
        <v>0</v>
      </c>
      <c r="T24" s="41">
        <f>VLOOKUP(B24,[1]УсіТ_1!$B$9:$X$554,19,FALSE)</f>
        <v>0.51459999999999995</v>
      </c>
      <c r="U24" s="41">
        <f>VLOOKUP(B24,[1]УсіТ_1!$B$9:$X$554,20,FALSE)</f>
        <v>0</v>
      </c>
      <c r="V24" s="41">
        <f>VLOOKUP(B24,[1]УсіТ_1!$B$9:$X$554,21,FALSE)</f>
        <v>0</v>
      </c>
      <c r="W24" s="41">
        <f>VLOOKUP(B24,[1]УсіТ_1!$B$9:$X$554,22,FALSE)</f>
        <v>0</v>
      </c>
      <c r="X24" s="41">
        <f>VLOOKUP(B24,[1]УсіТ_1!$B$9:$X$554,23,FALSE)</f>
        <v>0</v>
      </c>
      <c r="Y24" s="3">
        <v>0.37480000000000002</v>
      </c>
      <c r="Z24" s="3">
        <v>0.37480000000000002</v>
      </c>
    </row>
    <row r="25" spans="1:26" ht="15.75" thickBot="1" x14ac:dyDescent="0.3">
      <c r="A25" s="44" t="s">
        <v>15</v>
      </c>
      <c r="B25" s="44" t="s">
        <v>58</v>
      </c>
      <c r="C25" s="43" t="s">
        <v>6</v>
      </c>
      <c r="D25" s="39">
        <v>254.9</v>
      </c>
      <c r="E25" s="40">
        <v>0</v>
      </c>
      <c r="F25" s="55">
        <v>0.92720000000000002</v>
      </c>
      <c r="G25" s="55">
        <v>0.92720000000000002</v>
      </c>
      <c r="H25" s="41">
        <f t="shared" si="0"/>
        <v>0.92720000000000002</v>
      </c>
      <c r="I25" s="41"/>
      <c r="J25" s="41">
        <f>VLOOKUP(B25,[1]УсіТ_1!$B$9:$X$554,9,FALSE)</f>
        <v>0</v>
      </c>
      <c r="K25" s="41">
        <f>VLOOKUP(B25,[1]УсіТ_1!$B$9:$X$554,8,FALSE)</f>
        <v>0</v>
      </c>
      <c r="L25" s="41">
        <f>VLOOKUP(B25,[1]УсіТ_1!$B$9:$X$554,11,FALSE)</f>
        <v>0</v>
      </c>
      <c r="M25" s="41">
        <f>VLOOKUP(B25,[1]УсіТ_1!$B$9:$X$554,12,FALSE)</f>
        <v>0</v>
      </c>
      <c r="N25" s="41">
        <f>VLOOKUP(B25,[1]УсіТ_1!$B$9:$X$554,13,FALSE)</f>
        <v>0</v>
      </c>
      <c r="O25" s="41">
        <f>VLOOKUP(B25,[1]УсіТ_1!$B$9:$X$554,14,FALSE)</f>
        <v>0.28739999999999999</v>
      </c>
      <c r="P25" s="41">
        <f>VLOOKUP(B25,[1]УсіТ_1!$B$9:$X$554,15,FALSE)</f>
        <v>0</v>
      </c>
      <c r="Q25" s="41">
        <f>VLOOKUP(B25,[1]УсіТ_1!$B$9:$X$554,16,FALSE)</f>
        <v>0</v>
      </c>
      <c r="R25" s="41">
        <f>VLOOKUP(B25,[1]УсіТ_1!$B$9:$X$554,17,FALSE)</f>
        <v>0.19850000000000001</v>
      </c>
      <c r="S25" s="41">
        <f>VLOOKUP(B25,[1]УсіТ_1!$B$9:$X$554,18,FALSE)</f>
        <v>0</v>
      </c>
      <c r="T25" s="41">
        <f>VLOOKUP(B25,[1]УсіТ_1!$B$9:$X$554,19,FALSE)</f>
        <v>0.44130000000000003</v>
      </c>
      <c r="U25" s="41">
        <f>VLOOKUP(B25,[1]УсіТ_1!$B$9:$X$554,20,FALSE)</f>
        <v>0</v>
      </c>
      <c r="V25" s="41">
        <f>VLOOKUP(B25,[1]УсіТ_1!$B$9:$X$554,21,FALSE)</f>
        <v>0</v>
      </c>
      <c r="W25" s="41">
        <f>VLOOKUP(B25,[1]УсіТ_1!$B$9:$X$554,22,FALSE)</f>
        <v>0</v>
      </c>
      <c r="X25" s="41">
        <f>VLOOKUP(B25,[1]УсіТ_1!$B$9:$X$554,23,FALSE)</f>
        <v>0</v>
      </c>
      <c r="Y25" s="3">
        <v>1.0522</v>
      </c>
      <c r="Z25" s="3">
        <v>1.0522</v>
      </c>
    </row>
    <row r="26" spans="1:26" ht="15.75" thickBot="1" x14ac:dyDescent="0.3">
      <c r="A26" s="44" t="s">
        <v>595</v>
      </c>
      <c r="B26" s="44" t="s">
        <v>59</v>
      </c>
      <c r="C26" s="43" t="s">
        <v>6</v>
      </c>
      <c r="D26" s="39">
        <v>125.5</v>
      </c>
      <c r="E26" s="40">
        <v>0</v>
      </c>
      <c r="F26" s="55">
        <v>1.022</v>
      </c>
      <c r="G26" s="55">
        <v>1.022</v>
      </c>
      <c r="H26" s="41">
        <f t="shared" si="0"/>
        <v>1.022</v>
      </c>
      <c r="I26" s="41"/>
      <c r="J26" s="41">
        <f>VLOOKUP(B26,[1]УсіТ_1!$B$9:$X$554,9,FALSE)</f>
        <v>0</v>
      </c>
      <c r="K26" s="41">
        <f>VLOOKUP(B26,[1]УсіТ_1!$B$9:$X$554,8,FALSE)</f>
        <v>4.3999999999999997E-2</v>
      </c>
      <c r="L26" s="41">
        <f>VLOOKUP(B26,[1]УсіТ_1!$B$9:$X$554,11,FALSE)</f>
        <v>0</v>
      </c>
      <c r="M26" s="41">
        <f>VLOOKUP(B26,[1]УсіТ_1!$B$9:$X$554,12,FALSE)</f>
        <v>0</v>
      </c>
      <c r="N26" s="41">
        <f>VLOOKUP(B26,[1]УсіТ_1!$B$9:$X$554,13,FALSE)</f>
        <v>0</v>
      </c>
      <c r="O26" s="41">
        <f>VLOOKUP(B26,[1]УсіТ_1!$B$9:$X$554,14,FALSE)</f>
        <v>0</v>
      </c>
      <c r="P26" s="41">
        <f>VLOOKUP(B26,[1]УсіТ_1!$B$9:$X$554,15,FALSE)</f>
        <v>0</v>
      </c>
      <c r="Q26" s="41">
        <f>VLOOKUP(B26,[1]УсіТ_1!$B$9:$X$554,16,FALSE)</f>
        <v>0</v>
      </c>
      <c r="R26" s="41">
        <f>VLOOKUP(B26,[1]УсіТ_1!$B$9:$X$554,17,FALSE)</f>
        <v>0.33879999999999999</v>
      </c>
      <c r="S26" s="41">
        <f>VLOOKUP(B26,[1]УсіТ_1!$B$9:$X$554,18,FALSE)</f>
        <v>0</v>
      </c>
      <c r="T26" s="41">
        <f>VLOOKUP(B26,[1]УсіТ_1!$B$9:$X$554,19,FALSE)</f>
        <v>0.5998</v>
      </c>
      <c r="U26" s="41">
        <f>VLOOKUP(B26,[1]УсіТ_1!$B$9:$X$554,20,FALSE)</f>
        <v>3.9399999999999998E-2</v>
      </c>
      <c r="V26" s="41">
        <f>VLOOKUP(B26,[1]УсіТ_1!$B$9:$X$554,21,FALSE)</f>
        <v>0</v>
      </c>
      <c r="W26" s="41">
        <f>VLOOKUP(B26,[1]УсіТ_1!$B$9:$X$554,22,FALSE)</f>
        <v>0</v>
      </c>
      <c r="X26" s="41">
        <f>VLOOKUP(B26,[1]УсіТ_1!$B$9:$X$554,23,FALSE)</f>
        <v>0</v>
      </c>
      <c r="Y26" s="3">
        <v>3.8355999999999999</v>
      </c>
      <c r="Z26" s="3">
        <v>3.8355999999999999</v>
      </c>
    </row>
    <row r="27" spans="1:26" ht="15.75" thickBot="1" x14ac:dyDescent="0.3">
      <c r="A27" s="44" t="s">
        <v>16</v>
      </c>
      <c r="B27" s="44" t="s">
        <v>60</v>
      </c>
      <c r="C27" s="43" t="s">
        <v>6</v>
      </c>
      <c r="D27" s="39">
        <v>195.2</v>
      </c>
      <c r="E27" s="40">
        <v>41</v>
      </c>
      <c r="F27" s="55">
        <v>1.1036999999999999</v>
      </c>
      <c r="G27" s="55">
        <v>1.1036999999999999</v>
      </c>
      <c r="H27" s="41">
        <f t="shared" si="0"/>
        <v>1.1036999999999999</v>
      </c>
      <c r="I27" s="41"/>
      <c r="J27" s="41">
        <f>VLOOKUP(B27,[1]УсіТ_1!$B$9:$X$554,9,FALSE)</f>
        <v>0</v>
      </c>
      <c r="K27" s="41">
        <f>VLOOKUP(B27,[1]УсіТ_1!$B$9:$X$554,8,FALSE)</f>
        <v>0</v>
      </c>
      <c r="L27" s="41">
        <f>VLOOKUP(B27,[1]УсіТ_1!$B$9:$X$554,11,FALSE)</f>
        <v>0</v>
      </c>
      <c r="M27" s="41">
        <f>VLOOKUP(B27,[1]УсіТ_1!$B$9:$X$554,12,FALSE)</f>
        <v>0</v>
      </c>
      <c r="N27" s="41">
        <f>VLOOKUP(B27,[1]УсіТ_1!$B$9:$X$554,13,FALSE)</f>
        <v>0</v>
      </c>
      <c r="O27" s="41">
        <f>VLOOKUP(B27,[1]УсіТ_1!$B$9:$X$554,14,FALSE)</f>
        <v>0.28949999999999998</v>
      </c>
      <c r="P27" s="41">
        <f>VLOOKUP(B27,[1]УсіТ_1!$B$9:$X$554,15,FALSE)</f>
        <v>0</v>
      </c>
      <c r="Q27" s="41">
        <f>VLOOKUP(B27,[1]УсіТ_1!$B$9:$X$554,16,FALSE)</f>
        <v>0</v>
      </c>
      <c r="R27" s="41">
        <f>VLOOKUP(B27,[1]УсіТ_1!$B$9:$X$554,17,FALSE)</f>
        <v>0.20449999999999999</v>
      </c>
      <c r="S27" s="41">
        <f>VLOOKUP(B27,[1]УсіТ_1!$B$9:$X$554,18,FALSE)</f>
        <v>0</v>
      </c>
      <c r="T27" s="41">
        <f>VLOOKUP(B27,[1]УсіТ_1!$B$9:$X$554,19,FALSE)</f>
        <v>0.60970000000000002</v>
      </c>
      <c r="U27" s="41">
        <f>VLOOKUP(B27,[1]УсіТ_1!$B$9:$X$554,20,FALSE)</f>
        <v>0</v>
      </c>
      <c r="V27" s="41">
        <f>VLOOKUP(B27,[1]УсіТ_1!$B$9:$X$554,21,FALSE)</f>
        <v>0</v>
      </c>
      <c r="W27" s="41">
        <f>VLOOKUP(B27,[1]УсіТ_1!$B$9:$X$554,22,FALSE)</f>
        <v>0</v>
      </c>
      <c r="X27" s="41">
        <f>VLOOKUP(B27,[1]УсіТ_1!$B$9:$X$554,23,FALSE)</f>
        <v>0</v>
      </c>
      <c r="Y27" s="3">
        <v>4.2549000000000001</v>
      </c>
      <c r="Z27" s="3">
        <v>4.2549000000000001</v>
      </c>
    </row>
    <row r="28" spans="1:26" ht="15.75" thickBot="1" x14ac:dyDescent="0.3">
      <c r="A28" s="44" t="s">
        <v>596</v>
      </c>
      <c r="B28" s="44" t="s">
        <v>61</v>
      </c>
      <c r="C28" s="43" t="s">
        <v>6</v>
      </c>
      <c r="D28" s="39">
        <v>160.19999999999999</v>
      </c>
      <c r="E28" s="40">
        <v>0</v>
      </c>
      <c r="F28" s="55">
        <v>0.93689999999999996</v>
      </c>
      <c r="G28" s="55">
        <v>0.93689999999999996</v>
      </c>
      <c r="H28" s="41">
        <f t="shared" si="0"/>
        <v>0.93689999999999996</v>
      </c>
      <c r="I28" s="41"/>
      <c r="J28" s="41">
        <f>VLOOKUP(B28,[1]УсіТ_1!$B$9:$X$554,9,FALSE)</f>
        <v>0</v>
      </c>
      <c r="K28" s="41">
        <f>VLOOKUP(B28,[1]УсіТ_1!$B$9:$X$554,8,FALSE)</f>
        <v>0</v>
      </c>
      <c r="L28" s="41">
        <f>VLOOKUP(B28,[1]УсіТ_1!$B$9:$X$554,11,FALSE)</f>
        <v>0</v>
      </c>
      <c r="M28" s="41">
        <f>VLOOKUP(B28,[1]УсіТ_1!$B$9:$X$554,12,FALSE)</f>
        <v>0</v>
      </c>
      <c r="N28" s="41">
        <f>VLOOKUP(B28,[1]УсіТ_1!$B$9:$X$554,13,FALSE)</f>
        <v>0</v>
      </c>
      <c r="O28" s="41">
        <f>VLOOKUP(B28,[1]УсіТ_1!$B$9:$X$554,14,FALSE)</f>
        <v>0.29139999999999999</v>
      </c>
      <c r="P28" s="41">
        <f>VLOOKUP(B28,[1]УсіТ_1!$B$9:$X$554,15,FALSE)</f>
        <v>0</v>
      </c>
      <c r="Q28" s="41">
        <f>VLOOKUP(B28,[1]УсіТ_1!$B$9:$X$554,16,FALSE)</f>
        <v>0</v>
      </c>
      <c r="R28" s="41">
        <f>VLOOKUP(B28,[1]УсіТ_1!$B$9:$X$554,17,FALSE)</f>
        <v>0.1394</v>
      </c>
      <c r="S28" s="41">
        <f>VLOOKUP(B28,[1]УсіТ_1!$B$9:$X$554,18,FALSE)</f>
        <v>0</v>
      </c>
      <c r="T28" s="41">
        <f>VLOOKUP(B28,[1]УсіТ_1!$B$9:$X$554,19,FALSE)</f>
        <v>0.50609999999999999</v>
      </c>
      <c r="U28" s="41">
        <f>VLOOKUP(B28,[1]УсіТ_1!$B$9:$X$554,20,FALSE)</f>
        <v>0</v>
      </c>
      <c r="V28" s="41">
        <f>VLOOKUP(B28,[1]УсіТ_1!$B$9:$X$554,21,FALSE)</f>
        <v>0</v>
      </c>
      <c r="W28" s="41">
        <f>VLOOKUP(B28,[1]УсіТ_1!$B$9:$X$554,22,FALSE)</f>
        <v>0</v>
      </c>
      <c r="X28" s="41">
        <f>VLOOKUP(B28,[1]УсіТ_1!$B$9:$X$554,23,FALSE)</f>
        <v>0</v>
      </c>
      <c r="Y28" s="3">
        <v>3.855</v>
      </c>
      <c r="Z28" s="3">
        <v>4.9574999999999996</v>
      </c>
    </row>
    <row r="29" spans="1:26" ht="15.75" thickBot="1" x14ac:dyDescent="0.3">
      <c r="A29" s="44" t="s">
        <v>597</v>
      </c>
      <c r="B29" s="44" t="s">
        <v>62</v>
      </c>
      <c r="C29" s="43" t="s">
        <v>6</v>
      </c>
      <c r="D29" s="39">
        <v>93.1</v>
      </c>
      <c r="E29" s="40">
        <v>54.4</v>
      </c>
      <c r="F29" s="55">
        <v>1.1692</v>
      </c>
      <c r="G29" s="55">
        <v>1.1692</v>
      </c>
      <c r="H29" s="41">
        <f t="shared" si="0"/>
        <v>1.1692</v>
      </c>
      <c r="I29" s="41"/>
      <c r="J29" s="41">
        <f>VLOOKUP(B29,[1]УсіТ_1!$B$9:$X$554,9,FALSE)</f>
        <v>0</v>
      </c>
      <c r="K29" s="41">
        <f>VLOOKUP(B29,[1]УсіТ_1!$B$9:$X$554,8,FALSE)</f>
        <v>0</v>
      </c>
      <c r="L29" s="41">
        <f>VLOOKUP(B29,[1]УсіТ_1!$B$9:$X$554,11,FALSE)</f>
        <v>0</v>
      </c>
      <c r="M29" s="41">
        <f>VLOOKUP(B29,[1]УсіТ_1!$B$9:$X$554,12,FALSE)</f>
        <v>0</v>
      </c>
      <c r="N29" s="41">
        <f>VLOOKUP(B29,[1]УсіТ_1!$B$9:$X$554,13,FALSE)</f>
        <v>0</v>
      </c>
      <c r="O29" s="41">
        <f>VLOOKUP(B29,[1]УсіТ_1!$B$9:$X$554,14,FALSE)</f>
        <v>0</v>
      </c>
      <c r="P29" s="41">
        <f>VLOOKUP(B29,[1]УсіТ_1!$B$9:$X$554,15,FALSE)</f>
        <v>0</v>
      </c>
      <c r="Q29" s="41">
        <f>VLOOKUP(B29,[1]УсіТ_1!$B$9:$X$554,16,FALSE)</f>
        <v>0</v>
      </c>
      <c r="R29" s="41">
        <f>VLOOKUP(B29,[1]УсіТ_1!$B$9:$X$554,17,FALSE)</f>
        <v>0.59899999999999998</v>
      </c>
      <c r="S29" s="41">
        <f>VLOOKUP(B29,[1]УсіТ_1!$B$9:$X$554,18,FALSE)</f>
        <v>0</v>
      </c>
      <c r="T29" s="41">
        <f>VLOOKUP(B29,[1]УсіТ_1!$B$9:$X$554,19,FALSE)</f>
        <v>0.57020000000000004</v>
      </c>
      <c r="U29" s="41">
        <f>VLOOKUP(B29,[1]УсіТ_1!$B$9:$X$554,20,FALSE)</f>
        <v>0</v>
      </c>
      <c r="V29" s="41">
        <f>VLOOKUP(B29,[1]УсіТ_1!$B$9:$X$554,21,FALSE)</f>
        <v>0</v>
      </c>
      <c r="W29" s="41">
        <f>VLOOKUP(B29,[1]УсіТ_1!$B$9:$X$554,22,FALSE)</f>
        <v>0</v>
      </c>
      <c r="X29" s="41">
        <f>VLOOKUP(B29,[1]УсіТ_1!$B$9:$X$554,23,FALSE)</f>
        <v>0</v>
      </c>
      <c r="Y29" s="3">
        <v>3.7715999999999998</v>
      </c>
      <c r="Z29" s="3">
        <v>4.6105</v>
      </c>
    </row>
    <row r="30" spans="1:26" ht="15.75" thickBot="1" x14ac:dyDescent="0.3">
      <c r="A30" s="44" t="s">
        <v>598</v>
      </c>
      <c r="B30" s="44" t="s">
        <v>63</v>
      </c>
      <c r="C30" s="43" t="s">
        <v>6</v>
      </c>
      <c r="D30" s="39">
        <v>113.8</v>
      </c>
      <c r="E30" s="40">
        <v>0</v>
      </c>
      <c r="F30" s="55">
        <v>0.87680000000000002</v>
      </c>
      <c r="G30" s="55">
        <v>0.87680000000000002</v>
      </c>
      <c r="H30" s="41">
        <f t="shared" si="0"/>
        <v>0.87680000000000002</v>
      </c>
      <c r="I30" s="41"/>
      <c r="J30" s="41">
        <f>VLOOKUP(B30,[1]УсіТ_1!$B$9:$X$554,9,FALSE)</f>
        <v>0</v>
      </c>
      <c r="K30" s="41">
        <f>VLOOKUP(B30,[1]УсіТ_1!$B$9:$X$554,8,FALSE)</f>
        <v>0</v>
      </c>
      <c r="L30" s="41">
        <f>VLOOKUP(B30,[1]УсіТ_1!$B$9:$X$554,11,FALSE)</f>
        <v>0</v>
      </c>
      <c r="M30" s="41">
        <f>VLOOKUP(B30,[1]УсіТ_1!$B$9:$X$554,12,FALSE)</f>
        <v>0</v>
      </c>
      <c r="N30" s="41">
        <f>VLOOKUP(B30,[1]УсіТ_1!$B$9:$X$554,13,FALSE)</f>
        <v>0</v>
      </c>
      <c r="O30" s="41">
        <f>VLOOKUP(B30,[1]УсіТ_1!$B$9:$X$554,14,FALSE)</f>
        <v>0</v>
      </c>
      <c r="P30" s="41">
        <f>VLOOKUP(B30,[1]УсіТ_1!$B$9:$X$554,15,FALSE)</f>
        <v>0</v>
      </c>
      <c r="Q30" s="41">
        <f>VLOOKUP(B30,[1]УсіТ_1!$B$9:$X$554,16,FALSE)</f>
        <v>0</v>
      </c>
      <c r="R30" s="41">
        <f>VLOOKUP(B30,[1]УсіТ_1!$B$9:$X$554,17,FALSE)</f>
        <v>0.30109999999999998</v>
      </c>
      <c r="S30" s="41">
        <f>VLOOKUP(B30,[1]УсіТ_1!$B$9:$X$554,18,FALSE)</f>
        <v>0</v>
      </c>
      <c r="T30" s="41">
        <f>VLOOKUP(B30,[1]УсіТ_1!$B$9:$X$554,19,FALSE)</f>
        <v>0.57569999999999999</v>
      </c>
      <c r="U30" s="41">
        <f>VLOOKUP(B30,[1]УсіТ_1!$B$9:$X$554,20,FALSE)</f>
        <v>0</v>
      </c>
      <c r="V30" s="41">
        <f>VLOOKUP(B30,[1]УсіТ_1!$B$9:$X$554,21,FALSE)</f>
        <v>0</v>
      </c>
      <c r="W30" s="41">
        <f>VLOOKUP(B30,[1]УсіТ_1!$B$9:$X$554,22,FALSE)</f>
        <v>0</v>
      </c>
      <c r="X30" s="41">
        <f>VLOOKUP(B30,[1]УсіТ_1!$B$9:$X$554,23,FALSE)</f>
        <v>0</v>
      </c>
      <c r="Y30" s="3">
        <v>1.2388999999999999</v>
      </c>
      <c r="Z30" s="3">
        <v>1.2388999999999999</v>
      </c>
    </row>
    <row r="31" spans="1:26" ht="15.75" thickBot="1" x14ac:dyDescent="0.3">
      <c r="A31" s="44" t="s">
        <v>599</v>
      </c>
      <c r="B31" s="44" t="s">
        <v>64</v>
      </c>
      <c r="C31" s="43" t="s">
        <v>6</v>
      </c>
      <c r="D31" s="39">
        <v>176.8</v>
      </c>
      <c r="E31" s="40">
        <v>0</v>
      </c>
      <c r="F31" s="55">
        <v>0.94210000000000005</v>
      </c>
      <c r="G31" s="55">
        <v>0.94210000000000005</v>
      </c>
      <c r="H31" s="41">
        <f t="shared" si="0"/>
        <v>0.94210000000000005</v>
      </c>
      <c r="I31" s="41"/>
      <c r="J31" s="41">
        <f>VLOOKUP(B31,[1]УсіТ_1!$B$9:$X$554,9,FALSE)</f>
        <v>0</v>
      </c>
      <c r="K31" s="41">
        <f>VLOOKUP(B31,[1]УсіТ_1!$B$9:$X$554,8,FALSE)</f>
        <v>0</v>
      </c>
      <c r="L31" s="41">
        <f>VLOOKUP(B31,[1]УсіТ_1!$B$9:$X$554,11,FALSE)</f>
        <v>0</v>
      </c>
      <c r="M31" s="41">
        <f>VLOOKUP(B31,[1]УсіТ_1!$B$9:$X$554,12,FALSE)</f>
        <v>0</v>
      </c>
      <c r="N31" s="41">
        <f>VLOOKUP(B31,[1]УсіТ_1!$B$9:$X$554,13,FALSE)</f>
        <v>0</v>
      </c>
      <c r="O31" s="41">
        <f>VLOOKUP(B31,[1]УсіТ_1!$B$9:$X$554,14,FALSE)</f>
        <v>0</v>
      </c>
      <c r="P31" s="41">
        <f>VLOOKUP(B31,[1]УсіТ_1!$B$9:$X$554,15,FALSE)</f>
        <v>0</v>
      </c>
      <c r="Q31" s="41">
        <f>VLOOKUP(B31,[1]УсіТ_1!$B$9:$X$554,16,FALSE)</f>
        <v>0</v>
      </c>
      <c r="R31" s="41">
        <f>VLOOKUP(B31,[1]УсіТ_1!$B$9:$X$554,17,FALSE)</f>
        <v>0.48609999999999998</v>
      </c>
      <c r="S31" s="41">
        <f>VLOOKUP(B31,[1]УсіТ_1!$B$9:$X$554,18,FALSE)</f>
        <v>0</v>
      </c>
      <c r="T31" s="41">
        <f>VLOOKUP(B31,[1]УсіТ_1!$B$9:$X$554,19,FALSE)</f>
        <v>0.45600000000000002</v>
      </c>
      <c r="U31" s="41">
        <f>VLOOKUP(B31,[1]УсіТ_1!$B$9:$X$554,20,FALSE)</f>
        <v>0</v>
      </c>
      <c r="V31" s="41">
        <f>VLOOKUP(B31,[1]УсіТ_1!$B$9:$X$554,21,FALSE)</f>
        <v>0</v>
      </c>
      <c r="W31" s="41">
        <f>VLOOKUP(B31,[1]УсіТ_1!$B$9:$X$554,22,FALSE)</f>
        <v>0</v>
      </c>
      <c r="X31" s="41">
        <f>VLOOKUP(B31,[1]УсіТ_1!$B$9:$X$554,23,FALSE)</f>
        <v>0</v>
      </c>
      <c r="Y31" s="3">
        <v>1.0992</v>
      </c>
      <c r="Z31" s="3">
        <v>1.0992</v>
      </c>
    </row>
    <row r="32" spans="1:26" ht="15.75" thickBot="1" x14ac:dyDescent="0.3">
      <c r="A32" s="44" t="s">
        <v>600</v>
      </c>
      <c r="B32" s="44" t="s">
        <v>65</v>
      </c>
      <c r="C32" s="43" t="s">
        <v>6</v>
      </c>
      <c r="D32" s="39">
        <v>49.2</v>
      </c>
      <c r="E32" s="40">
        <v>0</v>
      </c>
      <c r="F32" s="55">
        <v>1.1718</v>
      </c>
      <c r="G32" s="55">
        <v>1.1718</v>
      </c>
      <c r="H32" s="41">
        <f t="shared" si="0"/>
        <v>1.1718</v>
      </c>
      <c r="I32" s="41"/>
      <c r="J32" s="41">
        <f>VLOOKUP(B32,[1]УсіТ_1!$B$9:$X$554,9,FALSE)</f>
        <v>0</v>
      </c>
      <c r="K32" s="41">
        <f>VLOOKUP(B32,[1]УсіТ_1!$B$9:$X$554,8,FALSE)</f>
        <v>0</v>
      </c>
      <c r="L32" s="41">
        <f>VLOOKUP(B32,[1]УсіТ_1!$B$9:$X$554,11,FALSE)</f>
        <v>0</v>
      </c>
      <c r="M32" s="41">
        <f>VLOOKUP(B32,[1]УсіТ_1!$B$9:$X$554,12,FALSE)</f>
        <v>0</v>
      </c>
      <c r="N32" s="41">
        <f>VLOOKUP(B32,[1]УсіТ_1!$B$9:$X$554,13,FALSE)</f>
        <v>0</v>
      </c>
      <c r="O32" s="41">
        <f>VLOOKUP(B32,[1]УсіТ_1!$B$9:$X$554,14,FALSE)</f>
        <v>0</v>
      </c>
      <c r="P32" s="41">
        <f>VLOOKUP(B32,[1]УсіТ_1!$B$9:$X$554,15,FALSE)</f>
        <v>0</v>
      </c>
      <c r="Q32" s="41">
        <f>VLOOKUP(B32,[1]УсіТ_1!$B$9:$X$554,16,FALSE)</f>
        <v>0</v>
      </c>
      <c r="R32" s="41">
        <f>VLOOKUP(B32,[1]УсіТ_1!$B$9:$X$554,17,FALSE)</f>
        <v>0.65990000000000004</v>
      </c>
      <c r="S32" s="41">
        <f>VLOOKUP(B32,[1]УсіТ_1!$B$9:$X$554,18,FALSE)</f>
        <v>0</v>
      </c>
      <c r="T32" s="41">
        <f>VLOOKUP(B32,[1]УсіТ_1!$B$9:$X$554,19,FALSE)</f>
        <v>0.51190000000000002</v>
      </c>
      <c r="U32" s="41">
        <f>VLOOKUP(B32,[1]УсіТ_1!$B$9:$X$554,20,FALSE)</f>
        <v>0</v>
      </c>
      <c r="V32" s="41">
        <f>VLOOKUP(B32,[1]УсіТ_1!$B$9:$X$554,21,FALSE)</f>
        <v>0</v>
      </c>
      <c r="W32" s="41">
        <f>VLOOKUP(B32,[1]УсіТ_1!$B$9:$X$554,22,FALSE)</f>
        <v>0</v>
      </c>
      <c r="X32" s="41">
        <f>VLOOKUP(B32,[1]УсіТ_1!$B$9:$X$554,23,FALSE)</f>
        <v>0</v>
      </c>
      <c r="Y32" s="3">
        <v>1.1035999999999999</v>
      </c>
      <c r="Z32" s="3">
        <v>1.1035999999999999</v>
      </c>
    </row>
    <row r="33" spans="1:26" ht="15.75" thickBot="1" x14ac:dyDescent="0.3">
      <c r="A33" s="44" t="s">
        <v>601</v>
      </c>
      <c r="B33" s="44" t="s">
        <v>66</v>
      </c>
      <c r="C33" s="43" t="s">
        <v>6</v>
      </c>
      <c r="D33" s="39">
        <v>53.8</v>
      </c>
      <c r="E33" s="40">
        <v>0</v>
      </c>
      <c r="F33" s="55">
        <v>0.63639999999999997</v>
      </c>
      <c r="G33" s="55">
        <v>0.63639999999999997</v>
      </c>
      <c r="H33" s="41">
        <f t="shared" si="0"/>
        <v>0.63639999999999997</v>
      </c>
      <c r="I33" s="41"/>
      <c r="J33" s="41">
        <f>VLOOKUP(B33,[1]УсіТ_1!$B$9:$X$554,9,FALSE)</f>
        <v>0</v>
      </c>
      <c r="K33" s="41">
        <f>VLOOKUP(B33,[1]УсіТ_1!$B$9:$X$554,8,FALSE)</f>
        <v>0</v>
      </c>
      <c r="L33" s="41">
        <f>VLOOKUP(B33,[1]УсіТ_1!$B$9:$X$554,11,FALSE)</f>
        <v>0</v>
      </c>
      <c r="M33" s="41">
        <f>VLOOKUP(B33,[1]УсіТ_1!$B$9:$X$554,12,FALSE)</f>
        <v>0</v>
      </c>
      <c r="N33" s="41">
        <f>VLOOKUP(B33,[1]УсіТ_1!$B$9:$X$554,13,FALSE)</f>
        <v>0</v>
      </c>
      <c r="O33" s="41">
        <f>VLOOKUP(B33,[1]УсіТ_1!$B$9:$X$554,14,FALSE)</f>
        <v>0</v>
      </c>
      <c r="P33" s="41">
        <f>VLOOKUP(B33,[1]УсіТ_1!$B$9:$X$554,15,FALSE)</f>
        <v>0</v>
      </c>
      <c r="Q33" s="41">
        <f>VLOOKUP(B33,[1]УсіТ_1!$B$9:$X$554,16,FALSE)</f>
        <v>0</v>
      </c>
      <c r="R33" s="41">
        <f>VLOOKUP(B33,[1]УсіТ_1!$B$9:$X$554,17,FALSE)</f>
        <v>0.1244</v>
      </c>
      <c r="S33" s="41">
        <f>VLOOKUP(B33,[1]УсіТ_1!$B$9:$X$554,18,FALSE)</f>
        <v>0</v>
      </c>
      <c r="T33" s="41">
        <f>VLOOKUP(B33,[1]УсіТ_1!$B$9:$X$554,19,FALSE)</f>
        <v>0.51200000000000001</v>
      </c>
      <c r="U33" s="41">
        <f>VLOOKUP(B33,[1]УсіТ_1!$B$9:$X$554,20,FALSE)</f>
        <v>0</v>
      </c>
      <c r="V33" s="41">
        <f>VLOOKUP(B33,[1]УсіТ_1!$B$9:$X$554,21,FALSE)</f>
        <v>0</v>
      </c>
      <c r="W33" s="41">
        <f>VLOOKUP(B33,[1]УсіТ_1!$B$9:$X$554,22,FALSE)</f>
        <v>0</v>
      </c>
      <c r="X33" s="41">
        <f>VLOOKUP(B33,[1]УсіТ_1!$B$9:$X$554,23,FALSE)</f>
        <v>0</v>
      </c>
      <c r="Y33" s="3">
        <v>1.1891</v>
      </c>
      <c r="Z33" s="3">
        <v>1.1891</v>
      </c>
    </row>
    <row r="34" spans="1:26" ht="15.75" thickBot="1" x14ac:dyDescent="0.3">
      <c r="A34" s="44" t="s">
        <v>602</v>
      </c>
      <c r="B34" s="44" t="s">
        <v>67</v>
      </c>
      <c r="C34" s="43" t="s">
        <v>6</v>
      </c>
      <c r="D34" s="39">
        <v>273.44</v>
      </c>
      <c r="E34" s="40">
        <v>106.4</v>
      </c>
      <c r="F34" s="55">
        <v>0.49990000000000001</v>
      </c>
      <c r="G34" s="55">
        <v>0.49990000000000001</v>
      </c>
      <c r="H34" s="41">
        <f t="shared" si="0"/>
        <v>0.49990000000000001</v>
      </c>
      <c r="I34" s="41"/>
      <c r="J34" s="41">
        <f>VLOOKUP(B34,[1]УсіТ_1!$B$9:$X$554,9,FALSE)</f>
        <v>0</v>
      </c>
      <c r="K34" s="41">
        <f>VLOOKUP(B34,[1]УсіТ_1!$B$9:$X$554,8,FALSE)</f>
        <v>0</v>
      </c>
      <c r="L34" s="41">
        <f>VLOOKUP(B34,[1]УсіТ_1!$B$9:$X$554,11,FALSE)</f>
        <v>0</v>
      </c>
      <c r="M34" s="41">
        <f>VLOOKUP(B34,[1]УсіТ_1!$B$9:$X$554,12,FALSE)</f>
        <v>0</v>
      </c>
      <c r="N34" s="41">
        <f>VLOOKUP(B34,[1]УсіТ_1!$B$9:$X$554,13,FALSE)</f>
        <v>0</v>
      </c>
      <c r="O34" s="41">
        <f>VLOOKUP(B34,[1]УсіТ_1!$B$9:$X$554,14,FALSE)</f>
        <v>0</v>
      </c>
      <c r="P34" s="41">
        <f>VLOOKUP(B34,[1]УсіТ_1!$B$9:$X$554,15,FALSE)</f>
        <v>0</v>
      </c>
      <c r="Q34" s="41">
        <f>VLOOKUP(B34,[1]УсіТ_1!$B$9:$X$554,16,FALSE)</f>
        <v>0</v>
      </c>
      <c r="R34" s="41">
        <f>VLOOKUP(B34,[1]УсіТ_1!$B$9:$X$554,17,FALSE)</f>
        <v>0.1128</v>
      </c>
      <c r="S34" s="41">
        <f>VLOOKUP(B34,[1]УсіТ_1!$B$9:$X$554,18,FALSE)</f>
        <v>0</v>
      </c>
      <c r="T34" s="41">
        <f>VLOOKUP(B34,[1]УсіТ_1!$B$9:$X$554,19,FALSE)</f>
        <v>0.3871</v>
      </c>
      <c r="U34" s="41">
        <f>VLOOKUP(B34,[1]УсіТ_1!$B$9:$X$554,20,FALSE)</f>
        <v>0</v>
      </c>
      <c r="V34" s="41">
        <f>VLOOKUP(B34,[1]УсіТ_1!$B$9:$X$554,21,FALSE)</f>
        <v>0</v>
      </c>
      <c r="W34" s="41">
        <f>VLOOKUP(B34,[1]УсіТ_1!$B$9:$X$554,22,FALSE)</f>
        <v>0</v>
      </c>
      <c r="X34" s="41">
        <f>VLOOKUP(B34,[1]УсіТ_1!$B$9:$X$554,23,FALSE)</f>
        <v>0</v>
      </c>
      <c r="Y34" s="3">
        <v>1.1715</v>
      </c>
      <c r="Z34" s="3">
        <v>1.1715</v>
      </c>
    </row>
    <row r="35" spans="1:26" ht="15.75" thickBot="1" x14ac:dyDescent="0.3">
      <c r="A35" s="44" t="s">
        <v>603</v>
      </c>
      <c r="B35" s="44" t="s">
        <v>68</v>
      </c>
      <c r="C35" s="43" t="s">
        <v>6</v>
      </c>
      <c r="D35" s="39">
        <v>168.6</v>
      </c>
      <c r="E35" s="40">
        <v>84.1</v>
      </c>
      <c r="F35" s="55">
        <v>0.83640000000000003</v>
      </c>
      <c r="G35" s="55">
        <v>0.83640000000000003</v>
      </c>
      <c r="H35" s="41">
        <f t="shared" si="0"/>
        <v>0.83640000000000003</v>
      </c>
      <c r="I35" s="41"/>
      <c r="J35" s="41">
        <f>VLOOKUP(B35,[1]УсіТ_1!$B$9:$X$554,9,FALSE)</f>
        <v>0</v>
      </c>
      <c r="K35" s="41">
        <f>VLOOKUP(B35,[1]УсіТ_1!$B$9:$X$554,8,FALSE)</f>
        <v>0</v>
      </c>
      <c r="L35" s="41">
        <f>VLOOKUP(B35,[1]УсіТ_1!$B$9:$X$554,11,FALSE)</f>
        <v>0</v>
      </c>
      <c r="M35" s="41">
        <f>VLOOKUP(B35,[1]УсіТ_1!$B$9:$X$554,12,FALSE)</f>
        <v>0</v>
      </c>
      <c r="N35" s="41">
        <f>VLOOKUP(B35,[1]УсіТ_1!$B$9:$X$554,13,FALSE)</f>
        <v>0</v>
      </c>
      <c r="O35" s="41">
        <f>VLOOKUP(B35,[1]УсіТ_1!$B$9:$X$554,14,FALSE)</f>
        <v>0.2908</v>
      </c>
      <c r="P35" s="41">
        <f>VLOOKUP(B35,[1]УсіТ_1!$B$9:$X$554,15,FALSE)</f>
        <v>0</v>
      </c>
      <c r="Q35" s="41">
        <f>VLOOKUP(B35,[1]УсіТ_1!$B$9:$X$554,16,FALSE)</f>
        <v>0</v>
      </c>
      <c r="R35" s="41">
        <f>VLOOKUP(B35,[1]УсіТ_1!$B$9:$X$554,17,FALSE)</f>
        <v>0.27939999999999998</v>
      </c>
      <c r="S35" s="41">
        <f>VLOOKUP(B35,[1]УсіТ_1!$B$9:$X$554,18,FALSE)</f>
        <v>0</v>
      </c>
      <c r="T35" s="41">
        <f>VLOOKUP(B35,[1]УсіТ_1!$B$9:$X$554,19,FALSE)</f>
        <v>0.26619999999999999</v>
      </c>
      <c r="U35" s="41">
        <f>VLOOKUP(B35,[1]УсіТ_1!$B$9:$X$554,20,FALSE)</f>
        <v>0</v>
      </c>
      <c r="V35" s="41">
        <f>VLOOKUP(B35,[1]УсіТ_1!$B$9:$X$554,21,FALSE)</f>
        <v>0</v>
      </c>
      <c r="W35" s="41">
        <f>VLOOKUP(B35,[1]УсіТ_1!$B$9:$X$554,22,FALSE)</f>
        <v>0</v>
      </c>
      <c r="X35" s="41">
        <f>VLOOKUP(B35,[1]УсіТ_1!$B$9:$X$554,23,FALSE)</f>
        <v>0</v>
      </c>
      <c r="Y35" s="3">
        <v>1.1079000000000001</v>
      </c>
      <c r="Z35" s="3">
        <v>1.1079000000000001</v>
      </c>
    </row>
    <row r="36" spans="1:26" ht="15.75" thickBot="1" x14ac:dyDescent="0.3">
      <c r="A36" s="44" t="s">
        <v>604</v>
      </c>
      <c r="B36" s="44" t="s">
        <v>69</v>
      </c>
      <c r="C36" s="43" t="s">
        <v>6</v>
      </c>
      <c r="D36" s="39">
        <v>109.1</v>
      </c>
      <c r="E36" s="40">
        <v>0</v>
      </c>
      <c r="F36" s="55">
        <v>0.83909999999999996</v>
      </c>
      <c r="G36" s="55">
        <v>0.83909999999999996</v>
      </c>
      <c r="H36" s="41">
        <f t="shared" si="0"/>
        <v>0.83909999999999996</v>
      </c>
      <c r="I36" s="41"/>
      <c r="J36" s="41">
        <f>VLOOKUP(B36,[1]УсіТ_1!$B$9:$X$554,9,FALSE)</f>
        <v>0</v>
      </c>
      <c r="K36" s="41">
        <f>VLOOKUP(B36,[1]УсіТ_1!$B$9:$X$554,8,FALSE)</f>
        <v>0</v>
      </c>
      <c r="L36" s="41">
        <f>VLOOKUP(B36,[1]УсіТ_1!$B$9:$X$554,11,FALSE)</f>
        <v>0</v>
      </c>
      <c r="M36" s="41">
        <f>VLOOKUP(B36,[1]УсіТ_1!$B$9:$X$554,12,FALSE)</f>
        <v>0</v>
      </c>
      <c r="N36" s="41">
        <f>VLOOKUP(B36,[1]УсіТ_1!$B$9:$X$554,13,FALSE)</f>
        <v>0</v>
      </c>
      <c r="O36" s="41">
        <f>VLOOKUP(B36,[1]УсіТ_1!$B$9:$X$554,14,FALSE)</f>
        <v>0.29630000000000001</v>
      </c>
      <c r="P36" s="41">
        <f>VLOOKUP(B36,[1]УсіТ_1!$B$9:$X$554,15,FALSE)</f>
        <v>0</v>
      </c>
      <c r="Q36" s="41">
        <f>VLOOKUP(B36,[1]УсіТ_1!$B$9:$X$554,16,FALSE)</f>
        <v>0</v>
      </c>
      <c r="R36" s="41">
        <f>VLOOKUP(B36,[1]УсіТ_1!$B$9:$X$554,17,FALSE)</f>
        <v>0.12280000000000001</v>
      </c>
      <c r="S36" s="41">
        <f>VLOOKUP(B36,[1]УсіТ_1!$B$9:$X$554,18,FALSE)</f>
        <v>0</v>
      </c>
      <c r="T36" s="41">
        <f>VLOOKUP(B36,[1]УсіТ_1!$B$9:$X$554,19,FALSE)</f>
        <v>0.42</v>
      </c>
      <c r="U36" s="41">
        <f>VLOOKUP(B36,[1]УсіТ_1!$B$9:$X$554,20,FALSE)</f>
        <v>0</v>
      </c>
      <c r="V36" s="41">
        <f>VLOOKUP(B36,[1]УсіТ_1!$B$9:$X$554,21,FALSE)</f>
        <v>0</v>
      </c>
      <c r="W36" s="41">
        <f>VLOOKUP(B36,[1]УсіТ_1!$B$9:$X$554,22,FALSE)</f>
        <v>0</v>
      </c>
      <c r="X36" s="41">
        <f>VLOOKUP(B36,[1]УсіТ_1!$B$9:$X$554,23,FALSE)</f>
        <v>0</v>
      </c>
      <c r="Y36" s="3">
        <v>0.8609</v>
      </c>
      <c r="Z36" s="3">
        <v>0.8609</v>
      </c>
    </row>
    <row r="37" spans="1:26" ht="15.75" thickBot="1" x14ac:dyDescent="0.3">
      <c r="A37" s="44" t="s">
        <v>605</v>
      </c>
      <c r="B37" s="44" t="s">
        <v>70</v>
      </c>
      <c r="C37" s="43" t="s">
        <v>6</v>
      </c>
      <c r="D37" s="39">
        <v>150.19999999999999</v>
      </c>
      <c r="E37" s="40">
        <v>48.2</v>
      </c>
      <c r="F37" s="55">
        <v>1.4189000000000001</v>
      </c>
      <c r="G37" s="55">
        <v>1.4189000000000001</v>
      </c>
      <c r="H37" s="41">
        <f t="shared" si="0"/>
        <v>1.4189000000000001</v>
      </c>
      <c r="I37" s="41"/>
      <c r="J37" s="41">
        <f>VLOOKUP(B37,[1]УсіТ_1!$B$9:$X$554,9,FALSE)</f>
        <v>0</v>
      </c>
      <c r="K37" s="41">
        <f>VLOOKUP(B37,[1]УсіТ_1!$B$9:$X$554,8,FALSE)</f>
        <v>0</v>
      </c>
      <c r="L37" s="41">
        <f>VLOOKUP(B37,[1]УсіТ_1!$B$9:$X$554,11,FALSE)</f>
        <v>0</v>
      </c>
      <c r="M37" s="41">
        <f>VLOOKUP(B37,[1]УсіТ_1!$B$9:$X$554,12,FALSE)</f>
        <v>0</v>
      </c>
      <c r="N37" s="41">
        <f>VLOOKUP(B37,[1]УсіТ_1!$B$9:$X$554,13,FALSE)</f>
        <v>0</v>
      </c>
      <c r="O37" s="41">
        <f>VLOOKUP(B37,[1]УсіТ_1!$B$9:$X$554,14,FALSE)</f>
        <v>0.29210000000000003</v>
      </c>
      <c r="P37" s="41">
        <f>VLOOKUP(B37,[1]УсіТ_1!$B$9:$X$554,15,FALSE)</f>
        <v>0</v>
      </c>
      <c r="Q37" s="41">
        <f>VLOOKUP(B37,[1]УсіТ_1!$B$9:$X$554,16,FALSE)</f>
        <v>0</v>
      </c>
      <c r="R37" s="41">
        <f>VLOOKUP(B37,[1]УсіТ_1!$B$9:$X$554,17,FALSE)</f>
        <v>0.62</v>
      </c>
      <c r="S37" s="41">
        <f>VLOOKUP(B37,[1]УсіТ_1!$B$9:$X$554,18,FALSE)</f>
        <v>0</v>
      </c>
      <c r="T37" s="41">
        <f>VLOOKUP(B37,[1]УсіТ_1!$B$9:$X$554,19,FALSE)</f>
        <v>0.50680000000000003</v>
      </c>
      <c r="U37" s="41">
        <f>VLOOKUP(B37,[1]УсіТ_1!$B$9:$X$554,20,FALSE)</f>
        <v>0</v>
      </c>
      <c r="V37" s="41">
        <f>VLOOKUP(B37,[1]УсіТ_1!$B$9:$X$554,21,FALSE)</f>
        <v>0</v>
      </c>
      <c r="W37" s="41">
        <f>VLOOKUP(B37,[1]УсіТ_1!$B$9:$X$554,22,FALSE)</f>
        <v>0</v>
      </c>
      <c r="X37" s="41">
        <f>VLOOKUP(B37,[1]УсіТ_1!$B$9:$X$554,23,FALSE)</f>
        <v>0</v>
      </c>
      <c r="Y37" s="3">
        <v>1.0323</v>
      </c>
      <c r="Z37" s="3">
        <v>1.0323</v>
      </c>
    </row>
    <row r="38" spans="1:26" ht="15.75" thickBot="1" x14ac:dyDescent="0.3">
      <c r="A38" s="44" t="s">
        <v>606</v>
      </c>
      <c r="B38" s="44" t="s">
        <v>71</v>
      </c>
      <c r="C38" s="43" t="s">
        <v>6</v>
      </c>
      <c r="D38" s="39">
        <v>234.2</v>
      </c>
      <c r="E38" s="40">
        <v>98.3</v>
      </c>
      <c r="F38" s="55">
        <v>1.1254999999999999</v>
      </c>
      <c r="G38" s="55">
        <v>1.1254999999999999</v>
      </c>
      <c r="H38" s="41">
        <f t="shared" si="0"/>
        <v>1.1254999999999999</v>
      </c>
      <c r="I38" s="41"/>
      <c r="J38" s="41">
        <f>VLOOKUP(B38,[1]УсіТ_1!$B$9:$X$554,9,FALSE)</f>
        <v>0</v>
      </c>
      <c r="K38" s="41">
        <f>VLOOKUP(B38,[1]УсіТ_1!$B$9:$X$554,8,FALSE)</f>
        <v>0</v>
      </c>
      <c r="L38" s="41">
        <f>VLOOKUP(B38,[1]УсіТ_1!$B$9:$X$554,11,FALSE)</f>
        <v>0</v>
      </c>
      <c r="M38" s="41">
        <f>VLOOKUP(B38,[1]УсіТ_1!$B$9:$X$554,12,FALSE)</f>
        <v>0</v>
      </c>
      <c r="N38" s="41">
        <f>VLOOKUP(B38,[1]УсіТ_1!$B$9:$X$554,13,FALSE)</f>
        <v>0</v>
      </c>
      <c r="O38" s="41">
        <f>VLOOKUP(B38,[1]УсіТ_1!$B$9:$X$554,14,FALSE)</f>
        <v>0.28799999999999998</v>
      </c>
      <c r="P38" s="41">
        <f>VLOOKUP(B38,[1]УсіТ_1!$B$9:$X$554,15,FALSE)</f>
        <v>0</v>
      </c>
      <c r="Q38" s="41">
        <f>VLOOKUP(B38,[1]УсіТ_1!$B$9:$X$554,16,FALSE)</f>
        <v>0</v>
      </c>
      <c r="R38" s="41">
        <f>VLOOKUP(B38,[1]УсіТ_1!$B$9:$X$554,17,FALSE)</f>
        <v>0.33239999999999997</v>
      </c>
      <c r="S38" s="41">
        <f>VLOOKUP(B38,[1]УсіТ_1!$B$9:$X$554,18,FALSE)</f>
        <v>0</v>
      </c>
      <c r="T38" s="41">
        <f>VLOOKUP(B38,[1]УсіТ_1!$B$9:$X$554,19,FALSE)</f>
        <v>0.50509999999999999</v>
      </c>
      <c r="U38" s="41">
        <f>VLOOKUP(B38,[1]УсіТ_1!$B$9:$X$554,20,FALSE)</f>
        <v>0</v>
      </c>
      <c r="V38" s="41">
        <f>VLOOKUP(B38,[1]УсіТ_1!$B$9:$X$554,21,FALSE)</f>
        <v>0</v>
      </c>
      <c r="W38" s="41">
        <f>VLOOKUP(B38,[1]УсіТ_1!$B$9:$X$554,22,FALSE)</f>
        <v>0</v>
      </c>
      <c r="X38" s="41">
        <f>VLOOKUP(B38,[1]УсіТ_1!$B$9:$X$554,23,FALSE)</f>
        <v>0</v>
      </c>
      <c r="Y38" s="3">
        <v>1.0282</v>
      </c>
      <c r="Z38" s="3">
        <v>1.0282</v>
      </c>
    </row>
    <row r="39" spans="1:26" ht="15.75" thickBot="1" x14ac:dyDescent="0.3">
      <c r="A39" s="44" t="s">
        <v>607</v>
      </c>
      <c r="B39" s="44" t="s">
        <v>72</v>
      </c>
      <c r="C39" s="43" t="s">
        <v>6</v>
      </c>
      <c r="D39" s="39">
        <v>169</v>
      </c>
      <c r="E39" s="40">
        <v>0</v>
      </c>
      <c r="F39" s="55">
        <v>1.0302</v>
      </c>
      <c r="G39" s="55">
        <v>1.0302</v>
      </c>
      <c r="H39" s="41">
        <f t="shared" si="0"/>
        <v>1.0302</v>
      </c>
      <c r="I39" s="41"/>
      <c r="J39" s="41">
        <f>VLOOKUP(B39,[1]УсіТ_1!$B$9:$X$554,9,FALSE)</f>
        <v>0</v>
      </c>
      <c r="K39" s="41">
        <f>VLOOKUP(B39,[1]УсіТ_1!$B$9:$X$554,8,FALSE)</f>
        <v>0</v>
      </c>
      <c r="L39" s="41">
        <f>VLOOKUP(B39,[1]УсіТ_1!$B$9:$X$554,11,FALSE)</f>
        <v>0</v>
      </c>
      <c r="M39" s="41">
        <f>VLOOKUP(B39,[1]УсіТ_1!$B$9:$X$554,12,FALSE)</f>
        <v>0</v>
      </c>
      <c r="N39" s="41">
        <f>VLOOKUP(B39,[1]УсіТ_1!$B$9:$X$554,13,FALSE)</f>
        <v>0</v>
      </c>
      <c r="O39" s="41">
        <f>VLOOKUP(B39,[1]УсіТ_1!$B$9:$X$554,14,FALSE)</f>
        <v>0.2908</v>
      </c>
      <c r="P39" s="41">
        <f>VLOOKUP(B39,[1]УсіТ_1!$B$9:$X$554,15,FALSE)</f>
        <v>0</v>
      </c>
      <c r="Q39" s="41">
        <f>VLOOKUP(B39,[1]УсіТ_1!$B$9:$X$554,16,FALSE)</f>
        <v>0</v>
      </c>
      <c r="R39" s="41">
        <f>VLOOKUP(B39,[1]УсіТ_1!$B$9:$X$554,17,FALSE)</f>
        <v>0.1134</v>
      </c>
      <c r="S39" s="41">
        <f>VLOOKUP(B39,[1]УсіТ_1!$B$9:$X$554,18,FALSE)</f>
        <v>0</v>
      </c>
      <c r="T39" s="41">
        <f>VLOOKUP(B39,[1]УсіТ_1!$B$9:$X$554,19,FALSE)</f>
        <v>0.626</v>
      </c>
      <c r="U39" s="41">
        <f>VLOOKUP(B39,[1]УсіТ_1!$B$9:$X$554,20,FALSE)</f>
        <v>0</v>
      </c>
      <c r="V39" s="41">
        <f>VLOOKUP(B39,[1]УсіТ_1!$B$9:$X$554,21,FALSE)</f>
        <v>0</v>
      </c>
      <c r="W39" s="41">
        <f>VLOOKUP(B39,[1]УсіТ_1!$B$9:$X$554,22,FALSE)</f>
        <v>0</v>
      </c>
      <c r="X39" s="41">
        <f>VLOOKUP(B39,[1]УсіТ_1!$B$9:$X$554,23,FALSE)</f>
        <v>0</v>
      </c>
      <c r="Y39" s="3">
        <v>1.4195</v>
      </c>
      <c r="Z39" s="3">
        <v>1.4195</v>
      </c>
    </row>
    <row r="40" spans="1:26" ht="15.75" thickBot="1" x14ac:dyDescent="0.3">
      <c r="A40" s="44" t="s">
        <v>608</v>
      </c>
      <c r="B40" s="44" t="s">
        <v>73</v>
      </c>
      <c r="C40" s="43" t="s">
        <v>6</v>
      </c>
      <c r="D40" s="39">
        <v>277.10000000000002</v>
      </c>
      <c r="E40" s="40">
        <v>65.5</v>
      </c>
      <c r="F40" s="55">
        <v>0.96120000000000005</v>
      </c>
      <c r="G40" s="55">
        <v>0.96120000000000005</v>
      </c>
      <c r="H40" s="41">
        <f>F40-J40</f>
        <v>0.96120000000000005</v>
      </c>
      <c r="I40" s="41"/>
      <c r="J40" s="41">
        <f>VLOOKUP(B40,[1]УсіТ_1!$B$9:$X$554,9,FALSE)</f>
        <v>0</v>
      </c>
      <c r="K40" s="41">
        <f>VLOOKUP(B40,[1]УсіТ_1!$B$9:$X$554,8,FALSE)</f>
        <v>0</v>
      </c>
      <c r="L40" s="41">
        <f>VLOOKUP(B40,[1]УсіТ_1!$B$9:$X$554,11,FALSE)</f>
        <v>0</v>
      </c>
      <c r="M40" s="41">
        <f>VLOOKUP(B40,[1]УсіТ_1!$B$9:$X$554,12,FALSE)</f>
        <v>0</v>
      </c>
      <c r="N40" s="41">
        <f>VLOOKUP(B40,[1]УсіТ_1!$B$9:$X$554,13,FALSE)</f>
        <v>0</v>
      </c>
      <c r="O40" s="41">
        <f>VLOOKUP(B40,[1]УсіТ_1!$B$9:$X$554,14,FALSE)</f>
        <v>0.3231</v>
      </c>
      <c r="P40" s="41">
        <f>VLOOKUP(B40,[1]УсіТ_1!$B$9:$X$554,15,FALSE)</f>
        <v>0</v>
      </c>
      <c r="Q40" s="41">
        <f>VLOOKUP(B40,[1]УсіТ_1!$B$9:$X$554,16,FALSE)</f>
        <v>0</v>
      </c>
      <c r="R40" s="41">
        <f>VLOOKUP(B40,[1]УсіТ_1!$B$9:$X$554,17,FALSE)</f>
        <v>0.1152</v>
      </c>
      <c r="S40" s="41">
        <f>VLOOKUP(B40,[1]УсіТ_1!$B$9:$X$554,18,FALSE)</f>
        <v>0</v>
      </c>
      <c r="T40" s="41">
        <f>VLOOKUP(B40,[1]УсіТ_1!$B$9:$X$554,19,FALSE)</f>
        <v>0.52290000000000003</v>
      </c>
      <c r="U40" s="41">
        <f>VLOOKUP(B40,[1]УсіТ_1!$B$9:$X$554,20,FALSE)</f>
        <v>0</v>
      </c>
      <c r="V40" s="41">
        <f>VLOOKUP(B40,[1]УсіТ_1!$B$9:$X$554,21,FALSE)</f>
        <v>0</v>
      </c>
      <c r="W40" s="41">
        <f>VLOOKUP(B40,[1]УсіТ_1!$B$9:$X$554,22,FALSE)</f>
        <v>0</v>
      </c>
      <c r="X40" s="41">
        <f>VLOOKUP(B40,[1]УсіТ_1!$B$9:$X$554,23,FALSE)</f>
        <v>0</v>
      </c>
      <c r="Y40" s="3">
        <v>3.9940000000000002</v>
      </c>
      <c r="Z40" s="3">
        <v>5.1778000000000004</v>
      </c>
    </row>
    <row r="41" spans="1:26" ht="15.75" thickBot="1" x14ac:dyDescent="0.3">
      <c r="A41" s="44" t="s">
        <v>609</v>
      </c>
      <c r="B41" s="44" t="s">
        <v>74</v>
      </c>
      <c r="C41" s="43" t="s">
        <v>6</v>
      </c>
      <c r="D41" s="39">
        <v>390.9</v>
      </c>
      <c r="E41" s="40">
        <v>33.799999999999997</v>
      </c>
      <c r="F41" s="55">
        <v>1.1460999999999999</v>
      </c>
      <c r="G41" s="55">
        <v>1.1460999999999999</v>
      </c>
      <c r="H41" s="41">
        <f t="shared" si="0"/>
        <v>1.1460999999999999</v>
      </c>
      <c r="I41" s="41"/>
      <c r="J41" s="41">
        <f>VLOOKUP(B41,[1]УсіТ_1!$B$9:$X$554,9,FALSE)</f>
        <v>0</v>
      </c>
      <c r="K41" s="41">
        <f>VLOOKUP(B41,[1]УсіТ_1!$B$9:$X$554,8,FALSE)</f>
        <v>0</v>
      </c>
      <c r="L41" s="41">
        <f>VLOOKUP(B41,[1]УсіТ_1!$B$9:$X$554,11,FALSE)</f>
        <v>0</v>
      </c>
      <c r="M41" s="41">
        <f>VLOOKUP(B41,[1]УсіТ_1!$B$9:$X$554,12,FALSE)</f>
        <v>0</v>
      </c>
      <c r="N41" s="41">
        <f>VLOOKUP(B41,[1]УсіТ_1!$B$9:$X$554,13,FALSE)</f>
        <v>0</v>
      </c>
      <c r="O41" s="41">
        <f>VLOOKUP(B41,[1]УсіТ_1!$B$9:$X$554,14,FALSE)</f>
        <v>0.28510000000000002</v>
      </c>
      <c r="P41" s="41">
        <f>VLOOKUP(B41,[1]УсіТ_1!$B$9:$X$554,15,FALSE)</f>
        <v>0</v>
      </c>
      <c r="Q41" s="41">
        <f>VLOOKUP(B41,[1]УсіТ_1!$B$9:$X$554,16,FALSE)</f>
        <v>0</v>
      </c>
      <c r="R41" s="41">
        <f>VLOOKUP(B41,[1]УсіТ_1!$B$9:$X$554,17,FALSE)</f>
        <v>0.32300000000000001</v>
      </c>
      <c r="S41" s="41">
        <f>VLOOKUP(B41,[1]УсіТ_1!$B$9:$X$554,18,FALSE)</f>
        <v>0</v>
      </c>
      <c r="T41" s="41">
        <f>VLOOKUP(B41,[1]УсіТ_1!$B$9:$X$554,19,FALSE)</f>
        <v>0.53800000000000003</v>
      </c>
      <c r="U41" s="41">
        <f>VLOOKUP(B41,[1]УсіТ_1!$B$9:$X$554,20,FALSE)</f>
        <v>0</v>
      </c>
      <c r="V41" s="41">
        <f>VLOOKUP(B41,[1]УсіТ_1!$B$9:$X$554,21,FALSE)</f>
        <v>0</v>
      </c>
      <c r="W41" s="41">
        <f>VLOOKUP(B41,[1]УсіТ_1!$B$9:$X$554,22,FALSE)</f>
        <v>0</v>
      </c>
      <c r="X41" s="41">
        <f>VLOOKUP(B41,[1]УсіТ_1!$B$9:$X$554,23,FALSE)</f>
        <v>0</v>
      </c>
      <c r="Y41" s="3">
        <v>4.1714000000000002</v>
      </c>
      <c r="Z41" s="3">
        <v>4.1714000000000002</v>
      </c>
    </row>
    <row r="42" spans="1:26" ht="15.75" thickBot="1" x14ac:dyDescent="0.3">
      <c r="A42" s="44" t="s">
        <v>610</v>
      </c>
      <c r="B42" s="44" t="s">
        <v>75</v>
      </c>
      <c r="C42" s="43" t="s">
        <v>6</v>
      </c>
      <c r="D42" s="39">
        <v>219</v>
      </c>
      <c r="E42" s="40">
        <v>0</v>
      </c>
      <c r="F42" s="55">
        <v>0.9244</v>
      </c>
      <c r="G42" s="55">
        <v>0.9244</v>
      </c>
      <c r="H42" s="41">
        <f t="shared" si="0"/>
        <v>0.9244</v>
      </c>
      <c r="I42" s="41"/>
      <c r="J42" s="41">
        <f>VLOOKUP(B42,[1]УсіТ_1!$B$9:$X$554,9,FALSE)</f>
        <v>0</v>
      </c>
      <c r="K42" s="41">
        <f>VLOOKUP(B42,[1]УсіТ_1!$B$9:$X$554,8,FALSE)</f>
        <v>0</v>
      </c>
      <c r="L42" s="41">
        <f>VLOOKUP(B42,[1]УсіТ_1!$B$9:$X$554,11,FALSE)</f>
        <v>0</v>
      </c>
      <c r="M42" s="41">
        <f>VLOOKUP(B42,[1]УсіТ_1!$B$9:$X$554,12,FALSE)</f>
        <v>0</v>
      </c>
      <c r="N42" s="41">
        <f>VLOOKUP(B42,[1]УсіТ_1!$B$9:$X$554,13,FALSE)</f>
        <v>0</v>
      </c>
      <c r="O42" s="41">
        <f>VLOOKUP(B42,[1]УсіТ_1!$B$9:$X$554,14,FALSE)</f>
        <v>0.28849999999999998</v>
      </c>
      <c r="P42" s="41">
        <f>VLOOKUP(B42,[1]УсіТ_1!$B$9:$X$554,15,FALSE)</f>
        <v>0</v>
      </c>
      <c r="Q42" s="41">
        <f>VLOOKUP(B42,[1]УсіТ_1!$B$9:$X$554,16,FALSE)</f>
        <v>0</v>
      </c>
      <c r="R42" s="41">
        <f>VLOOKUP(B42,[1]УсіТ_1!$B$9:$X$554,17,FALSE)</f>
        <v>0.1166</v>
      </c>
      <c r="S42" s="41">
        <f>VLOOKUP(B42,[1]УсіТ_1!$B$9:$X$554,18,FALSE)</f>
        <v>0</v>
      </c>
      <c r="T42" s="41">
        <f>VLOOKUP(B42,[1]УсіТ_1!$B$9:$X$554,19,FALSE)</f>
        <v>0.51929999999999998</v>
      </c>
      <c r="U42" s="41">
        <f>VLOOKUP(B42,[1]УсіТ_1!$B$9:$X$554,20,FALSE)</f>
        <v>0</v>
      </c>
      <c r="V42" s="41">
        <f>VLOOKUP(B42,[1]УсіТ_1!$B$9:$X$554,21,FALSE)</f>
        <v>0</v>
      </c>
      <c r="W42" s="41">
        <f>VLOOKUP(B42,[1]УсіТ_1!$B$9:$X$554,22,FALSE)</f>
        <v>0</v>
      </c>
      <c r="X42" s="41">
        <f>VLOOKUP(B42,[1]УсіТ_1!$B$9:$X$554,23,FALSE)</f>
        <v>0</v>
      </c>
      <c r="Y42" s="3">
        <v>4.1924000000000001</v>
      </c>
      <c r="Z42" s="3">
        <v>4.1924000000000001</v>
      </c>
    </row>
    <row r="43" spans="1:26" ht="15.75" thickBot="1" x14ac:dyDescent="0.3">
      <c r="A43" s="44" t="s">
        <v>611</v>
      </c>
      <c r="B43" s="44" t="s">
        <v>76</v>
      </c>
      <c r="C43" s="43" t="s">
        <v>6</v>
      </c>
      <c r="D43" s="39">
        <v>395.7</v>
      </c>
      <c r="E43" s="40">
        <v>48</v>
      </c>
      <c r="F43" s="55">
        <v>0.89049999999999996</v>
      </c>
      <c r="G43" s="55">
        <v>0.89049999999999996</v>
      </c>
      <c r="H43" s="41">
        <f t="shared" si="0"/>
        <v>0.89049999999999996</v>
      </c>
      <c r="I43" s="41"/>
      <c r="J43" s="41">
        <f>VLOOKUP(B43,[1]УсіТ_1!$B$9:$X$554,9,FALSE)</f>
        <v>0</v>
      </c>
      <c r="K43" s="41">
        <f>VLOOKUP(B43,[1]УсіТ_1!$B$9:$X$554,8,FALSE)</f>
        <v>0</v>
      </c>
      <c r="L43" s="41">
        <f>VLOOKUP(B43,[1]УсіТ_1!$B$9:$X$554,11,FALSE)</f>
        <v>0</v>
      </c>
      <c r="M43" s="41">
        <f>VLOOKUP(B43,[1]УсіТ_1!$B$9:$X$554,12,FALSE)</f>
        <v>0</v>
      </c>
      <c r="N43" s="41">
        <f>VLOOKUP(B43,[1]УсіТ_1!$B$9:$X$554,13,FALSE)</f>
        <v>0</v>
      </c>
      <c r="O43" s="41">
        <f>VLOOKUP(B43,[1]УсіТ_1!$B$9:$X$554,14,FALSE)</f>
        <v>0.31040000000000001</v>
      </c>
      <c r="P43" s="41">
        <f>VLOOKUP(B43,[1]УсіТ_1!$B$9:$X$554,15,FALSE)</f>
        <v>0</v>
      </c>
      <c r="Q43" s="41">
        <f>VLOOKUP(B43,[1]УсіТ_1!$B$9:$X$554,16,FALSE)</f>
        <v>0</v>
      </c>
      <c r="R43" s="41">
        <f>VLOOKUP(B43,[1]УсіТ_1!$B$9:$X$554,17,FALSE)</f>
        <v>1.61E-2</v>
      </c>
      <c r="S43" s="41">
        <f>VLOOKUP(B43,[1]УсіТ_1!$B$9:$X$554,18,FALSE)</f>
        <v>0</v>
      </c>
      <c r="T43" s="41">
        <f>VLOOKUP(B43,[1]УсіТ_1!$B$9:$X$554,19,FALSE)</f>
        <v>0.56399999999999995</v>
      </c>
      <c r="U43" s="41">
        <f>VLOOKUP(B43,[1]УсіТ_1!$B$9:$X$554,20,FALSE)</f>
        <v>0</v>
      </c>
      <c r="V43" s="41">
        <f>VLOOKUP(B43,[1]УсіТ_1!$B$9:$X$554,21,FALSE)</f>
        <v>0</v>
      </c>
      <c r="W43" s="41">
        <f>VLOOKUP(B43,[1]УсіТ_1!$B$9:$X$554,22,FALSE)</f>
        <v>0</v>
      </c>
      <c r="X43" s="41">
        <f>VLOOKUP(B43,[1]УсіТ_1!$B$9:$X$554,23,FALSE)</f>
        <v>0</v>
      </c>
      <c r="Y43" s="3">
        <v>4.2054999999999998</v>
      </c>
      <c r="Z43" s="3">
        <v>4.2054999999999998</v>
      </c>
    </row>
    <row r="44" spans="1:26" ht="15.75" thickBot="1" x14ac:dyDescent="0.3">
      <c r="A44" s="44" t="s">
        <v>612</v>
      </c>
      <c r="B44" s="44" t="s">
        <v>77</v>
      </c>
      <c r="C44" s="43" t="s">
        <v>6</v>
      </c>
      <c r="D44" s="39">
        <v>393.3</v>
      </c>
      <c r="E44" s="40">
        <v>58.5</v>
      </c>
      <c r="F44" s="55">
        <v>1.0093000000000001</v>
      </c>
      <c r="G44" s="55">
        <v>1.0093000000000001</v>
      </c>
      <c r="H44" s="41">
        <f t="shared" si="0"/>
        <v>1.0093000000000001</v>
      </c>
      <c r="I44" s="41"/>
      <c r="J44" s="41">
        <f>VLOOKUP(B44,[1]УсіТ_1!$B$9:$X$554,9,FALSE)</f>
        <v>0</v>
      </c>
      <c r="K44" s="41">
        <f>VLOOKUP(B44,[1]УсіТ_1!$B$9:$X$554,8,FALSE)</f>
        <v>0</v>
      </c>
      <c r="L44" s="41">
        <f>VLOOKUP(B44,[1]УсіТ_1!$B$9:$X$554,11,FALSE)</f>
        <v>0</v>
      </c>
      <c r="M44" s="41">
        <f>VLOOKUP(B44,[1]УсіТ_1!$B$9:$X$554,12,FALSE)</f>
        <v>0</v>
      </c>
      <c r="N44" s="41">
        <f>VLOOKUP(B44,[1]УсіТ_1!$B$9:$X$554,13,FALSE)</f>
        <v>0</v>
      </c>
      <c r="O44" s="41">
        <f>VLOOKUP(B44,[1]УсіТ_1!$B$9:$X$554,14,FALSE)</f>
        <v>0.28510000000000002</v>
      </c>
      <c r="P44" s="41">
        <f>VLOOKUP(B44,[1]УсіТ_1!$B$9:$X$554,15,FALSE)</f>
        <v>0</v>
      </c>
      <c r="Q44" s="41">
        <f>VLOOKUP(B44,[1]УсіТ_1!$B$9:$X$554,16,FALSE)</f>
        <v>0</v>
      </c>
      <c r="R44" s="41">
        <f>VLOOKUP(B44,[1]УсіТ_1!$B$9:$X$554,17,FALSE)</f>
        <v>0.17929999999999999</v>
      </c>
      <c r="S44" s="41">
        <f>VLOOKUP(B44,[1]УсіТ_1!$B$9:$X$554,18,FALSE)</f>
        <v>0</v>
      </c>
      <c r="T44" s="41">
        <f>VLOOKUP(B44,[1]УсіТ_1!$B$9:$X$554,19,FALSE)</f>
        <v>0.54490000000000005</v>
      </c>
      <c r="U44" s="41">
        <f>VLOOKUP(B44,[1]УсіТ_1!$B$9:$X$554,20,FALSE)</f>
        <v>0</v>
      </c>
      <c r="V44" s="41">
        <f>VLOOKUP(B44,[1]УсіТ_1!$B$9:$X$554,21,FALSE)</f>
        <v>0</v>
      </c>
      <c r="W44" s="41">
        <f>VLOOKUP(B44,[1]УсіТ_1!$B$9:$X$554,22,FALSE)</f>
        <v>0</v>
      </c>
      <c r="X44" s="41">
        <f>VLOOKUP(B44,[1]УсіТ_1!$B$9:$X$554,23,FALSE)</f>
        <v>0</v>
      </c>
      <c r="Y44" s="3">
        <v>4.1071999999999997</v>
      </c>
      <c r="Z44" s="3">
        <v>4.1071999999999997</v>
      </c>
    </row>
    <row r="45" spans="1:26" ht="15.75" thickBot="1" x14ac:dyDescent="0.3">
      <c r="A45" s="44" t="s">
        <v>613</v>
      </c>
      <c r="B45" s="44" t="s">
        <v>78</v>
      </c>
      <c r="C45" s="43" t="s">
        <v>6</v>
      </c>
      <c r="D45" s="39">
        <v>457.01</v>
      </c>
      <c r="E45" s="40">
        <v>27.7</v>
      </c>
      <c r="F45" s="55">
        <v>0.92569999999999997</v>
      </c>
      <c r="G45" s="55">
        <v>0.92569999999999997</v>
      </c>
      <c r="H45" s="41">
        <f t="shared" si="0"/>
        <v>0.92569999999999997</v>
      </c>
      <c r="I45" s="41"/>
      <c r="J45" s="41">
        <f>VLOOKUP(B45,[1]УсіТ_1!$B$9:$X$554,9,FALSE)</f>
        <v>0</v>
      </c>
      <c r="K45" s="41">
        <f>VLOOKUP(B45,[1]УсіТ_1!$B$9:$X$554,8,FALSE)</f>
        <v>0</v>
      </c>
      <c r="L45" s="41">
        <f>VLOOKUP(B45,[1]УсіТ_1!$B$9:$X$554,11,FALSE)</f>
        <v>0</v>
      </c>
      <c r="M45" s="41">
        <f>VLOOKUP(B45,[1]УсіТ_1!$B$9:$X$554,12,FALSE)</f>
        <v>0</v>
      </c>
      <c r="N45" s="41">
        <f>VLOOKUP(B45,[1]УсіТ_1!$B$9:$X$554,13,FALSE)</f>
        <v>0</v>
      </c>
      <c r="O45" s="41">
        <f>VLOOKUP(B45,[1]УсіТ_1!$B$9:$X$554,14,FALSE)</f>
        <v>0.28449999999999998</v>
      </c>
      <c r="P45" s="41">
        <f>VLOOKUP(B45,[1]УсіТ_1!$B$9:$X$554,15,FALSE)</f>
        <v>0</v>
      </c>
      <c r="Q45" s="41">
        <f>VLOOKUP(B45,[1]УсіТ_1!$B$9:$X$554,16,FALSE)</f>
        <v>0</v>
      </c>
      <c r="R45" s="41">
        <f>VLOOKUP(B45,[1]УсіТ_1!$B$9:$X$554,17,FALSE)</f>
        <v>0.1258</v>
      </c>
      <c r="S45" s="41">
        <f>VLOOKUP(B45,[1]УсіТ_1!$B$9:$X$554,18,FALSE)</f>
        <v>0</v>
      </c>
      <c r="T45" s="41">
        <f>VLOOKUP(B45,[1]УсіТ_1!$B$9:$X$554,19,FALSE)</f>
        <v>0.51539999999999997</v>
      </c>
      <c r="U45" s="41">
        <f>VLOOKUP(B45,[1]УсіТ_1!$B$9:$X$554,20,FALSE)</f>
        <v>0</v>
      </c>
      <c r="V45" s="41">
        <f>VLOOKUP(B45,[1]УсіТ_1!$B$9:$X$554,21,FALSE)</f>
        <v>0</v>
      </c>
      <c r="W45" s="41">
        <f>VLOOKUP(B45,[1]УсіТ_1!$B$9:$X$554,22,FALSE)</f>
        <v>0</v>
      </c>
      <c r="X45" s="41">
        <f>VLOOKUP(B45,[1]УсіТ_1!$B$9:$X$554,23,FALSE)</f>
        <v>0</v>
      </c>
      <c r="Y45" s="3">
        <v>0.86040000000000005</v>
      </c>
      <c r="Z45" s="3">
        <v>0.86040000000000005</v>
      </c>
    </row>
    <row r="46" spans="1:26" ht="15.75" thickBot="1" x14ac:dyDescent="0.3">
      <c r="A46" s="44" t="s">
        <v>614</v>
      </c>
      <c r="B46" s="44" t="s">
        <v>79</v>
      </c>
      <c r="C46" s="43" t="s">
        <v>6</v>
      </c>
      <c r="D46" s="39">
        <v>686</v>
      </c>
      <c r="E46" s="40">
        <v>154.19999999999999</v>
      </c>
      <c r="F46" s="55">
        <v>0.89059999999999995</v>
      </c>
      <c r="G46" s="55">
        <v>0.89059999999999995</v>
      </c>
      <c r="H46" s="41">
        <f t="shared" si="0"/>
        <v>0.89059999999999995</v>
      </c>
      <c r="I46" s="41"/>
      <c r="J46" s="41">
        <f>VLOOKUP(B46,[1]УсіТ_1!$B$9:$X$554,9,FALSE)</f>
        <v>0</v>
      </c>
      <c r="K46" s="41">
        <f>VLOOKUP(B46,[1]УсіТ_1!$B$9:$X$554,8,FALSE)</f>
        <v>0</v>
      </c>
      <c r="L46" s="41">
        <f>VLOOKUP(B46,[1]УсіТ_1!$B$9:$X$554,11,FALSE)</f>
        <v>0</v>
      </c>
      <c r="M46" s="41">
        <f>VLOOKUP(B46,[1]УсіТ_1!$B$9:$X$554,12,FALSE)</f>
        <v>0</v>
      </c>
      <c r="N46" s="41">
        <f>VLOOKUP(B46,[1]УсіТ_1!$B$9:$X$554,13,FALSE)</f>
        <v>0</v>
      </c>
      <c r="O46" s="41">
        <f>VLOOKUP(B46,[1]УсіТ_1!$B$9:$X$554,14,FALSE)</f>
        <v>0.2833</v>
      </c>
      <c r="P46" s="41">
        <f>VLOOKUP(B46,[1]УсіТ_1!$B$9:$X$554,15,FALSE)</f>
        <v>0</v>
      </c>
      <c r="Q46" s="41">
        <f>VLOOKUP(B46,[1]УсіТ_1!$B$9:$X$554,16,FALSE)</f>
        <v>0</v>
      </c>
      <c r="R46" s="41">
        <f>VLOOKUP(B46,[1]УсіТ_1!$B$9:$X$554,17,FALSE)</f>
        <v>9.3100000000000002E-2</v>
      </c>
      <c r="S46" s="41">
        <f>VLOOKUP(B46,[1]УсіТ_1!$B$9:$X$554,18,FALSE)</f>
        <v>0</v>
      </c>
      <c r="T46" s="41">
        <f>VLOOKUP(B46,[1]УсіТ_1!$B$9:$X$554,19,FALSE)</f>
        <v>0.51419999999999999</v>
      </c>
      <c r="U46" s="41">
        <f>VLOOKUP(B46,[1]УсіТ_1!$B$9:$X$554,20,FALSE)</f>
        <v>0</v>
      </c>
      <c r="V46" s="41">
        <f>VLOOKUP(B46,[1]УсіТ_1!$B$9:$X$554,21,FALSE)</f>
        <v>0</v>
      </c>
      <c r="W46" s="41">
        <f>VLOOKUP(B46,[1]УсіТ_1!$B$9:$X$554,22,FALSE)</f>
        <v>0</v>
      </c>
      <c r="X46" s="41">
        <f>VLOOKUP(B46,[1]УсіТ_1!$B$9:$X$554,23,FALSE)</f>
        <v>0</v>
      </c>
      <c r="Y46" s="3">
        <v>1.0707</v>
      </c>
      <c r="Z46" s="3">
        <v>1.0707</v>
      </c>
    </row>
    <row r="47" spans="1:26" ht="15.75" thickBot="1" x14ac:dyDescent="0.3">
      <c r="A47" s="44" t="s">
        <v>615</v>
      </c>
      <c r="B47" s="44" t="s">
        <v>80</v>
      </c>
      <c r="C47" s="43" t="s">
        <v>6</v>
      </c>
      <c r="D47" s="39">
        <v>449.4</v>
      </c>
      <c r="E47" s="40">
        <v>0</v>
      </c>
      <c r="F47" s="55">
        <v>0.96289999999999998</v>
      </c>
      <c r="G47" s="55">
        <v>0.96289999999999998</v>
      </c>
      <c r="H47" s="41">
        <f t="shared" si="0"/>
        <v>0.96289999999999998</v>
      </c>
      <c r="I47" s="41"/>
      <c r="J47" s="41">
        <f>VLOOKUP(B47,[1]УсіТ_1!$B$9:$X$554,9,FALSE)</f>
        <v>0</v>
      </c>
      <c r="K47" s="41">
        <f>VLOOKUP(B47,[1]УсіТ_1!$B$9:$X$554,8,FALSE)</f>
        <v>0</v>
      </c>
      <c r="L47" s="41">
        <f>VLOOKUP(B47,[1]УсіТ_1!$B$9:$X$554,11,FALSE)</f>
        <v>0</v>
      </c>
      <c r="M47" s="41">
        <f>VLOOKUP(B47,[1]УсіТ_1!$B$9:$X$554,12,FALSE)</f>
        <v>0</v>
      </c>
      <c r="N47" s="41">
        <f>VLOOKUP(B47,[1]УсіТ_1!$B$9:$X$554,13,FALSE)</f>
        <v>0</v>
      </c>
      <c r="O47" s="41">
        <f>VLOOKUP(B47,[1]УсіТ_1!$B$9:$X$554,14,FALSE)</f>
        <v>0.28460000000000002</v>
      </c>
      <c r="P47" s="41">
        <f>VLOOKUP(B47,[1]УсіТ_1!$B$9:$X$554,15,FALSE)</f>
        <v>0</v>
      </c>
      <c r="Q47" s="41">
        <f>VLOOKUP(B47,[1]УсіТ_1!$B$9:$X$554,16,FALSE)</f>
        <v>0</v>
      </c>
      <c r="R47" s="41">
        <f>VLOOKUP(B47,[1]УсіТ_1!$B$9:$X$554,17,FALSE)</f>
        <v>0.12790000000000001</v>
      </c>
      <c r="S47" s="41">
        <f>VLOOKUP(B47,[1]УсіТ_1!$B$9:$X$554,18,FALSE)</f>
        <v>0</v>
      </c>
      <c r="T47" s="41">
        <f>VLOOKUP(B47,[1]УсіТ_1!$B$9:$X$554,19,FALSE)</f>
        <v>0.5504</v>
      </c>
      <c r="U47" s="41">
        <f>VLOOKUP(B47,[1]УсіТ_1!$B$9:$X$554,20,FALSE)</f>
        <v>0</v>
      </c>
      <c r="V47" s="41">
        <f>VLOOKUP(B47,[1]УсіТ_1!$B$9:$X$554,21,FALSE)</f>
        <v>0</v>
      </c>
      <c r="W47" s="41">
        <f>VLOOKUP(B47,[1]УсіТ_1!$B$9:$X$554,22,FALSE)</f>
        <v>0</v>
      </c>
      <c r="X47" s="41">
        <f>VLOOKUP(B47,[1]УсіТ_1!$B$9:$X$554,23,FALSE)</f>
        <v>0</v>
      </c>
      <c r="Y47" s="3">
        <v>3.3772000000000002</v>
      </c>
      <c r="Z47" s="3">
        <v>3.3772000000000002</v>
      </c>
    </row>
    <row r="48" spans="1:26" ht="15.75" thickBot="1" x14ac:dyDescent="0.3">
      <c r="A48" s="44" t="s">
        <v>616</v>
      </c>
      <c r="B48" s="44" t="s">
        <v>81</v>
      </c>
      <c r="C48" s="43" t="s">
        <v>6</v>
      </c>
      <c r="D48" s="39">
        <v>309.10000000000002</v>
      </c>
      <c r="E48" s="40">
        <v>18.100000000000001</v>
      </c>
      <c r="F48" s="55">
        <v>0.87019999999999997</v>
      </c>
      <c r="G48" s="55">
        <v>0.87019999999999997</v>
      </c>
      <c r="H48" s="41">
        <f t="shared" si="0"/>
        <v>0.87019999999999997</v>
      </c>
      <c r="I48" s="41"/>
      <c r="J48" s="41">
        <f>VLOOKUP(B48,[1]УсіТ_1!$B$9:$X$554,9,FALSE)</f>
        <v>0</v>
      </c>
      <c r="K48" s="41">
        <f>VLOOKUP(B48,[1]УсіТ_1!$B$9:$X$554,8,FALSE)</f>
        <v>0</v>
      </c>
      <c r="L48" s="41">
        <f>VLOOKUP(B48,[1]УсіТ_1!$B$9:$X$554,11,FALSE)</f>
        <v>0</v>
      </c>
      <c r="M48" s="41">
        <f>VLOOKUP(B48,[1]УсіТ_1!$B$9:$X$554,12,FALSE)</f>
        <v>0</v>
      </c>
      <c r="N48" s="41">
        <f>VLOOKUP(B48,[1]УсіТ_1!$B$9:$X$554,13,FALSE)</f>
        <v>0</v>
      </c>
      <c r="O48" s="41">
        <f>VLOOKUP(B48,[1]УсіТ_1!$B$9:$X$554,14,FALSE)</f>
        <v>0</v>
      </c>
      <c r="P48" s="41">
        <f>VLOOKUP(B48,[1]УсіТ_1!$B$9:$X$554,15,FALSE)</f>
        <v>0</v>
      </c>
      <c r="Q48" s="41">
        <f>VLOOKUP(B48,[1]УсіТ_1!$B$9:$X$554,16,FALSE)</f>
        <v>0</v>
      </c>
      <c r="R48" s="41">
        <f>VLOOKUP(B48,[1]УсіТ_1!$B$9:$X$554,17,FALSE)</f>
        <v>0.30109999999999998</v>
      </c>
      <c r="S48" s="41">
        <f>VLOOKUP(B48,[1]УсіТ_1!$B$9:$X$554,18,FALSE)</f>
        <v>0</v>
      </c>
      <c r="T48" s="41">
        <f>VLOOKUP(B48,[1]УсіТ_1!$B$9:$X$554,19,FALSE)</f>
        <v>0.56910000000000005</v>
      </c>
      <c r="U48" s="41">
        <f>VLOOKUP(B48,[1]УсіТ_1!$B$9:$X$554,20,FALSE)</f>
        <v>0</v>
      </c>
      <c r="V48" s="41">
        <f>VLOOKUP(B48,[1]УсіТ_1!$B$9:$X$554,21,FALSE)</f>
        <v>0</v>
      </c>
      <c r="W48" s="41">
        <f>VLOOKUP(B48,[1]УсіТ_1!$B$9:$X$554,22,FALSE)</f>
        <v>0</v>
      </c>
      <c r="X48" s="41">
        <f>VLOOKUP(B48,[1]УсіТ_1!$B$9:$X$554,23,FALSE)</f>
        <v>0</v>
      </c>
      <c r="Y48" s="3">
        <v>4.1947000000000001</v>
      </c>
      <c r="Z48" s="3">
        <v>4.1947000000000001</v>
      </c>
    </row>
    <row r="49" spans="1:26" ht="15.75" thickBot="1" x14ac:dyDescent="0.3">
      <c r="A49" s="44" t="s">
        <v>617</v>
      </c>
      <c r="B49" s="44" t="s">
        <v>82</v>
      </c>
      <c r="C49" s="43" t="s">
        <v>6</v>
      </c>
      <c r="D49" s="39">
        <v>234.3</v>
      </c>
      <c r="E49" s="40">
        <v>46.6</v>
      </c>
      <c r="F49" s="55">
        <v>0.91639999999999999</v>
      </c>
      <c r="G49" s="55">
        <v>0.91639999999999999</v>
      </c>
      <c r="H49" s="41">
        <f t="shared" si="0"/>
        <v>0.91639999999999999</v>
      </c>
      <c r="I49" s="41"/>
      <c r="J49" s="41">
        <f>VLOOKUP(B49,[1]УсіТ_1!$B$9:$X$554,9,FALSE)</f>
        <v>0</v>
      </c>
      <c r="K49" s="41">
        <f>VLOOKUP(B49,[1]УсіТ_1!$B$9:$X$554,8,FALSE)</f>
        <v>0</v>
      </c>
      <c r="L49" s="41">
        <f>VLOOKUP(B49,[1]УсіТ_1!$B$9:$X$554,11,FALSE)</f>
        <v>0</v>
      </c>
      <c r="M49" s="41">
        <f>VLOOKUP(B49,[1]УсіТ_1!$B$9:$X$554,12,FALSE)</f>
        <v>0</v>
      </c>
      <c r="N49" s="41">
        <f>VLOOKUP(B49,[1]УсіТ_1!$B$9:$X$554,13,FALSE)</f>
        <v>0</v>
      </c>
      <c r="O49" s="41">
        <f>VLOOKUP(B49,[1]УсіТ_1!$B$9:$X$554,14,FALSE)</f>
        <v>0.33079999999999998</v>
      </c>
      <c r="P49" s="41">
        <f>VLOOKUP(B49,[1]УсіТ_1!$B$9:$X$554,15,FALSE)</f>
        <v>0</v>
      </c>
      <c r="Q49" s="41">
        <f>VLOOKUP(B49,[1]УсіТ_1!$B$9:$X$554,16,FALSE)</f>
        <v>0</v>
      </c>
      <c r="R49" s="41">
        <f>VLOOKUP(B49,[1]УсіТ_1!$B$9:$X$554,17,FALSE)</f>
        <v>2.2599999999999999E-2</v>
      </c>
      <c r="S49" s="41">
        <f>VLOOKUP(B49,[1]УсіТ_1!$B$9:$X$554,18,FALSE)</f>
        <v>0</v>
      </c>
      <c r="T49" s="41">
        <f>VLOOKUP(B49,[1]УсіТ_1!$B$9:$X$554,19,FALSE)</f>
        <v>0.56299999999999994</v>
      </c>
      <c r="U49" s="41">
        <f>VLOOKUP(B49,[1]УсіТ_1!$B$9:$X$554,20,FALSE)</f>
        <v>0</v>
      </c>
      <c r="V49" s="41">
        <f>VLOOKUP(B49,[1]УсіТ_1!$B$9:$X$554,21,FALSE)</f>
        <v>0</v>
      </c>
      <c r="W49" s="41">
        <f>VLOOKUP(B49,[1]УсіТ_1!$B$9:$X$554,22,FALSE)</f>
        <v>0</v>
      </c>
      <c r="X49" s="41">
        <f>VLOOKUP(B49,[1]УсіТ_1!$B$9:$X$554,23,FALSE)</f>
        <v>0</v>
      </c>
      <c r="Y49" s="3">
        <v>3.617</v>
      </c>
      <c r="Z49" s="3">
        <v>4.4241000000000001</v>
      </c>
    </row>
    <row r="50" spans="1:26" ht="15.75" thickBot="1" x14ac:dyDescent="0.3">
      <c r="A50" s="44" t="s">
        <v>618</v>
      </c>
      <c r="B50" s="44" t="s">
        <v>83</v>
      </c>
      <c r="C50" s="43" t="s">
        <v>6</v>
      </c>
      <c r="D50" s="39">
        <v>107.1</v>
      </c>
      <c r="E50" s="40">
        <v>53.8</v>
      </c>
      <c r="F50" s="55">
        <v>1.0263</v>
      </c>
      <c r="G50" s="55">
        <v>1.0263</v>
      </c>
      <c r="H50" s="41">
        <f t="shared" si="0"/>
        <v>1.0263</v>
      </c>
      <c r="I50" s="41"/>
      <c r="J50" s="41">
        <f>VLOOKUP(B50,[1]УсіТ_1!$B$9:$X$554,9,FALSE)</f>
        <v>0</v>
      </c>
      <c r="K50" s="41">
        <f>VLOOKUP(B50,[1]УсіТ_1!$B$9:$X$554,8,FALSE)</f>
        <v>0</v>
      </c>
      <c r="L50" s="41">
        <f>VLOOKUP(B50,[1]УсіТ_1!$B$9:$X$554,11,FALSE)</f>
        <v>0</v>
      </c>
      <c r="M50" s="41">
        <f>VLOOKUP(B50,[1]УсіТ_1!$B$9:$X$554,12,FALSE)</f>
        <v>0</v>
      </c>
      <c r="N50" s="41">
        <f>VLOOKUP(B50,[1]УсіТ_1!$B$9:$X$554,13,FALSE)</f>
        <v>0</v>
      </c>
      <c r="O50" s="41">
        <f>VLOOKUP(B50,[1]УсіТ_1!$B$9:$X$554,14,FALSE)</f>
        <v>0.29659999999999997</v>
      </c>
      <c r="P50" s="41">
        <f>VLOOKUP(B50,[1]УсіТ_1!$B$9:$X$554,15,FALSE)</f>
        <v>0</v>
      </c>
      <c r="Q50" s="41">
        <f>VLOOKUP(B50,[1]УсіТ_1!$B$9:$X$554,16,FALSE)</f>
        <v>0</v>
      </c>
      <c r="R50" s="41">
        <f>VLOOKUP(B50,[1]УсіТ_1!$B$9:$X$554,17,FALSE)</f>
        <v>0.1193</v>
      </c>
      <c r="S50" s="41">
        <f>VLOOKUP(B50,[1]УсіТ_1!$B$9:$X$554,18,FALSE)</f>
        <v>0</v>
      </c>
      <c r="T50" s="41">
        <f>VLOOKUP(B50,[1]УсіТ_1!$B$9:$X$554,19,FALSE)</f>
        <v>0.61040000000000005</v>
      </c>
      <c r="U50" s="41">
        <f>VLOOKUP(B50,[1]УсіТ_1!$B$9:$X$554,20,FALSE)</f>
        <v>0</v>
      </c>
      <c r="V50" s="41">
        <f>VLOOKUP(B50,[1]УсіТ_1!$B$9:$X$554,21,FALSE)</f>
        <v>0</v>
      </c>
      <c r="W50" s="41">
        <f>VLOOKUP(B50,[1]УсіТ_1!$B$9:$X$554,22,FALSE)</f>
        <v>0</v>
      </c>
      <c r="X50" s="41">
        <f>VLOOKUP(B50,[1]УсіТ_1!$B$9:$X$554,23,FALSE)</f>
        <v>0</v>
      </c>
      <c r="Y50" s="3">
        <v>0.98340000000000005</v>
      </c>
      <c r="Z50" s="3">
        <v>0.98340000000000005</v>
      </c>
    </row>
    <row r="51" spans="1:26" ht="15.75" thickBot="1" x14ac:dyDescent="0.3">
      <c r="A51" s="44" t="s">
        <v>619</v>
      </c>
      <c r="B51" s="44" t="s">
        <v>84</v>
      </c>
      <c r="C51" s="43" t="s">
        <v>6</v>
      </c>
      <c r="D51" s="39">
        <v>105.96</v>
      </c>
      <c r="E51" s="40">
        <v>0</v>
      </c>
      <c r="F51" s="55">
        <v>0.97219999999999995</v>
      </c>
      <c r="G51" s="55">
        <v>0.97219999999999995</v>
      </c>
      <c r="H51" s="41">
        <f t="shared" si="0"/>
        <v>0.97219999999999995</v>
      </c>
      <c r="I51" s="41"/>
      <c r="J51" s="41">
        <f>VLOOKUP(B51,[1]УсіТ_1!$B$9:$X$554,9,FALSE)</f>
        <v>0</v>
      </c>
      <c r="K51" s="41">
        <f>VLOOKUP(B51,[1]УсіТ_1!$B$9:$X$554,8,FALSE)</f>
        <v>0</v>
      </c>
      <c r="L51" s="41">
        <f>VLOOKUP(B51,[1]УсіТ_1!$B$9:$X$554,11,FALSE)</f>
        <v>0</v>
      </c>
      <c r="M51" s="41">
        <f>VLOOKUP(B51,[1]УсіТ_1!$B$9:$X$554,12,FALSE)</f>
        <v>0</v>
      </c>
      <c r="N51" s="41">
        <f>VLOOKUP(B51,[1]УсіТ_1!$B$9:$X$554,13,FALSE)</f>
        <v>0</v>
      </c>
      <c r="O51" s="41">
        <f>VLOOKUP(B51,[1]УсіТ_1!$B$9:$X$554,14,FALSE)</f>
        <v>0.29670000000000002</v>
      </c>
      <c r="P51" s="41">
        <f>VLOOKUP(B51,[1]УсіТ_1!$B$9:$X$554,15,FALSE)</f>
        <v>0</v>
      </c>
      <c r="Q51" s="41">
        <f>VLOOKUP(B51,[1]УсіТ_1!$B$9:$X$554,16,FALSE)</f>
        <v>0</v>
      </c>
      <c r="R51" s="41">
        <f>VLOOKUP(B51,[1]УсіТ_1!$B$9:$X$554,17,FALSE)</f>
        <v>0.1205</v>
      </c>
      <c r="S51" s="41">
        <f>VLOOKUP(B51,[1]УсіТ_1!$B$9:$X$554,18,FALSE)</f>
        <v>0</v>
      </c>
      <c r="T51" s="41">
        <f>VLOOKUP(B51,[1]УсіТ_1!$B$9:$X$554,19,FALSE)</f>
        <v>0.55500000000000005</v>
      </c>
      <c r="U51" s="41">
        <f>VLOOKUP(B51,[1]УсіТ_1!$B$9:$X$554,20,FALSE)</f>
        <v>0</v>
      </c>
      <c r="V51" s="41">
        <f>VLOOKUP(B51,[1]УсіТ_1!$B$9:$X$554,21,FALSE)</f>
        <v>0</v>
      </c>
      <c r="W51" s="41">
        <f>VLOOKUP(B51,[1]УсіТ_1!$B$9:$X$554,22,FALSE)</f>
        <v>0</v>
      </c>
      <c r="X51" s="41">
        <f>VLOOKUP(B51,[1]УсіТ_1!$B$9:$X$554,23,FALSE)</f>
        <v>0</v>
      </c>
      <c r="Y51" s="3">
        <v>0.99039999999999995</v>
      </c>
      <c r="Z51" s="3">
        <v>0.99039999999999995</v>
      </c>
    </row>
    <row r="52" spans="1:26" ht="15.75" thickBot="1" x14ac:dyDescent="0.3">
      <c r="A52" s="44" t="s">
        <v>620</v>
      </c>
      <c r="B52" s="44" t="s">
        <v>85</v>
      </c>
      <c r="C52" s="43" t="s">
        <v>6</v>
      </c>
      <c r="D52" s="39">
        <v>355.4</v>
      </c>
      <c r="E52" s="40">
        <v>84.8</v>
      </c>
      <c r="F52" s="55">
        <v>0.66439999999999999</v>
      </c>
      <c r="G52" s="55">
        <v>0.66439999999999999</v>
      </c>
      <c r="H52" s="41">
        <f t="shared" si="0"/>
        <v>0.66439999999999999</v>
      </c>
      <c r="I52" s="41"/>
      <c r="J52" s="41">
        <f>VLOOKUP(B52,[1]УсіТ_1!$B$9:$X$554,9,FALSE)</f>
        <v>0</v>
      </c>
      <c r="K52" s="41">
        <f>VLOOKUP(B52,[1]УсіТ_1!$B$9:$X$554,8,FALSE)</f>
        <v>0</v>
      </c>
      <c r="L52" s="41">
        <f>VLOOKUP(B52,[1]УсіТ_1!$B$9:$X$554,11,FALSE)</f>
        <v>0</v>
      </c>
      <c r="M52" s="41">
        <f>VLOOKUP(B52,[1]УсіТ_1!$B$9:$X$554,12,FALSE)</f>
        <v>0</v>
      </c>
      <c r="N52" s="41">
        <f>VLOOKUP(B52,[1]УсіТ_1!$B$9:$X$554,13,FALSE)</f>
        <v>0</v>
      </c>
      <c r="O52" s="41">
        <f>VLOOKUP(B52,[1]УсіТ_1!$B$9:$X$554,14,FALSE)</f>
        <v>0.28560000000000002</v>
      </c>
      <c r="P52" s="41">
        <f>VLOOKUP(B52,[1]УсіТ_1!$B$9:$X$554,15,FALSE)</f>
        <v>0</v>
      </c>
      <c r="Q52" s="41">
        <f>VLOOKUP(B52,[1]УсіТ_1!$B$9:$X$554,16,FALSE)</f>
        <v>0</v>
      </c>
      <c r="R52" s="41">
        <f>VLOOKUP(B52,[1]УсіТ_1!$B$9:$X$554,17,FALSE)</f>
        <v>0.10340000000000001</v>
      </c>
      <c r="S52" s="41">
        <f>VLOOKUP(B52,[1]УсіТ_1!$B$9:$X$554,18,FALSE)</f>
        <v>0</v>
      </c>
      <c r="T52" s="41">
        <f>VLOOKUP(B52,[1]УсіТ_1!$B$9:$X$554,19,FALSE)</f>
        <v>0.27539999999999998</v>
      </c>
      <c r="U52" s="41">
        <f>VLOOKUP(B52,[1]УсіТ_1!$B$9:$X$554,20,FALSE)</f>
        <v>0</v>
      </c>
      <c r="V52" s="41">
        <f>VLOOKUP(B52,[1]УсіТ_1!$B$9:$X$554,21,FALSE)</f>
        <v>0</v>
      </c>
      <c r="W52" s="41">
        <f>VLOOKUP(B52,[1]УсіТ_1!$B$9:$X$554,22,FALSE)</f>
        <v>0</v>
      </c>
      <c r="X52" s="41">
        <f>VLOOKUP(B52,[1]УсіТ_1!$B$9:$X$554,23,FALSE)</f>
        <v>0</v>
      </c>
      <c r="Y52" s="3">
        <v>0.93510000000000004</v>
      </c>
      <c r="Z52" s="3">
        <v>0.93510000000000004</v>
      </c>
    </row>
    <row r="53" spans="1:26" ht="15.75" thickBot="1" x14ac:dyDescent="0.3">
      <c r="A53" s="44" t="s">
        <v>621</v>
      </c>
      <c r="B53" s="44" t="s">
        <v>86</v>
      </c>
      <c r="C53" s="43" t="s">
        <v>6</v>
      </c>
      <c r="D53" s="39">
        <v>143</v>
      </c>
      <c r="E53" s="40">
        <v>17.2</v>
      </c>
      <c r="F53" s="55">
        <v>1.2502</v>
      </c>
      <c r="G53" s="55">
        <v>1.2502</v>
      </c>
      <c r="H53" s="41">
        <f t="shared" si="0"/>
        <v>1.2502</v>
      </c>
      <c r="I53" s="41"/>
      <c r="J53" s="41">
        <f>VLOOKUP(B53,[1]УсіТ_1!$B$9:$X$554,9,FALSE)</f>
        <v>0</v>
      </c>
      <c r="K53" s="41">
        <f>VLOOKUP(B53,[1]УсіТ_1!$B$9:$X$554,8,FALSE)</f>
        <v>0</v>
      </c>
      <c r="L53" s="41">
        <f>VLOOKUP(B53,[1]УсіТ_1!$B$9:$X$554,11,FALSE)</f>
        <v>0</v>
      </c>
      <c r="M53" s="41">
        <f>VLOOKUP(B53,[1]УсіТ_1!$B$9:$X$554,12,FALSE)</f>
        <v>0</v>
      </c>
      <c r="N53" s="41">
        <f>VLOOKUP(B53,[1]УсіТ_1!$B$9:$X$554,13,FALSE)</f>
        <v>0</v>
      </c>
      <c r="O53" s="41">
        <f>VLOOKUP(B53,[1]УсіТ_1!$B$9:$X$554,14,FALSE)</f>
        <v>0.29260000000000003</v>
      </c>
      <c r="P53" s="41">
        <f>VLOOKUP(B53,[1]УсіТ_1!$B$9:$X$554,15,FALSE)</f>
        <v>0</v>
      </c>
      <c r="Q53" s="41">
        <f>VLOOKUP(B53,[1]УсіТ_1!$B$9:$X$554,16,FALSE)</f>
        <v>0</v>
      </c>
      <c r="R53" s="41">
        <f>VLOOKUP(B53,[1]УсіТ_1!$B$9:$X$554,17,FALSE)</f>
        <v>0.49440000000000001</v>
      </c>
      <c r="S53" s="41">
        <f>VLOOKUP(B53,[1]УсіТ_1!$B$9:$X$554,18,FALSE)</f>
        <v>0</v>
      </c>
      <c r="T53" s="41">
        <f>VLOOKUP(B53,[1]УсіТ_1!$B$9:$X$554,19,FALSE)</f>
        <v>0.4632</v>
      </c>
      <c r="U53" s="41">
        <f>VLOOKUP(B53,[1]УсіТ_1!$B$9:$X$554,20,FALSE)</f>
        <v>0</v>
      </c>
      <c r="V53" s="41">
        <f>VLOOKUP(B53,[1]УсіТ_1!$B$9:$X$554,21,FALSE)</f>
        <v>0</v>
      </c>
      <c r="W53" s="41">
        <f>VLOOKUP(B53,[1]УсіТ_1!$B$9:$X$554,22,FALSE)</f>
        <v>0</v>
      </c>
      <c r="X53" s="41">
        <f>VLOOKUP(B53,[1]УсіТ_1!$B$9:$X$554,23,FALSE)</f>
        <v>0</v>
      </c>
      <c r="Y53" s="3">
        <v>1.05</v>
      </c>
      <c r="Z53" s="3">
        <v>1.05</v>
      </c>
    </row>
    <row r="54" spans="1:26" ht="15.75" thickBot="1" x14ac:dyDescent="0.3">
      <c r="A54" s="44" t="s">
        <v>622</v>
      </c>
      <c r="B54" s="44" t="s">
        <v>87</v>
      </c>
      <c r="C54" s="43" t="s">
        <v>6</v>
      </c>
      <c r="D54" s="39">
        <v>83</v>
      </c>
      <c r="E54" s="40">
        <v>45.9</v>
      </c>
      <c r="F54" s="55">
        <v>1.4818</v>
      </c>
      <c r="G54" s="55">
        <v>1.4818</v>
      </c>
      <c r="H54" s="41">
        <f t="shared" si="0"/>
        <v>1.4818</v>
      </c>
      <c r="I54" s="41"/>
      <c r="J54" s="41">
        <f>VLOOKUP(B54,[1]УсіТ_1!$B$9:$X$554,9,FALSE)</f>
        <v>0</v>
      </c>
      <c r="K54" s="41">
        <f>VLOOKUP(B54,[1]УсіТ_1!$B$9:$X$554,8,FALSE)</f>
        <v>0</v>
      </c>
      <c r="L54" s="41">
        <f>VLOOKUP(B54,[1]УсіТ_1!$B$9:$X$554,11,FALSE)</f>
        <v>0</v>
      </c>
      <c r="M54" s="41">
        <f>VLOOKUP(B54,[1]УсіТ_1!$B$9:$X$554,12,FALSE)</f>
        <v>0</v>
      </c>
      <c r="N54" s="41">
        <f>VLOOKUP(B54,[1]УсіТ_1!$B$9:$X$554,13,FALSE)</f>
        <v>0</v>
      </c>
      <c r="O54" s="41">
        <f>VLOOKUP(B54,[1]УсіТ_1!$B$9:$X$554,14,FALSE)</f>
        <v>0.30109999999999998</v>
      </c>
      <c r="P54" s="41">
        <f>VLOOKUP(B54,[1]УсіТ_1!$B$9:$X$554,15,FALSE)</f>
        <v>0</v>
      </c>
      <c r="Q54" s="41">
        <f>VLOOKUP(B54,[1]УсіТ_1!$B$9:$X$554,16,FALSE)</f>
        <v>0</v>
      </c>
      <c r="R54" s="41">
        <f>VLOOKUP(B54,[1]УсіТ_1!$B$9:$X$554,17,FALSE)</f>
        <v>0.64810000000000001</v>
      </c>
      <c r="S54" s="41">
        <f>VLOOKUP(B54,[1]УсіТ_1!$B$9:$X$554,18,FALSE)</f>
        <v>0</v>
      </c>
      <c r="T54" s="41">
        <f>VLOOKUP(B54,[1]УсіТ_1!$B$9:$X$554,19,FALSE)</f>
        <v>0.53259999999999996</v>
      </c>
      <c r="U54" s="41">
        <f>VLOOKUP(B54,[1]УсіТ_1!$B$9:$X$554,20,FALSE)</f>
        <v>0</v>
      </c>
      <c r="V54" s="41">
        <f>VLOOKUP(B54,[1]УсіТ_1!$B$9:$X$554,21,FALSE)</f>
        <v>0</v>
      </c>
      <c r="W54" s="41">
        <f>VLOOKUP(B54,[1]УсіТ_1!$B$9:$X$554,22,FALSE)</f>
        <v>0</v>
      </c>
      <c r="X54" s="41">
        <f>VLOOKUP(B54,[1]УсіТ_1!$B$9:$X$554,23,FALSE)</f>
        <v>0</v>
      </c>
      <c r="Y54" s="3">
        <v>0.91600000000000004</v>
      </c>
      <c r="Z54" s="3">
        <v>0.91600000000000004</v>
      </c>
    </row>
    <row r="55" spans="1:26" ht="15.75" thickBot="1" x14ac:dyDescent="0.3">
      <c r="A55" s="44" t="s">
        <v>623</v>
      </c>
      <c r="B55" s="44" t="s">
        <v>88</v>
      </c>
      <c r="C55" s="43" t="s">
        <v>6</v>
      </c>
      <c r="D55" s="39">
        <v>214.1</v>
      </c>
      <c r="E55" s="40">
        <v>0</v>
      </c>
      <c r="F55" s="55">
        <v>1.1812</v>
      </c>
      <c r="G55" s="55">
        <v>1.1812</v>
      </c>
      <c r="H55" s="41">
        <f t="shared" si="0"/>
        <v>1.1812</v>
      </c>
      <c r="I55" s="41"/>
      <c r="J55" s="41">
        <f>VLOOKUP(B55,[1]УсіТ_1!$B$9:$X$554,9,FALSE)</f>
        <v>0</v>
      </c>
      <c r="K55" s="41">
        <f>VLOOKUP(B55,[1]УсіТ_1!$B$9:$X$554,8,FALSE)</f>
        <v>0</v>
      </c>
      <c r="L55" s="41">
        <f>VLOOKUP(B55,[1]УсіТ_1!$B$9:$X$554,11,FALSE)</f>
        <v>0</v>
      </c>
      <c r="M55" s="41">
        <f>VLOOKUP(B55,[1]УсіТ_1!$B$9:$X$554,12,FALSE)</f>
        <v>0</v>
      </c>
      <c r="N55" s="41">
        <f>VLOOKUP(B55,[1]УсіТ_1!$B$9:$X$554,13,FALSE)</f>
        <v>0</v>
      </c>
      <c r="O55" s="41">
        <f>VLOOKUP(B55,[1]УсіТ_1!$B$9:$X$554,14,FALSE)</f>
        <v>0.28870000000000001</v>
      </c>
      <c r="P55" s="41">
        <f>VLOOKUP(B55,[1]УсіТ_1!$B$9:$X$554,15,FALSE)</f>
        <v>0</v>
      </c>
      <c r="Q55" s="41">
        <f>VLOOKUP(B55,[1]УсіТ_1!$B$9:$X$554,16,FALSE)</f>
        <v>0</v>
      </c>
      <c r="R55" s="41">
        <f>VLOOKUP(B55,[1]УсіТ_1!$B$9:$X$554,17,FALSE)</f>
        <v>0.39419999999999999</v>
      </c>
      <c r="S55" s="41">
        <f>VLOOKUP(B55,[1]УсіТ_1!$B$9:$X$554,18,FALSE)</f>
        <v>0</v>
      </c>
      <c r="T55" s="41">
        <f>VLOOKUP(B55,[1]УсіТ_1!$B$9:$X$554,19,FALSE)</f>
        <v>0.49830000000000002</v>
      </c>
      <c r="U55" s="41">
        <f>VLOOKUP(B55,[1]УсіТ_1!$B$9:$X$554,20,FALSE)</f>
        <v>0</v>
      </c>
      <c r="V55" s="41">
        <f>VLOOKUP(B55,[1]УсіТ_1!$B$9:$X$554,21,FALSE)</f>
        <v>0</v>
      </c>
      <c r="W55" s="41">
        <f>VLOOKUP(B55,[1]УсіТ_1!$B$9:$X$554,22,FALSE)</f>
        <v>0</v>
      </c>
      <c r="X55" s="41">
        <f>VLOOKUP(B55,[1]УсіТ_1!$B$9:$X$554,23,FALSE)</f>
        <v>0</v>
      </c>
      <c r="Y55" s="3">
        <v>1.2748999999999999</v>
      </c>
      <c r="Z55" s="3">
        <v>1.2748999999999999</v>
      </c>
    </row>
    <row r="56" spans="1:26" ht="15.75" thickBot="1" x14ac:dyDescent="0.3">
      <c r="A56" s="44" t="s">
        <v>624</v>
      </c>
      <c r="B56" s="44" t="s">
        <v>89</v>
      </c>
      <c r="C56" s="43" t="s">
        <v>6</v>
      </c>
      <c r="D56" s="39">
        <v>107.1</v>
      </c>
      <c r="E56" s="40">
        <v>0</v>
      </c>
      <c r="F56" s="55">
        <v>1.3688</v>
      </c>
      <c r="G56" s="55">
        <v>1.3688</v>
      </c>
      <c r="H56" s="41">
        <f t="shared" si="0"/>
        <v>1.3688</v>
      </c>
      <c r="I56" s="41"/>
      <c r="J56" s="41">
        <f>VLOOKUP(B56,[1]УсіТ_1!$B$9:$X$554,9,FALSE)</f>
        <v>0</v>
      </c>
      <c r="K56" s="41">
        <f>VLOOKUP(B56,[1]УсіТ_1!$B$9:$X$554,8,FALSE)</f>
        <v>0</v>
      </c>
      <c r="L56" s="41">
        <f>VLOOKUP(B56,[1]УсіТ_1!$B$9:$X$554,11,FALSE)</f>
        <v>0</v>
      </c>
      <c r="M56" s="41">
        <f>VLOOKUP(B56,[1]УсіТ_1!$B$9:$X$554,12,FALSE)</f>
        <v>0</v>
      </c>
      <c r="N56" s="41">
        <f>VLOOKUP(B56,[1]УсіТ_1!$B$9:$X$554,13,FALSE)</f>
        <v>0</v>
      </c>
      <c r="O56" s="41">
        <f>VLOOKUP(B56,[1]УсіТ_1!$B$9:$X$554,14,FALSE)</f>
        <v>0.29659999999999997</v>
      </c>
      <c r="P56" s="41">
        <f>VLOOKUP(B56,[1]УсіТ_1!$B$9:$X$554,15,FALSE)</f>
        <v>0</v>
      </c>
      <c r="Q56" s="41">
        <f>VLOOKUP(B56,[1]УсіТ_1!$B$9:$X$554,16,FALSE)</f>
        <v>0</v>
      </c>
      <c r="R56" s="41">
        <f>VLOOKUP(B56,[1]УсіТ_1!$B$9:$X$554,17,FALSE)</f>
        <v>0.46800000000000003</v>
      </c>
      <c r="S56" s="41">
        <f>VLOOKUP(B56,[1]УсіТ_1!$B$9:$X$554,18,FALSE)</f>
        <v>0</v>
      </c>
      <c r="T56" s="41">
        <f>VLOOKUP(B56,[1]УсіТ_1!$B$9:$X$554,19,FALSE)</f>
        <v>0.60419999999999996</v>
      </c>
      <c r="U56" s="41">
        <f>VLOOKUP(B56,[1]УсіТ_1!$B$9:$X$554,20,FALSE)</f>
        <v>0</v>
      </c>
      <c r="V56" s="41">
        <f>VLOOKUP(B56,[1]УсіТ_1!$B$9:$X$554,21,FALSE)</f>
        <v>0</v>
      </c>
      <c r="W56" s="41">
        <f>VLOOKUP(B56,[1]УсіТ_1!$B$9:$X$554,22,FALSE)</f>
        <v>0</v>
      </c>
      <c r="X56" s="41">
        <f>VLOOKUP(B56,[1]УсіТ_1!$B$9:$X$554,23,FALSE)</f>
        <v>0</v>
      </c>
      <c r="Y56" s="3">
        <v>1.1929000000000001</v>
      </c>
      <c r="Z56" s="3">
        <v>1.1929000000000001</v>
      </c>
    </row>
    <row r="57" spans="1:26" ht="15.75" thickBot="1" x14ac:dyDescent="0.3">
      <c r="A57" s="44" t="s">
        <v>625</v>
      </c>
      <c r="B57" s="44" t="s">
        <v>90</v>
      </c>
      <c r="C57" s="43" t="s">
        <v>6</v>
      </c>
      <c r="D57" s="39">
        <v>97.8</v>
      </c>
      <c r="E57" s="40">
        <v>0</v>
      </c>
      <c r="F57" s="55">
        <v>1.6634</v>
      </c>
      <c r="G57" s="55">
        <v>1.6634</v>
      </c>
      <c r="H57" s="41">
        <f t="shared" si="0"/>
        <v>1.6634</v>
      </c>
      <c r="I57" s="41"/>
      <c r="J57" s="41">
        <f>VLOOKUP(B57,[1]УсіТ_1!$B$9:$X$554,9,FALSE)</f>
        <v>0</v>
      </c>
      <c r="K57" s="41">
        <f>VLOOKUP(B57,[1]УсіТ_1!$B$9:$X$554,8,FALSE)</f>
        <v>0</v>
      </c>
      <c r="L57" s="41">
        <f>VLOOKUP(B57,[1]УсіТ_1!$B$9:$X$554,11,FALSE)</f>
        <v>0</v>
      </c>
      <c r="M57" s="41">
        <f>VLOOKUP(B57,[1]УсіТ_1!$B$9:$X$554,12,FALSE)</f>
        <v>0</v>
      </c>
      <c r="N57" s="41">
        <f>VLOOKUP(B57,[1]УсіТ_1!$B$9:$X$554,13,FALSE)</f>
        <v>0</v>
      </c>
      <c r="O57" s="41">
        <f>VLOOKUP(B57,[1]УсіТ_1!$B$9:$X$554,14,FALSE)</f>
        <v>0.29809999999999998</v>
      </c>
      <c r="P57" s="41">
        <f>VLOOKUP(B57,[1]УсіТ_1!$B$9:$X$554,15,FALSE)</f>
        <v>0</v>
      </c>
      <c r="Q57" s="41">
        <f>VLOOKUP(B57,[1]УсіТ_1!$B$9:$X$554,16,FALSE)</f>
        <v>0</v>
      </c>
      <c r="R57" s="41">
        <f>VLOOKUP(B57,[1]УсіТ_1!$B$9:$X$554,17,FALSE)</f>
        <v>0.6996</v>
      </c>
      <c r="S57" s="41">
        <f>VLOOKUP(B57,[1]УсіТ_1!$B$9:$X$554,18,FALSE)</f>
        <v>0</v>
      </c>
      <c r="T57" s="41">
        <f>VLOOKUP(B57,[1]УсіТ_1!$B$9:$X$554,19,FALSE)</f>
        <v>0.66569999999999996</v>
      </c>
      <c r="U57" s="41">
        <f>VLOOKUP(B57,[1]УсіТ_1!$B$9:$X$554,20,FALSE)</f>
        <v>0</v>
      </c>
      <c r="V57" s="41">
        <f>VLOOKUP(B57,[1]УсіТ_1!$B$9:$X$554,21,FALSE)</f>
        <v>0</v>
      </c>
      <c r="W57" s="41">
        <f>VLOOKUP(B57,[1]УсіТ_1!$B$9:$X$554,22,FALSE)</f>
        <v>0</v>
      </c>
      <c r="X57" s="41">
        <f>VLOOKUP(B57,[1]УсіТ_1!$B$9:$X$554,23,FALSE)</f>
        <v>0</v>
      </c>
      <c r="Y57" s="3">
        <v>1.0646</v>
      </c>
      <c r="Z57" s="3">
        <v>1.0646</v>
      </c>
    </row>
    <row r="58" spans="1:26" ht="15.75" thickBot="1" x14ac:dyDescent="0.3">
      <c r="A58" s="44" t="s">
        <v>626</v>
      </c>
      <c r="B58" s="44" t="s">
        <v>91</v>
      </c>
      <c r="C58" s="43" t="s">
        <v>6</v>
      </c>
      <c r="D58" s="39">
        <v>129.9</v>
      </c>
      <c r="E58" s="40">
        <v>0</v>
      </c>
      <c r="F58" s="55">
        <v>1.3317000000000001</v>
      </c>
      <c r="G58" s="55">
        <v>1.3317000000000001</v>
      </c>
      <c r="H58" s="41">
        <f t="shared" si="0"/>
        <v>1.3317000000000001</v>
      </c>
      <c r="I58" s="41"/>
      <c r="J58" s="41">
        <f>VLOOKUP(B58,[1]УсіТ_1!$B$9:$X$554,9,FALSE)</f>
        <v>0</v>
      </c>
      <c r="K58" s="41">
        <f>VLOOKUP(B58,[1]УсіТ_1!$B$9:$X$554,8,FALSE)</f>
        <v>0</v>
      </c>
      <c r="L58" s="41">
        <f>VLOOKUP(B58,[1]УсіТ_1!$B$9:$X$554,11,FALSE)</f>
        <v>0</v>
      </c>
      <c r="M58" s="41">
        <f>VLOOKUP(B58,[1]УсіТ_1!$B$9:$X$554,12,FALSE)</f>
        <v>0</v>
      </c>
      <c r="N58" s="41">
        <f>VLOOKUP(B58,[1]УсіТ_1!$B$9:$X$554,13,FALSE)</f>
        <v>0</v>
      </c>
      <c r="O58" s="41">
        <f>VLOOKUP(B58,[1]УсіТ_1!$B$9:$X$554,14,FALSE)</f>
        <v>0.29380000000000001</v>
      </c>
      <c r="P58" s="41">
        <f>VLOOKUP(B58,[1]УсіТ_1!$B$9:$X$554,15,FALSE)</f>
        <v>0</v>
      </c>
      <c r="Q58" s="41">
        <f>VLOOKUP(B58,[1]УсіТ_1!$B$9:$X$554,16,FALSE)</f>
        <v>0</v>
      </c>
      <c r="R58" s="41">
        <f>VLOOKUP(B58,[1]УсіТ_1!$B$9:$X$554,17,FALSE)</f>
        <v>0.43980000000000002</v>
      </c>
      <c r="S58" s="41">
        <f>VLOOKUP(B58,[1]УсіТ_1!$B$9:$X$554,18,FALSE)</f>
        <v>0</v>
      </c>
      <c r="T58" s="41">
        <f>VLOOKUP(B58,[1]УсіТ_1!$B$9:$X$554,19,FALSE)</f>
        <v>0.59809999999999997</v>
      </c>
      <c r="U58" s="41">
        <f>VLOOKUP(B58,[1]УсіТ_1!$B$9:$X$554,20,FALSE)</f>
        <v>0</v>
      </c>
      <c r="V58" s="41">
        <f>VLOOKUP(B58,[1]УсіТ_1!$B$9:$X$554,21,FALSE)</f>
        <v>0</v>
      </c>
      <c r="W58" s="41">
        <f>VLOOKUP(B58,[1]УсіТ_1!$B$9:$X$554,22,FALSE)</f>
        <v>0</v>
      </c>
      <c r="X58" s="41">
        <f>VLOOKUP(B58,[1]УсіТ_1!$B$9:$X$554,23,FALSE)</f>
        <v>0</v>
      </c>
      <c r="Y58" s="3">
        <v>1.2249000000000001</v>
      </c>
      <c r="Z58" s="3">
        <v>1.2249000000000001</v>
      </c>
    </row>
    <row r="59" spans="1:26" ht="15.75" thickBot="1" x14ac:dyDescent="0.3">
      <c r="A59" s="44" t="s">
        <v>627</v>
      </c>
      <c r="B59" s="44" t="s">
        <v>92</v>
      </c>
      <c r="C59" s="43" t="s">
        <v>6</v>
      </c>
      <c r="D59" s="39">
        <v>321.89999999999998</v>
      </c>
      <c r="E59" s="40">
        <v>0</v>
      </c>
      <c r="F59" s="55">
        <v>1.0663</v>
      </c>
      <c r="G59" s="55">
        <v>1.0663</v>
      </c>
      <c r="H59" s="41">
        <f t="shared" si="0"/>
        <v>1.0663</v>
      </c>
      <c r="I59" s="41"/>
      <c r="J59" s="41">
        <f>VLOOKUP(B59,[1]УсіТ_1!$B$9:$X$554,9,FALSE)</f>
        <v>0</v>
      </c>
      <c r="K59" s="41">
        <f>VLOOKUP(B59,[1]УсіТ_1!$B$9:$X$554,8,FALSE)</f>
        <v>0</v>
      </c>
      <c r="L59" s="41">
        <f>VLOOKUP(B59,[1]УсіТ_1!$B$9:$X$554,11,FALSE)</f>
        <v>0</v>
      </c>
      <c r="M59" s="41">
        <f>VLOOKUP(B59,[1]УсіТ_1!$B$9:$X$554,12,FALSE)</f>
        <v>0</v>
      </c>
      <c r="N59" s="41">
        <f>VLOOKUP(B59,[1]УсіТ_1!$B$9:$X$554,13,FALSE)</f>
        <v>0</v>
      </c>
      <c r="O59" s="41">
        <f>VLOOKUP(B59,[1]УсіТ_1!$B$9:$X$554,14,FALSE)</f>
        <v>0.28610000000000002</v>
      </c>
      <c r="P59" s="41">
        <f>VLOOKUP(B59,[1]УсіТ_1!$B$9:$X$554,15,FALSE)</f>
        <v>0</v>
      </c>
      <c r="Q59" s="41">
        <f>VLOOKUP(B59,[1]УсіТ_1!$B$9:$X$554,16,FALSE)</f>
        <v>0</v>
      </c>
      <c r="R59" s="41">
        <f>VLOOKUP(B59,[1]УсіТ_1!$B$9:$X$554,17,FALSE)</f>
        <v>0.44869999999999999</v>
      </c>
      <c r="S59" s="41">
        <f>VLOOKUP(B59,[1]УсіТ_1!$B$9:$X$554,18,FALSE)</f>
        <v>0</v>
      </c>
      <c r="T59" s="41">
        <f>VLOOKUP(B59,[1]УсіТ_1!$B$9:$X$554,19,FALSE)</f>
        <v>0.33150000000000002</v>
      </c>
      <c r="U59" s="41">
        <f>VLOOKUP(B59,[1]УсіТ_1!$B$9:$X$554,20,FALSE)</f>
        <v>0</v>
      </c>
      <c r="V59" s="41">
        <f>VLOOKUP(B59,[1]УсіТ_1!$B$9:$X$554,21,FALSE)</f>
        <v>0</v>
      </c>
      <c r="W59" s="41">
        <f>VLOOKUP(B59,[1]УсіТ_1!$B$9:$X$554,22,FALSE)</f>
        <v>0</v>
      </c>
      <c r="X59" s="41">
        <f>VLOOKUP(B59,[1]УсіТ_1!$B$9:$X$554,23,FALSE)</f>
        <v>0</v>
      </c>
      <c r="Y59" s="3">
        <v>1.2522</v>
      </c>
      <c r="Z59" s="3">
        <v>1.2522</v>
      </c>
    </row>
    <row r="60" spans="1:26" ht="15.75" thickBot="1" x14ac:dyDescent="0.3">
      <c r="A60" s="44" t="s">
        <v>628</v>
      </c>
      <c r="B60" s="44" t="s">
        <v>93</v>
      </c>
      <c r="C60" s="43" t="s">
        <v>6</v>
      </c>
      <c r="D60" s="39">
        <v>146.80000000000001</v>
      </c>
      <c r="E60" s="40">
        <v>0</v>
      </c>
      <c r="F60" s="55">
        <v>1.1303000000000001</v>
      </c>
      <c r="G60" s="55">
        <v>1.1303000000000001</v>
      </c>
      <c r="H60" s="41">
        <f t="shared" si="0"/>
        <v>1.1303000000000001</v>
      </c>
      <c r="I60" s="41"/>
      <c r="J60" s="41">
        <f>VLOOKUP(B60,[1]УсіТ_1!$B$9:$X$554,9,FALSE)</f>
        <v>0</v>
      </c>
      <c r="K60" s="41">
        <f>VLOOKUP(B60,[1]УсіТ_1!$B$9:$X$554,8,FALSE)</f>
        <v>0</v>
      </c>
      <c r="L60" s="41">
        <f>VLOOKUP(B60,[1]УсіТ_1!$B$9:$X$554,11,FALSE)</f>
        <v>0</v>
      </c>
      <c r="M60" s="41">
        <f>VLOOKUP(B60,[1]УсіТ_1!$B$9:$X$554,12,FALSE)</f>
        <v>0</v>
      </c>
      <c r="N60" s="41">
        <f>VLOOKUP(B60,[1]УсіТ_1!$B$9:$X$554,13,FALSE)</f>
        <v>0</v>
      </c>
      <c r="O60" s="41">
        <f>VLOOKUP(B60,[1]УсіТ_1!$B$9:$X$554,14,FALSE)</f>
        <v>0.2923</v>
      </c>
      <c r="P60" s="41">
        <f>VLOOKUP(B60,[1]УсіТ_1!$B$9:$X$554,15,FALSE)</f>
        <v>0</v>
      </c>
      <c r="Q60" s="41">
        <f>VLOOKUP(B60,[1]УсіТ_1!$B$9:$X$554,16,FALSE)</f>
        <v>0</v>
      </c>
      <c r="R60" s="41">
        <f>VLOOKUP(B60,[1]УсіТ_1!$B$9:$X$554,17,FALSE)</f>
        <v>0.29880000000000001</v>
      </c>
      <c r="S60" s="41">
        <f>VLOOKUP(B60,[1]УсіТ_1!$B$9:$X$554,18,FALSE)</f>
        <v>0</v>
      </c>
      <c r="T60" s="41">
        <f>VLOOKUP(B60,[1]УсіТ_1!$B$9:$X$554,19,FALSE)</f>
        <v>0.53920000000000001</v>
      </c>
      <c r="U60" s="41">
        <f>VLOOKUP(B60,[1]УсіТ_1!$B$9:$X$554,20,FALSE)</f>
        <v>0</v>
      </c>
      <c r="V60" s="41">
        <f>VLOOKUP(B60,[1]УсіТ_1!$B$9:$X$554,21,FALSE)</f>
        <v>0</v>
      </c>
      <c r="W60" s="41">
        <f>VLOOKUP(B60,[1]УсіТ_1!$B$9:$X$554,22,FALSE)</f>
        <v>0</v>
      </c>
      <c r="X60" s="41">
        <f>VLOOKUP(B60,[1]УсіТ_1!$B$9:$X$554,23,FALSE)</f>
        <v>0</v>
      </c>
      <c r="Y60" s="3">
        <v>3.5546000000000002</v>
      </c>
      <c r="Z60" s="3">
        <v>3.5546000000000002</v>
      </c>
    </row>
    <row r="61" spans="1:26" ht="15.75" thickBot="1" x14ac:dyDescent="0.3">
      <c r="A61" s="44" t="s">
        <v>629</v>
      </c>
      <c r="B61" s="44" t="s">
        <v>94</v>
      </c>
      <c r="C61" s="43" t="s">
        <v>6</v>
      </c>
      <c r="D61" s="39">
        <v>88.6</v>
      </c>
      <c r="E61" s="40">
        <v>0</v>
      </c>
      <c r="F61" s="55">
        <v>1.2224999999999999</v>
      </c>
      <c r="G61" s="55">
        <v>1.2224999999999999</v>
      </c>
      <c r="H61" s="41">
        <f t="shared" si="0"/>
        <v>1.2224999999999999</v>
      </c>
      <c r="I61" s="41"/>
      <c r="J61" s="41">
        <f>VLOOKUP(B61,[1]УсіТ_1!$B$9:$X$554,9,FALSE)</f>
        <v>0</v>
      </c>
      <c r="K61" s="41">
        <f>VLOOKUP(B61,[1]УсіТ_1!$B$9:$X$554,8,FALSE)</f>
        <v>0</v>
      </c>
      <c r="L61" s="41">
        <f>VLOOKUP(B61,[1]УсіТ_1!$B$9:$X$554,11,FALSE)</f>
        <v>0</v>
      </c>
      <c r="M61" s="41">
        <f>VLOOKUP(B61,[1]УсіТ_1!$B$9:$X$554,12,FALSE)</f>
        <v>0</v>
      </c>
      <c r="N61" s="41">
        <f>VLOOKUP(B61,[1]УсіТ_1!$B$9:$X$554,13,FALSE)</f>
        <v>0</v>
      </c>
      <c r="O61" s="41">
        <f>VLOOKUP(B61,[1]УсіТ_1!$B$9:$X$554,14,FALSE)</f>
        <v>0.2999</v>
      </c>
      <c r="P61" s="41">
        <f>VLOOKUP(B61,[1]УсіТ_1!$B$9:$X$554,15,FALSE)</f>
        <v>0</v>
      </c>
      <c r="Q61" s="41">
        <f>VLOOKUP(B61,[1]УсіТ_1!$B$9:$X$554,16,FALSE)</f>
        <v>0</v>
      </c>
      <c r="R61" s="41">
        <f>VLOOKUP(B61,[1]УсіТ_1!$B$9:$X$554,17,FALSE)</f>
        <v>0.35260000000000002</v>
      </c>
      <c r="S61" s="41">
        <f>VLOOKUP(B61,[1]УсіТ_1!$B$9:$X$554,18,FALSE)</f>
        <v>0</v>
      </c>
      <c r="T61" s="41">
        <f>VLOOKUP(B61,[1]УсіТ_1!$B$9:$X$554,19,FALSE)</f>
        <v>0.56999999999999995</v>
      </c>
      <c r="U61" s="41">
        <f>VLOOKUP(B61,[1]УсіТ_1!$B$9:$X$554,20,FALSE)</f>
        <v>0</v>
      </c>
      <c r="V61" s="41">
        <f>VLOOKUP(B61,[1]УсіТ_1!$B$9:$X$554,21,FALSE)</f>
        <v>0</v>
      </c>
      <c r="W61" s="41">
        <f>VLOOKUP(B61,[1]УсіТ_1!$B$9:$X$554,22,FALSE)</f>
        <v>0</v>
      </c>
      <c r="X61" s="41">
        <f>VLOOKUP(B61,[1]УсіТ_1!$B$9:$X$554,23,FALSE)</f>
        <v>0</v>
      </c>
      <c r="Y61" s="3">
        <v>1.4734</v>
      </c>
      <c r="Z61" s="3">
        <v>1.4734</v>
      </c>
    </row>
    <row r="62" spans="1:26" ht="15.75" thickBot="1" x14ac:dyDescent="0.3">
      <c r="A62" s="44" t="s">
        <v>630</v>
      </c>
      <c r="B62" s="44" t="s">
        <v>95</v>
      </c>
      <c r="C62" s="43" t="s">
        <v>6</v>
      </c>
      <c r="D62" s="39">
        <v>146.30000000000001</v>
      </c>
      <c r="E62" s="40">
        <v>0</v>
      </c>
      <c r="F62" s="55">
        <v>1.2428999999999999</v>
      </c>
      <c r="G62" s="55">
        <v>1.2428999999999999</v>
      </c>
      <c r="H62" s="41">
        <f t="shared" si="0"/>
        <v>1.2428999999999999</v>
      </c>
      <c r="I62" s="41"/>
      <c r="J62" s="41">
        <f>VLOOKUP(B62,[1]УсіТ_1!$B$9:$X$554,9,FALSE)</f>
        <v>0</v>
      </c>
      <c r="K62" s="41">
        <f>VLOOKUP(B62,[1]УсіТ_1!$B$9:$X$554,8,FALSE)</f>
        <v>0</v>
      </c>
      <c r="L62" s="41">
        <f>VLOOKUP(B62,[1]УсіТ_1!$B$9:$X$554,11,FALSE)</f>
        <v>0</v>
      </c>
      <c r="M62" s="41">
        <f>VLOOKUP(B62,[1]УсіТ_1!$B$9:$X$554,12,FALSE)</f>
        <v>0</v>
      </c>
      <c r="N62" s="41">
        <f>VLOOKUP(B62,[1]УсіТ_1!$B$9:$X$554,13,FALSE)</f>
        <v>0</v>
      </c>
      <c r="O62" s="41">
        <f>VLOOKUP(B62,[1]УсіТ_1!$B$9:$X$554,14,FALSE)</f>
        <v>0.29239999999999999</v>
      </c>
      <c r="P62" s="41">
        <f>VLOOKUP(B62,[1]УсіТ_1!$B$9:$X$554,15,FALSE)</f>
        <v>0</v>
      </c>
      <c r="Q62" s="41">
        <f>VLOOKUP(B62,[1]УсіТ_1!$B$9:$X$554,16,FALSE)</f>
        <v>0</v>
      </c>
      <c r="R62" s="41">
        <f>VLOOKUP(B62,[1]УсіТ_1!$B$9:$X$554,17,FALSE)</f>
        <v>0.42699999999999999</v>
      </c>
      <c r="S62" s="41">
        <f>VLOOKUP(B62,[1]УсіТ_1!$B$9:$X$554,18,FALSE)</f>
        <v>0</v>
      </c>
      <c r="T62" s="41">
        <f>VLOOKUP(B62,[1]УсіТ_1!$B$9:$X$554,19,FALSE)</f>
        <v>0.52349999999999997</v>
      </c>
      <c r="U62" s="41">
        <f>VLOOKUP(B62,[1]УсіТ_1!$B$9:$X$554,20,FALSE)</f>
        <v>0</v>
      </c>
      <c r="V62" s="41">
        <f>VLOOKUP(B62,[1]УсіТ_1!$B$9:$X$554,21,FALSE)</f>
        <v>0</v>
      </c>
      <c r="W62" s="41">
        <f>VLOOKUP(B62,[1]УсіТ_1!$B$9:$X$554,22,FALSE)</f>
        <v>0</v>
      </c>
      <c r="X62" s="41">
        <f>VLOOKUP(B62,[1]УсіТ_1!$B$9:$X$554,23,FALSE)</f>
        <v>0</v>
      </c>
      <c r="Y62" s="3">
        <v>4.1586999999999996</v>
      </c>
      <c r="Z62" s="3">
        <v>4.1586999999999996</v>
      </c>
    </row>
    <row r="63" spans="1:26" ht="15.75" thickBot="1" x14ac:dyDescent="0.3">
      <c r="A63" s="44" t="s">
        <v>631</v>
      </c>
      <c r="B63" s="44" t="s">
        <v>96</v>
      </c>
      <c r="C63" s="43" t="s">
        <v>6</v>
      </c>
      <c r="D63" s="39">
        <v>212.4</v>
      </c>
      <c r="E63" s="40">
        <v>0</v>
      </c>
      <c r="F63" s="55">
        <v>0.71360000000000001</v>
      </c>
      <c r="G63" s="55">
        <v>0.71360000000000001</v>
      </c>
      <c r="H63" s="41">
        <f t="shared" si="0"/>
        <v>0.71360000000000001</v>
      </c>
      <c r="I63" s="41"/>
      <c r="J63" s="41">
        <f>VLOOKUP(B63,[1]УсіТ_1!$B$9:$X$554,9,FALSE)</f>
        <v>0</v>
      </c>
      <c r="K63" s="41">
        <f>VLOOKUP(B63,[1]УсіТ_1!$B$9:$X$554,8,FALSE)</f>
        <v>0</v>
      </c>
      <c r="L63" s="41">
        <f>VLOOKUP(B63,[1]УсіТ_1!$B$9:$X$554,11,FALSE)</f>
        <v>0</v>
      </c>
      <c r="M63" s="41">
        <f>VLOOKUP(B63,[1]УсіТ_1!$B$9:$X$554,12,FALSE)</f>
        <v>0</v>
      </c>
      <c r="N63" s="41">
        <f>VLOOKUP(B63,[1]УсіТ_1!$B$9:$X$554,13,FALSE)</f>
        <v>0</v>
      </c>
      <c r="O63" s="41">
        <f>VLOOKUP(B63,[1]УсіТ_1!$B$9:$X$554,14,FALSE)</f>
        <v>0</v>
      </c>
      <c r="P63" s="41">
        <f>VLOOKUP(B63,[1]УсіТ_1!$B$9:$X$554,15,FALSE)</f>
        <v>0</v>
      </c>
      <c r="Q63" s="41">
        <f>VLOOKUP(B63,[1]УсіТ_1!$B$9:$X$554,16,FALSE)</f>
        <v>0</v>
      </c>
      <c r="R63" s="41">
        <f>VLOOKUP(B63,[1]УсіТ_1!$B$9:$X$554,17,FALSE)</f>
        <v>0.23169999999999999</v>
      </c>
      <c r="S63" s="41">
        <f>VLOOKUP(B63,[1]УсіТ_1!$B$9:$X$554,18,FALSE)</f>
        <v>0</v>
      </c>
      <c r="T63" s="41">
        <f>VLOOKUP(B63,[1]УсіТ_1!$B$9:$X$554,19,FALSE)</f>
        <v>0.4819</v>
      </c>
      <c r="U63" s="41">
        <f>VLOOKUP(B63,[1]УсіТ_1!$B$9:$X$554,20,FALSE)</f>
        <v>0</v>
      </c>
      <c r="V63" s="41">
        <f>VLOOKUP(B63,[1]УсіТ_1!$B$9:$X$554,21,FALSE)</f>
        <v>0</v>
      </c>
      <c r="W63" s="41">
        <f>VLOOKUP(B63,[1]УсіТ_1!$B$9:$X$554,22,FALSE)</f>
        <v>0</v>
      </c>
      <c r="X63" s="41">
        <f>VLOOKUP(B63,[1]УсіТ_1!$B$9:$X$554,23,FALSE)</f>
        <v>0</v>
      </c>
      <c r="Y63" s="3">
        <v>3.4975999999999998</v>
      </c>
      <c r="Z63" s="3">
        <v>3.4975999999999998</v>
      </c>
    </row>
    <row r="64" spans="1:26" ht="15.75" thickBot="1" x14ac:dyDescent="0.3">
      <c r="A64" s="44" t="s">
        <v>632</v>
      </c>
      <c r="B64" s="44" t="s">
        <v>97</v>
      </c>
      <c r="C64" s="43" t="s">
        <v>6</v>
      </c>
      <c r="D64" s="39">
        <v>194.9</v>
      </c>
      <c r="E64" s="40">
        <v>0</v>
      </c>
      <c r="F64" s="55">
        <v>1.4000999999999999</v>
      </c>
      <c r="G64" s="55">
        <v>1.4000999999999999</v>
      </c>
      <c r="H64" s="41">
        <f t="shared" si="0"/>
        <v>1.4000999999999999</v>
      </c>
      <c r="I64" s="41"/>
      <c r="J64" s="41">
        <f>VLOOKUP(B64,[1]УсіТ_1!$B$9:$X$554,9,FALSE)</f>
        <v>0</v>
      </c>
      <c r="K64" s="41">
        <f>VLOOKUP(B64,[1]УсіТ_1!$B$9:$X$554,8,FALSE)</f>
        <v>0</v>
      </c>
      <c r="L64" s="41">
        <f>VLOOKUP(B64,[1]УсіТ_1!$B$9:$X$554,11,FALSE)</f>
        <v>0</v>
      </c>
      <c r="M64" s="41">
        <f>VLOOKUP(B64,[1]УсіТ_1!$B$9:$X$554,12,FALSE)</f>
        <v>0</v>
      </c>
      <c r="N64" s="41">
        <f>VLOOKUP(B64,[1]УсіТ_1!$B$9:$X$554,13,FALSE)</f>
        <v>0</v>
      </c>
      <c r="O64" s="41">
        <f>VLOOKUP(B64,[1]УсіТ_1!$B$9:$X$554,14,FALSE)</f>
        <v>0.28949999999999998</v>
      </c>
      <c r="P64" s="41">
        <f>VLOOKUP(B64,[1]УсіТ_1!$B$9:$X$554,15,FALSE)</f>
        <v>0</v>
      </c>
      <c r="Q64" s="41">
        <f>VLOOKUP(B64,[1]УсіТ_1!$B$9:$X$554,16,FALSE)</f>
        <v>0</v>
      </c>
      <c r="R64" s="41">
        <f>VLOOKUP(B64,[1]УсіТ_1!$B$9:$X$554,17,FALSE)</f>
        <v>0.47049999999999997</v>
      </c>
      <c r="S64" s="41">
        <f>VLOOKUP(B64,[1]УсіТ_1!$B$9:$X$554,18,FALSE)</f>
        <v>0</v>
      </c>
      <c r="T64" s="41">
        <f>VLOOKUP(B64,[1]УсіТ_1!$B$9:$X$554,19,FALSE)</f>
        <v>0.6401</v>
      </c>
      <c r="U64" s="41">
        <f>VLOOKUP(B64,[1]УсіТ_1!$B$9:$X$554,20,FALSE)</f>
        <v>0</v>
      </c>
      <c r="V64" s="41">
        <f>VLOOKUP(B64,[1]УсіТ_1!$B$9:$X$554,21,FALSE)</f>
        <v>0</v>
      </c>
      <c r="W64" s="41">
        <f>VLOOKUP(B64,[1]УсіТ_1!$B$9:$X$554,22,FALSE)</f>
        <v>0</v>
      </c>
      <c r="X64" s="41">
        <f>VLOOKUP(B64,[1]УсіТ_1!$B$9:$X$554,23,FALSE)</f>
        <v>0</v>
      </c>
      <c r="Y64" s="3">
        <v>4.3570000000000002</v>
      </c>
      <c r="Z64" s="3">
        <v>4.3570000000000002</v>
      </c>
    </row>
    <row r="65" spans="1:26" ht="15.75" thickBot="1" x14ac:dyDescent="0.3">
      <c r="A65" s="44" t="s">
        <v>633</v>
      </c>
      <c r="B65" s="44" t="s">
        <v>98</v>
      </c>
      <c r="C65" s="43" t="s">
        <v>6</v>
      </c>
      <c r="D65" s="39">
        <v>159.4</v>
      </c>
      <c r="E65" s="40">
        <v>51.4</v>
      </c>
      <c r="F65" s="55">
        <v>0.79139999999999999</v>
      </c>
      <c r="G65" s="55">
        <v>0.79139999999999999</v>
      </c>
      <c r="H65" s="41">
        <f t="shared" si="0"/>
        <v>0.79139999999999999</v>
      </c>
      <c r="I65" s="41"/>
      <c r="J65" s="41">
        <f>VLOOKUP(B65,[1]УсіТ_1!$B$9:$X$554,9,FALSE)</f>
        <v>0</v>
      </c>
      <c r="K65" s="41">
        <f>VLOOKUP(B65,[1]УсіТ_1!$B$9:$X$554,8,FALSE)</f>
        <v>0</v>
      </c>
      <c r="L65" s="41">
        <f>VLOOKUP(B65,[1]УсіТ_1!$B$9:$X$554,11,FALSE)</f>
        <v>0</v>
      </c>
      <c r="M65" s="41">
        <f>VLOOKUP(B65,[1]УсіТ_1!$B$9:$X$554,12,FALSE)</f>
        <v>0</v>
      </c>
      <c r="N65" s="41">
        <f>VLOOKUP(B65,[1]УсіТ_1!$B$9:$X$554,13,FALSE)</f>
        <v>0</v>
      </c>
      <c r="O65" s="41">
        <f>VLOOKUP(B65,[1]УсіТ_1!$B$9:$X$554,14,FALSE)</f>
        <v>0.29139999999999999</v>
      </c>
      <c r="P65" s="41">
        <f>VLOOKUP(B65,[1]УсіТ_1!$B$9:$X$554,15,FALSE)</f>
        <v>0</v>
      </c>
      <c r="Q65" s="41">
        <f>VLOOKUP(B65,[1]УсіТ_1!$B$9:$X$554,16,FALSE)</f>
        <v>0</v>
      </c>
      <c r="R65" s="41">
        <f>VLOOKUP(B65,[1]УсіТ_1!$B$9:$X$554,17,FALSE)</f>
        <v>0.1106</v>
      </c>
      <c r="S65" s="41">
        <f>VLOOKUP(B65,[1]УсіТ_1!$B$9:$X$554,18,FALSE)</f>
        <v>0</v>
      </c>
      <c r="T65" s="41">
        <f>VLOOKUP(B65,[1]УсіТ_1!$B$9:$X$554,19,FALSE)</f>
        <v>0.38940000000000002</v>
      </c>
      <c r="U65" s="41">
        <f>VLOOKUP(B65,[1]УсіТ_1!$B$9:$X$554,20,FALSE)</f>
        <v>0</v>
      </c>
      <c r="V65" s="41">
        <f>VLOOKUP(B65,[1]УсіТ_1!$B$9:$X$554,21,FALSE)</f>
        <v>0</v>
      </c>
      <c r="W65" s="41">
        <f>VLOOKUP(B65,[1]УсіТ_1!$B$9:$X$554,22,FALSE)</f>
        <v>0</v>
      </c>
      <c r="X65" s="41">
        <f>VLOOKUP(B65,[1]УсіТ_1!$B$9:$X$554,23,FALSE)</f>
        <v>0</v>
      </c>
      <c r="Y65" s="3">
        <v>4.1260000000000003</v>
      </c>
      <c r="Z65" s="3">
        <v>4.1260000000000003</v>
      </c>
    </row>
    <row r="66" spans="1:26" ht="24.75" thickBot="1" x14ac:dyDescent="0.3">
      <c r="A66" s="44" t="s">
        <v>634</v>
      </c>
      <c r="B66" s="44" t="s">
        <v>99</v>
      </c>
      <c r="C66" s="43" t="s">
        <v>6</v>
      </c>
      <c r="D66" s="39">
        <v>212.3</v>
      </c>
      <c r="E66" s="40">
        <v>0</v>
      </c>
      <c r="F66" s="55">
        <v>1.2419</v>
      </c>
      <c r="G66" s="55">
        <v>1.2419</v>
      </c>
      <c r="H66" s="41">
        <f t="shared" si="0"/>
        <v>1.2419</v>
      </c>
      <c r="I66" s="41"/>
      <c r="J66" s="41">
        <f>VLOOKUP(B66,[1]УсіТ_1!$B$9:$X$554,9,FALSE)</f>
        <v>0</v>
      </c>
      <c r="K66" s="41">
        <f>VLOOKUP(B66,[1]УсіТ_1!$B$9:$X$554,8,FALSE)</f>
        <v>0</v>
      </c>
      <c r="L66" s="41">
        <f>VLOOKUP(B66,[1]УсіТ_1!$B$9:$X$554,11,FALSE)</f>
        <v>0</v>
      </c>
      <c r="M66" s="41">
        <f>VLOOKUP(B66,[1]УсіТ_1!$B$9:$X$554,12,FALSE)</f>
        <v>0</v>
      </c>
      <c r="N66" s="41">
        <f>VLOOKUP(B66,[1]УсіТ_1!$B$9:$X$554,13,FALSE)</f>
        <v>0</v>
      </c>
      <c r="O66" s="41">
        <f>VLOOKUP(B66,[1]УсіТ_1!$B$9:$X$554,14,FALSE)</f>
        <v>0.2888</v>
      </c>
      <c r="P66" s="41">
        <f>VLOOKUP(B66,[1]УсіТ_1!$B$9:$X$554,15,FALSE)</f>
        <v>0</v>
      </c>
      <c r="Q66" s="41">
        <f>VLOOKUP(B66,[1]УсіТ_1!$B$9:$X$554,16,FALSE)</f>
        <v>0</v>
      </c>
      <c r="R66" s="41">
        <f>VLOOKUP(B66,[1]УсіТ_1!$B$9:$X$554,17,FALSE)</f>
        <v>0.47220000000000001</v>
      </c>
      <c r="S66" s="41">
        <f>VLOOKUP(B66,[1]УсіТ_1!$B$9:$X$554,18,FALSE)</f>
        <v>0</v>
      </c>
      <c r="T66" s="41">
        <f>VLOOKUP(B66,[1]УсіТ_1!$B$9:$X$554,19,FALSE)</f>
        <v>0.48089999999999999</v>
      </c>
      <c r="U66" s="41">
        <f>VLOOKUP(B66,[1]УсіТ_1!$B$9:$X$554,20,FALSE)</f>
        <v>0</v>
      </c>
      <c r="V66" s="41">
        <f>VLOOKUP(B66,[1]УсіТ_1!$B$9:$X$554,21,FALSE)</f>
        <v>0</v>
      </c>
      <c r="W66" s="41">
        <f>VLOOKUP(B66,[1]УсіТ_1!$B$9:$X$554,22,FALSE)</f>
        <v>0</v>
      </c>
      <c r="X66" s="41">
        <f>VLOOKUP(B66,[1]УсіТ_1!$B$9:$X$554,23,FALSE)</f>
        <v>0</v>
      </c>
      <c r="Y66" s="3">
        <v>3.1755</v>
      </c>
      <c r="Z66" s="3">
        <v>3.1755</v>
      </c>
    </row>
    <row r="67" spans="1:26" ht="24.75" thickBot="1" x14ac:dyDescent="0.3">
      <c r="A67" s="44" t="s">
        <v>635</v>
      </c>
      <c r="B67" s="44" t="s">
        <v>100</v>
      </c>
      <c r="C67" s="43" t="s">
        <v>6</v>
      </c>
      <c r="D67" s="39">
        <v>73.75</v>
      </c>
      <c r="E67" s="40">
        <v>0</v>
      </c>
      <c r="F67" s="55">
        <v>1.3887</v>
      </c>
      <c r="G67" s="55">
        <v>1.3887</v>
      </c>
      <c r="H67" s="41">
        <f t="shared" si="0"/>
        <v>1.3887</v>
      </c>
      <c r="I67" s="41"/>
      <c r="J67" s="41">
        <f>VLOOKUP(B67,[1]УсіТ_1!$B$9:$X$554,9,FALSE)</f>
        <v>0</v>
      </c>
      <c r="K67" s="41">
        <f>VLOOKUP(B67,[1]УсіТ_1!$B$9:$X$554,8,FALSE)</f>
        <v>0</v>
      </c>
      <c r="L67" s="41">
        <f>VLOOKUP(B67,[1]УсіТ_1!$B$9:$X$554,11,FALSE)</f>
        <v>0</v>
      </c>
      <c r="M67" s="41">
        <f>VLOOKUP(B67,[1]УсіТ_1!$B$9:$X$554,12,FALSE)</f>
        <v>0</v>
      </c>
      <c r="N67" s="41">
        <f>VLOOKUP(B67,[1]УсіТ_1!$B$9:$X$554,13,FALSE)</f>
        <v>0</v>
      </c>
      <c r="O67" s="41">
        <f>VLOOKUP(B67,[1]УсіТ_1!$B$9:$X$554,14,FALSE)</f>
        <v>0.30370000000000003</v>
      </c>
      <c r="P67" s="41">
        <f>VLOOKUP(B67,[1]УсіТ_1!$B$9:$X$554,15,FALSE)</f>
        <v>0</v>
      </c>
      <c r="Q67" s="41">
        <f>VLOOKUP(B67,[1]УсіТ_1!$B$9:$X$554,16,FALSE)</f>
        <v>0</v>
      </c>
      <c r="R67" s="41">
        <f>VLOOKUP(B67,[1]УсіТ_1!$B$9:$X$554,17,FALSE)</f>
        <v>0.54959999999999998</v>
      </c>
      <c r="S67" s="41">
        <f>VLOOKUP(B67,[1]УсіТ_1!$B$9:$X$554,18,FALSE)</f>
        <v>0</v>
      </c>
      <c r="T67" s="41">
        <f>VLOOKUP(B67,[1]УсіТ_1!$B$9:$X$554,19,FALSE)</f>
        <v>0.53539999999999999</v>
      </c>
      <c r="U67" s="41">
        <f>VLOOKUP(B67,[1]УсіТ_1!$B$9:$X$554,20,FALSE)</f>
        <v>0</v>
      </c>
      <c r="V67" s="41">
        <f>VLOOKUP(B67,[1]УсіТ_1!$B$9:$X$554,21,FALSE)</f>
        <v>0</v>
      </c>
      <c r="W67" s="41">
        <f>VLOOKUP(B67,[1]УсіТ_1!$B$9:$X$554,22,FALSE)</f>
        <v>0</v>
      </c>
      <c r="X67" s="41">
        <f>VLOOKUP(B67,[1]УсіТ_1!$B$9:$X$554,23,FALSE)</f>
        <v>0</v>
      </c>
      <c r="Y67" s="3">
        <v>1.1861999999999999</v>
      </c>
      <c r="Z67" s="3">
        <v>1.1861999999999999</v>
      </c>
    </row>
    <row r="68" spans="1:26" ht="15.75" thickBot="1" x14ac:dyDescent="0.3">
      <c r="A68" s="44" t="s">
        <v>636</v>
      </c>
      <c r="B68" s="44" t="s">
        <v>101</v>
      </c>
      <c r="C68" s="43" t="s">
        <v>6</v>
      </c>
      <c r="D68" s="39">
        <v>194.9</v>
      </c>
      <c r="E68" s="40">
        <v>0</v>
      </c>
      <c r="F68" s="55">
        <v>0.97409999999999997</v>
      </c>
      <c r="G68" s="55">
        <v>0.97409999999999997</v>
      </c>
      <c r="H68" s="41">
        <f t="shared" si="0"/>
        <v>0.97409999999999997</v>
      </c>
      <c r="I68" s="41"/>
      <c r="J68" s="41">
        <f>VLOOKUP(B68,[1]УсіТ_1!$B$9:$X$554,9,FALSE)</f>
        <v>0</v>
      </c>
      <c r="K68" s="41">
        <f>VLOOKUP(B68,[1]УсіТ_1!$B$9:$X$554,8,FALSE)</f>
        <v>0</v>
      </c>
      <c r="L68" s="41">
        <f>VLOOKUP(B68,[1]УсіТ_1!$B$9:$X$554,11,FALSE)</f>
        <v>0</v>
      </c>
      <c r="M68" s="41">
        <f>VLOOKUP(B68,[1]УсіТ_1!$B$9:$X$554,12,FALSE)</f>
        <v>0</v>
      </c>
      <c r="N68" s="41">
        <f>VLOOKUP(B68,[1]УсіТ_1!$B$9:$X$554,13,FALSE)</f>
        <v>0</v>
      </c>
      <c r="O68" s="41">
        <f>VLOOKUP(B68,[1]УсіТ_1!$B$9:$X$554,14,FALSE)</f>
        <v>0.28949999999999998</v>
      </c>
      <c r="P68" s="41">
        <f>VLOOKUP(B68,[1]УсіТ_1!$B$9:$X$554,15,FALSE)</f>
        <v>0</v>
      </c>
      <c r="Q68" s="41">
        <f>VLOOKUP(B68,[1]УсіТ_1!$B$9:$X$554,16,FALSE)</f>
        <v>0</v>
      </c>
      <c r="R68" s="41">
        <f>VLOOKUP(B68,[1]УсіТ_1!$B$9:$X$554,17,FALSE)</f>
        <v>0.11459999999999999</v>
      </c>
      <c r="S68" s="41">
        <f>VLOOKUP(B68,[1]УсіТ_1!$B$9:$X$554,18,FALSE)</f>
        <v>0</v>
      </c>
      <c r="T68" s="41">
        <f>VLOOKUP(B68,[1]УсіТ_1!$B$9:$X$554,19,FALSE)</f>
        <v>0.56999999999999995</v>
      </c>
      <c r="U68" s="41">
        <f>VLOOKUP(B68,[1]УсіТ_1!$B$9:$X$554,20,FALSE)</f>
        <v>0</v>
      </c>
      <c r="V68" s="41">
        <f>VLOOKUP(B68,[1]УсіТ_1!$B$9:$X$554,21,FALSE)</f>
        <v>0</v>
      </c>
      <c r="W68" s="41">
        <f>VLOOKUP(B68,[1]УсіТ_1!$B$9:$X$554,22,FALSE)</f>
        <v>0</v>
      </c>
      <c r="X68" s="41">
        <f>VLOOKUP(B68,[1]УсіТ_1!$B$9:$X$554,23,FALSE)</f>
        <v>0</v>
      </c>
      <c r="Y68" s="3">
        <v>1.3764000000000001</v>
      </c>
      <c r="Z68" s="3">
        <v>1.3764000000000001</v>
      </c>
    </row>
    <row r="69" spans="1:26" ht="15.75" thickBot="1" x14ac:dyDescent="0.3">
      <c r="A69" s="44" t="s">
        <v>637</v>
      </c>
      <c r="B69" s="44" t="s">
        <v>102</v>
      </c>
      <c r="C69" s="43" t="s">
        <v>6</v>
      </c>
      <c r="D69" s="39">
        <v>109.1</v>
      </c>
      <c r="E69" s="40">
        <v>0</v>
      </c>
      <c r="F69" s="55">
        <v>1.2657</v>
      </c>
      <c r="G69" s="55">
        <v>1.2657</v>
      </c>
      <c r="H69" s="41">
        <f t="shared" si="0"/>
        <v>1.2657</v>
      </c>
      <c r="I69" s="41"/>
      <c r="J69" s="41">
        <f>VLOOKUP(B69,[1]УсіТ_1!$B$9:$X$554,9,FALSE)</f>
        <v>0</v>
      </c>
      <c r="K69" s="41">
        <f>VLOOKUP(B69,[1]УсіТ_1!$B$9:$X$554,8,FALSE)</f>
        <v>0</v>
      </c>
      <c r="L69" s="41">
        <f>VLOOKUP(B69,[1]УсіТ_1!$B$9:$X$554,11,FALSE)</f>
        <v>0</v>
      </c>
      <c r="M69" s="41">
        <f>VLOOKUP(B69,[1]УсіТ_1!$B$9:$X$554,12,FALSE)</f>
        <v>0</v>
      </c>
      <c r="N69" s="41">
        <f>VLOOKUP(B69,[1]УсіТ_1!$B$9:$X$554,13,FALSE)</f>
        <v>0</v>
      </c>
      <c r="O69" s="41">
        <f>VLOOKUP(B69,[1]УсіТ_1!$B$9:$X$554,14,FALSE)</f>
        <v>0.29630000000000001</v>
      </c>
      <c r="P69" s="41">
        <f>VLOOKUP(B69,[1]УсіТ_1!$B$9:$X$554,15,FALSE)</f>
        <v>0</v>
      </c>
      <c r="Q69" s="41">
        <f>VLOOKUP(B69,[1]УсіТ_1!$B$9:$X$554,16,FALSE)</f>
        <v>0</v>
      </c>
      <c r="R69" s="41">
        <f>VLOOKUP(B69,[1]УсіТ_1!$B$9:$X$554,17,FALSE)</f>
        <v>0.43440000000000001</v>
      </c>
      <c r="S69" s="41">
        <f>VLOOKUP(B69,[1]УсіТ_1!$B$9:$X$554,18,FALSE)</f>
        <v>0</v>
      </c>
      <c r="T69" s="41">
        <f>VLOOKUP(B69,[1]УсіТ_1!$B$9:$X$554,19,FALSE)</f>
        <v>0.53500000000000003</v>
      </c>
      <c r="U69" s="41">
        <f>VLOOKUP(B69,[1]УсіТ_1!$B$9:$X$554,20,FALSE)</f>
        <v>0</v>
      </c>
      <c r="V69" s="41">
        <f>VLOOKUP(B69,[1]УсіТ_1!$B$9:$X$554,21,FALSE)</f>
        <v>0</v>
      </c>
      <c r="W69" s="41">
        <f>VLOOKUP(B69,[1]УсіТ_1!$B$9:$X$554,22,FALSE)</f>
        <v>0</v>
      </c>
      <c r="X69" s="41">
        <f>VLOOKUP(B69,[1]УсіТ_1!$B$9:$X$554,23,FALSE)</f>
        <v>0</v>
      </c>
      <c r="Y69" s="3">
        <v>4.3730000000000002</v>
      </c>
      <c r="Z69" s="3">
        <v>4.3730000000000002</v>
      </c>
    </row>
    <row r="70" spans="1:26" ht="15.75" thickBot="1" x14ac:dyDescent="0.3">
      <c r="A70" s="44" t="s">
        <v>638</v>
      </c>
      <c r="B70" s="44" t="s">
        <v>103</v>
      </c>
      <c r="C70" s="43" t="s">
        <v>6</v>
      </c>
      <c r="D70" s="39">
        <v>61.2</v>
      </c>
      <c r="E70" s="40">
        <v>0</v>
      </c>
      <c r="F70" s="55">
        <v>1.6059000000000001</v>
      </c>
      <c r="G70" s="55">
        <v>1.6059000000000001</v>
      </c>
      <c r="H70" s="41">
        <f t="shared" si="0"/>
        <v>1.6059000000000001</v>
      </c>
      <c r="I70" s="41"/>
      <c r="J70" s="41">
        <f>VLOOKUP(B70,[1]УсіТ_1!$B$9:$X$554,9,FALSE)</f>
        <v>0</v>
      </c>
      <c r="K70" s="41">
        <f>VLOOKUP(B70,[1]УсіТ_1!$B$9:$X$554,8,FALSE)</f>
        <v>0</v>
      </c>
      <c r="L70" s="41">
        <f>VLOOKUP(B70,[1]УсіТ_1!$B$9:$X$554,11,FALSE)</f>
        <v>0</v>
      </c>
      <c r="M70" s="41">
        <f>VLOOKUP(B70,[1]УсіТ_1!$B$9:$X$554,12,FALSE)</f>
        <v>0</v>
      </c>
      <c r="N70" s="41">
        <f>VLOOKUP(B70,[1]УсіТ_1!$B$9:$X$554,13,FALSE)</f>
        <v>0</v>
      </c>
      <c r="O70" s="41">
        <f>VLOOKUP(B70,[1]УсіТ_1!$B$9:$X$554,14,FALSE)</f>
        <v>0.30840000000000001</v>
      </c>
      <c r="P70" s="41">
        <f>VLOOKUP(B70,[1]УсіТ_1!$B$9:$X$554,15,FALSE)</f>
        <v>0</v>
      </c>
      <c r="Q70" s="41">
        <f>VLOOKUP(B70,[1]УсіТ_1!$B$9:$X$554,16,FALSE)</f>
        <v>0</v>
      </c>
      <c r="R70" s="41">
        <f>VLOOKUP(B70,[1]УсіТ_1!$B$9:$X$554,17,FALSE)</f>
        <v>0.7571</v>
      </c>
      <c r="S70" s="41">
        <f>VLOOKUP(B70,[1]УсіТ_1!$B$9:$X$554,18,FALSE)</f>
        <v>0</v>
      </c>
      <c r="T70" s="41">
        <f>VLOOKUP(B70,[1]УсіТ_1!$B$9:$X$554,19,FALSE)</f>
        <v>0.54039999999999999</v>
      </c>
      <c r="U70" s="41">
        <f>VLOOKUP(B70,[1]УсіТ_1!$B$9:$X$554,20,FALSE)</f>
        <v>0</v>
      </c>
      <c r="V70" s="41">
        <f>VLOOKUP(B70,[1]УсіТ_1!$B$9:$X$554,21,FALSE)</f>
        <v>0</v>
      </c>
      <c r="W70" s="41">
        <f>VLOOKUP(B70,[1]УсіТ_1!$B$9:$X$554,22,FALSE)</f>
        <v>0</v>
      </c>
      <c r="X70" s="41">
        <f>VLOOKUP(B70,[1]УсіТ_1!$B$9:$X$554,23,FALSE)</f>
        <v>0</v>
      </c>
      <c r="Y70" s="3">
        <v>4.1188000000000002</v>
      </c>
      <c r="Z70" s="3">
        <v>4.1188000000000002</v>
      </c>
    </row>
    <row r="71" spans="1:26" ht="15.75" thickBot="1" x14ac:dyDescent="0.3">
      <c r="A71" s="44" t="s">
        <v>639</v>
      </c>
      <c r="B71" s="44" t="s">
        <v>104</v>
      </c>
      <c r="C71" s="43" t="s">
        <v>6</v>
      </c>
      <c r="D71" s="39">
        <v>221.4</v>
      </c>
      <c r="E71" s="40">
        <v>0</v>
      </c>
      <c r="F71" s="55">
        <v>0.90059999999999996</v>
      </c>
      <c r="G71" s="55">
        <v>0.90059999999999996</v>
      </c>
      <c r="H71" s="41">
        <f t="shared" si="0"/>
        <v>0.90059999999999996</v>
      </c>
      <c r="I71" s="41"/>
      <c r="J71" s="41">
        <f>VLOOKUP(B71,[1]УсіТ_1!$B$9:$X$554,9,FALSE)</f>
        <v>0</v>
      </c>
      <c r="K71" s="41">
        <f>VLOOKUP(B71,[1]УсіТ_1!$B$9:$X$554,8,FALSE)</f>
        <v>0</v>
      </c>
      <c r="L71" s="41">
        <f>VLOOKUP(B71,[1]УсіТ_1!$B$9:$X$554,11,FALSE)</f>
        <v>0</v>
      </c>
      <c r="M71" s="41">
        <f>VLOOKUP(B71,[1]УсіТ_1!$B$9:$X$554,12,FALSE)</f>
        <v>0</v>
      </c>
      <c r="N71" s="41">
        <f>VLOOKUP(B71,[1]УсіТ_1!$B$9:$X$554,13,FALSE)</f>
        <v>0</v>
      </c>
      <c r="O71" s="41">
        <f>VLOOKUP(B71,[1]УсіТ_1!$B$9:$X$554,14,FALSE)</f>
        <v>0.28839999999999999</v>
      </c>
      <c r="P71" s="41">
        <f>VLOOKUP(B71,[1]УсіТ_1!$B$9:$X$554,15,FALSE)</f>
        <v>0</v>
      </c>
      <c r="Q71" s="41">
        <f>VLOOKUP(B71,[1]УсіТ_1!$B$9:$X$554,16,FALSE)</f>
        <v>0</v>
      </c>
      <c r="R71" s="41">
        <f>VLOOKUP(B71,[1]УсіТ_1!$B$9:$X$554,17,FALSE)</f>
        <v>0.23180000000000001</v>
      </c>
      <c r="S71" s="41">
        <f>VLOOKUP(B71,[1]УсіТ_1!$B$9:$X$554,18,FALSE)</f>
        <v>0</v>
      </c>
      <c r="T71" s="41">
        <f>VLOOKUP(B71,[1]УсіТ_1!$B$9:$X$554,19,FALSE)</f>
        <v>0.38040000000000002</v>
      </c>
      <c r="U71" s="41">
        <f>VLOOKUP(B71,[1]УсіТ_1!$B$9:$X$554,20,FALSE)</f>
        <v>0</v>
      </c>
      <c r="V71" s="41">
        <f>VLOOKUP(B71,[1]УсіТ_1!$B$9:$X$554,21,FALSE)</f>
        <v>0</v>
      </c>
      <c r="W71" s="41">
        <f>VLOOKUP(B71,[1]УсіТ_1!$B$9:$X$554,22,FALSE)</f>
        <v>0</v>
      </c>
      <c r="X71" s="41">
        <f>VLOOKUP(B71,[1]УсіТ_1!$B$9:$X$554,23,FALSE)</f>
        <v>0</v>
      </c>
      <c r="Y71" s="3">
        <v>0.99790000000000001</v>
      </c>
      <c r="Z71" s="3">
        <v>0.99790000000000001</v>
      </c>
    </row>
    <row r="72" spans="1:26" ht="15.75" thickBot="1" x14ac:dyDescent="0.3">
      <c r="A72" s="44" t="s">
        <v>640</v>
      </c>
      <c r="B72" s="44" t="s">
        <v>105</v>
      </c>
      <c r="C72" s="43" t="s">
        <v>6</v>
      </c>
      <c r="D72" s="39">
        <v>137.69999999999999</v>
      </c>
      <c r="E72" s="40">
        <v>0</v>
      </c>
      <c r="F72" s="55">
        <v>1.2535000000000001</v>
      </c>
      <c r="G72" s="55">
        <v>1.2535000000000001</v>
      </c>
      <c r="H72" s="41">
        <f t="shared" si="0"/>
        <v>1.2535000000000001</v>
      </c>
      <c r="I72" s="41"/>
      <c r="J72" s="41">
        <f>VLOOKUP(B72,[1]УсіТ_1!$B$9:$X$554,9,FALSE)</f>
        <v>0</v>
      </c>
      <c r="K72" s="41">
        <f>VLOOKUP(B72,[1]УсіТ_1!$B$9:$X$554,8,FALSE)</f>
        <v>0</v>
      </c>
      <c r="L72" s="41">
        <f>VLOOKUP(B72,[1]УсіТ_1!$B$9:$X$554,11,FALSE)</f>
        <v>0</v>
      </c>
      <c r="M72" s="41">
        <f>VLOOKUP(B72,[1]УсіТ_1!$B$9:$X$554,12,FALSE)</f>
        <v>0</v>
      </c>
      <c r="N72" s="41">
        <f>VLOOKUP(B72,[1]УсіТ_1!$B$9:$X$554,13,FALSE)</f>
        <v>0</v>
      </c>
      <c r="O72" s="41">
        <f>VLOOKUP(B72,[1]УсіТ_1!$B$9:$X$554,14,FALSE)</f>
        <v>0.29310000000000003</v>
      </c>
      <c r="P72" s="41">
        <f>VLOOKUP(B72,[1]УсіТ_1!$B$9:$X$554,15,FALSE)</f>
        <v>0</v>
      </c>
      <c r="Q72" s="41">
        <f>VLOOKUP(B72,[1]УсіТ_1!$B$9:$X$554,16,FALSE)</f>
        <v>0</v>
      </c>
      <c r="R72" s="41">
        <f>VLOOKUP(B72,[1]УсіТ_1!$B$9:$X$554,17,FALSE)</f>
        <v>0.35759999999999997</v>
      </c>
      <c r="S72" s="41">
        <f>VLOOKUP(B72,[1]УсіТ_1!$B$9:$X$554,18,FALSE)</f>
        <v>0</v>
      </c>
      <c r="T72" s="41">
        <f>VLOOKUP(B72,[1]УсіТ_1!$B$9:$X$554,19,FALSE)</f>
        <v>0.6028</v>
      </c>
      <c r="U72" s="41">
        <f>VLOOKUP(B72,[1]УсіТ_1!$B$9:$X$554,20,FALSE)</f>
        <v>0</v>
      </c>
      <c r="V72" s="41">
        <f>VLOOKUP(B72,[1]УсіТ_1!$B$9:$X$554,21,FALSE)</f>
        <v>0</v>
      </c>
      <c r="W72" s="41">
        <f>VLOOKUP(B72,[1]УсіТ_1!$B$9:$X$554,22,FALSE)</f>
        <v>0</v>
      </c>
      <c r="X72" s="41">
        <f>VLOOKUP(B72,[1]УсіТ_1!$B$9:$X$554,23,FALSE)</f>
        <v>0</v>
      </c>
      <c r="Y72" s="3">
        <v>3.1404000000000001</v>
      </c>
      <c r="Z72" s="3">
        <v>3.1404000000000001</v>
      </c>
    </row>
    <row r="73" spans="1:26" ht="15.75" thickBot="1" x14ac:dyDescent="0.3">
      <c r="A73" s="44" t="s">
        <v>641</v>
      </c>
      <c r="B73" s="44" t="s">
        <v>106</v>
      </c>
      <c r="C73" s="43" t="s">
        <v>6</v>
      </c>
      <c r="D73" s="39">
        <v>83</v>
      </c>
      <c r="E73" s="40">
        <v>0</v>
      </c>
      <c r="F73" s="55">
        <v>1.1261000000000001</v>
      </c>
      <c r="G73" s="55">
        <v>1.1261000000000001</v>
      </c>
      <c r="H73" s="41">
        <f t="shared" si="0"/>
        <v>1.1261000000000001</v>
      </c>
      <c r="I73" s="41"/>
      <c r="J73" s="41">
        <f>VLOOKUP(B73,[1]УсіТ_1!$B$9:$X$554,9,FALSE)</f>
        <v>0</v>
      </c>
      <c r="K73" s="41">
        <f>VLOOKUP(B73,[1]УсіТ_1!$B$9:$X$554,8,FALSE)</f>
        <v>0</v>
      </c>
      <c r="L73" s="41">
        <f>VLOOKUP(B73,[1]УсіТ_1!$B$9:$X$554,11,FALSE)</f>
        <v>0</v>
      </c>
      <c r="M73" s="41">
        <f>VLOOKUP(B73,[1]УсіТ_1!$B$9:$X$554,12,FALSE)</f>
        <v>0</v>
      </c>
      <c r="N73" s="41">
        <f>VLOOKUP(B73,[1]УсіТ_1!$B$9:$X$554,13,FALSE)</f>
        <v>0</v>
      </c>
      <c r="O73" s="41">
        <f>VLOOKUP(B73,[1]УсіТ_1!$B$9:$X$554,14,FALSE)</f>
        <v>0.4219</v>
      </c>
      <c r="P73" s="41">
        <f>VLOOKUP(B73,[1]УсіТ_1!$B$9:$X$554,15,FALSE)</f>
        <v>0</v>
      </c>
      <c r="Q73" s="41">
        <f>VLOOKUP(B73,[1]УсіТ_1!$B$9:$X$554,16,FALSE)</f>
        <v>0</v>
      </c>
      <c r="R73" s="41">
        <f>VLOOKUP(B73,[1]УсіТ_1!$B$9:$X$554,17,FALSE)</f>
        <v>0.15379999999999999</v>
      </c>
      <c r="S73" s="41">
        <f>VLOOKUP(B73,[1]УсіТ_1!$B$9:$X$554,18,FALSE)</f>
        <v>0</v>
      </c>
      <c r="T73" s="41">
        <f>VLOOKUP(B73,[1]УсіТ_1!$B$9:$X$554,19,FALSE)</f>
        <v>0.5504</v>
      </c>
      <c r="U73" s="41">
        <f>VLOOKUP(B73,[1]УсіТ_1!$B$9:$X$554,20,FALSE)</f>
        <v>0</v>
      </c>
      <c r="V73" s="41">
        <f>VLOOKUP(B73,[1]УсіТ_1!$B$9:$X$554,21,FALSE)</f>
        <v>0</v>
      </c>
      <c r="W73" s="41">
        <f>VLOOKUP(B73,[1]УсіТ_1!$B$9:$X$554,22,FALSE)</f>
        <v>0</v>
      </c>
      <c r="X73" s="41">
        <f>VLOOKUP(B73,[1]УсіТ_1!$B$9:$X$554,23,FALSE)</f>
        <v>0</v>
      </c>
      <c r="Y73" s="3">
        <v>3.8738999999999999</v>
      </c>
      <c r="Z73" s="3">
        <v>4.7236000000000002</v>
      </c>
    </row>
    <row r="74" spans="1:26" ht="15.75" thickBot="1" x14ac:dyDescent="0.3">
      <c r="A74" s="44" t="s">
        <v>642</v>
      </c>
      <c r="B74" s="44" t="s">
        <v>107</v>
      </c>
      <c r="C74" s="43" t="s">
        <v>6</v>
      </c>
      <c r="D74" s="39">
        <v>61.6</v>
      </c>
      <c r="E74" s="40">
        <v>0</v>
      </c>
      <c r="F74" s="55">
        <v>1.1379999999999999</v>
      </c>
      <c r="G74" s="55">
        <v>1.1379999999999999</v>
      </c>
      <c r="H74" s="41">
        <f t="shared" si="0"/>
        <v>1.1379999999999999</v>
      </c>
      <c r="I74" s="41"/>
      <c r="J74" s="41">
        <f>VLOOKUP(B74,[1]УсіТ_1!$B$9:$X$554,9,FALSE)</f>
        <v>0</v>
      </c>
      <c r="K74" s="41">
        <f>VLOOKUP(B74,[1]УсіТ_1!$B$9:$X$554,8,FALSE)</f>
        <v>0</v>
      </c>
      <c r="L74" s="41">
        <f>VLOOKUP(B74,[1]УсіТ_1!$B$9:$X$554,11,FALSE)</f>
        <v>0</v>
      </c>
      <c r="M74" s="41">
        <f>VLOOKUP(B74,[1]УсіТ_1!$B$9:$X$554,12,FALSE)</f>
        <v>0</v>
      </c>
      <c r="N74" s="41">
        <f>VLOOKUP(B74,[1]УсіТ_1!$B$9:$X$554,13,FALSE)</f>
        <v>0</v>
      </c>
      <c r="O74" s="41">
        <f>VLOOKUP(B74,[1]УсіТ_1!$B$9:$X$554,14,FALSE)</f>
        <v>0.47089999999999999</v>
      </c>
      <c r="P74" s="41">
        <f>VLOOKUP(B74,[1]УсіТ_1!$B$9:$X$554,15,FALSE)</f>
        <v>0</v>
      </c>
      <c r="Q74" s="41">
        <f>VLOOKUP(B74,[1]УсіТ_1!$B$9:$X$554,16,FALSE)</f>
        <v>0</v>
      </c>
      <c r="R74" s="41">
        <f>VLOOKUP(B74,[1]УсіТ_1!$B$9:$X$554,17,FALSE)</f>
        <v>0.1037</v>
      </c>
      <c r="S74" s="41">
        <f>VLOOKUP(B74,[1]УсіТ_1!$B$9:$X$554,18,FALSE)</f>
        <v>0</v>
      </c>
      <c r="T74" s="41">
        <f>VLOOKUP(B74,[1]УсіТ_1!$B$9:$X$554,19,FALSE)</f>
        <v>0.56340000000000001</v>
      </c>
      <c r="U74" s="41">
        <f>VLOOKUP(B74,[1]УсіТ_1!$B$9:$X$554,20,FALSE)</f>
        <v>0</v>
      </c>
      <c r="V74" s="41">
        <f>VLOOKUP(B74,[1]УсіТ_1!$B$9:$X$554,21,FALSE)</f>
        <v>0</v>
      </c>
      <c r="W74" s="41">
        <f>VLOOKUP(B74,[1]УсіТ_1!$B$9:$X$554,22,FALSE)</f>
        <v>0</v>
      </c>
      <c r="X74" s="41">
        <f>VLOOKUP(B74,[1]УсіТ_1!$B$9:$X$554,23,FALSE)</f>
        <v>0</v>
      </c>
      <c r="Y74" s="3">
        <v>3.8969</v>
      </c>
      <c r="Z74" s="3">
        <v>4.8823999999999996</v>
      </c>
    </row>
    <row r="75" spans="1:26" ht="15.75" thickBot="1" x14ac:dyDescent="0.3">
      <c r="A75" s="44" t="s">
        <v>643</v>
      </c>
      <c r="B75" s="44" t="s">
        <v>108</v>
      </c>
      <c r="C75" s="43" t="s">
        <v>6</v>
      </c>
      <c r="D75" s="39">
        <v>50.9</v>
      </c>
      <c r="E75" s="40">
        <v>0</v>
      </c>
      <c r="F75" s="55">
        <v>1.2108000000000001</v>
      </c>
      <c r="G75" s="55">
        <v>1.2108000000000001</v>
      </c>
      <c r="H75" s="41">
        <f t="shared" si="0"/>
        <v>1.2108000000000001</v>
      </c>
      <c r="I75" s="41"/>
      <c r="J75" s="41">
        <f>VLOOKUP(B75,[1]УсіТ_1!$B$9:$X$554,9,FALSE)</f>
        <v>0</v>
      </c>
      <c r="K75" s="41">
        <f>VLOOKUP(B75,[1]УсіТ_1!$B$9:$X$554,8,FALSE)</f>
        <v>0</v>
      </c>
      <c r="L75" s="41">
        <f>VLOOKUP(B75,[1]УсіТ_1!$B$9:$X$554,11,FALSE)</f>
        <v>0</v>
      </c>
      <c r="M75" s="41">
        <f>VLOOKUP(B75,[1]УсіТ_1!$B$9:$X$554,12,FALSE)</f>
        <v>0</v>
      </c>
      <c r="N75" s="41">
        <f>VLOOKUP(B75,[1]УсіТ_1!$B$9:$X$554,13,FALSE)</f>
        <v>0</v>
      </c>
      <c r="O75" s="41">
        <f>VLOOKUP(B75,[1]УсіТ_1!$B$9:$X$554,14,FALSE)</f>
        <v>0.51090000000000002</v>
      </c>
      <c r="P75" s="41">
        <f>VLOOKUP(B75,[1]УсіТ_1!$B$9:$X$554,15,FALSE)</f>
        <v>0</v>
      </c>
      <c r="Q75" s="41">
        <f>VLOOKUP(B75,[1]УсіТ_1!$B$9:$X$554,16,FALSE)</f>
        <v>0</v>
      </c>
      <c r="R75" s="41">
        <f>VLOOKUP(B75,[1]УсіТ_1!$B$9:$X$554,17,FALSE)</f>
        <v>0.1255</v>
      </c>
      <c r="S75" s="41">
        <f>VLOOKUP(B75,[1]УсіТ_1!$B$9:$X$554,18,FALSE)</f>
        <v>0</v>
      </c>
      <c r="T75" s="41">
        <f>VLOOKUP(B75,[1]УсіТ_1!$B$9:$X$554,19,FALSE)</f>
        <v>0.57440000000000002</v>
      </c>
      <c r="U75" s="41">
        <f>VLOOKUP(B75,[1]УсіТ_1!$B$9:$X$554,20,FALSE)</f>
        <v>0</v>
      </c>
      <c r="V75" s="41">
        <f>VLOOKUP(B75,[1]УсіТ_1!$B$9:$X$554,21,FALSE)</f>
        <v>0</v>
      </c>
      <c r="W75" s="41">
        <f>VLOOKUP(B75,[1]УсіТ_1!$B$9:$X$554,22,FALSE)</f>
        <v>0</v>
      </c>
      <c r="X75" s="41">
        <f>VLOOKUP(B75,[1]УсіТ_1!$B$9:$X$554,23,FALSE)</f>
        <v>0</v>
      </c>
      <c r="Y75" s="3">
        <v>3.6099000000000001</v>
      </c>
      <c r="Z75" s="3">
        <v>4.6032000000000002</v>
      </c>
    </row>
    <row r="76" spans="1:26" ht="15.75" thickBot="1" x14ac:dyDescent="0.3">
      <c r="A76" s="44" t="s">
        <v>644</v>
      </c>
      <c r="B76" s="44" t="s">
        <v>109</v>
      </c>
      <c r="C76" s="43" t="s">
        <v>6</v>
      </c>
      <c r="D76" s="39">
        <v>36.9</v>
      </c>
      <c r="E76" s="40">
        <v>0</v>
      </c>
      <c r="F76" s="55">
        <v>1.1122000000000001</v>
      </c>
      <c r="G76" s="55">
        <v>1.1122000000000001</v>
      </c>
      <c r="H76" s="41">
        <f t="shared" si="0"/>
        <v>1.1122000000000001</v>
      </c>
      <c r="I76" s="41"/>
      <c r="J76" s="41">
        <f>VLOOKUP(B76,[1]УсіТ_1!$B$9:$X$554,9,FALSE)</f>
        <v>0</v>
      </c>
      <c r="K76" s="41">
        <f>VLOOKUP(B76,[1]УсіТ_1!$B$9:$X$554,8,FALSE)</f>
        <v>0</v>
      </c>
      <c r="L76" s="41">
        <f>VLOOKUP(B76,[1]УсіТ_1!$B$9:$X$554,11,FALSE)</f>
        <v>0</v>
      </c>
      <c r="M76" s="41">
        <f>VLOOKUP(B76,[1]УсіТ_1!$B$9:$X$554,12,FALSE)</f>
        <v>0</v>
      </c>
      <c r="N76" s="41">
        <f>VLOOKUP(B76,[1]УсіТ_1!$B$9:$X$554,13,FALSE)</f>
        <v>0</v>
      </c>
      <c r="O76" s="41">
        <f>VLOOKUP(B76,[1]УсіТ_1!$B$9:$X$554,14,FALSE)</f>
        <v>0.27160000000000001</v>
      </c>
      <c r="P76" s="41">
        <f>VLOOKUP(B76,[1]УсіТ_1!$B$9:$X$554,15,FALSE)</f>
        <v>0</v>
      </c>
      <c r="Q76" s="41">
        <f>VLOOKUP(B76,[1]УсіТ_1!$B$9:$X$554,16,FALSE)</f>
        <v>0</v>
      </c>
      <c r="R76" s="41">
        <f>VLOOKUP(B76,[1]УсіТ_1!$B$9:$X$554,17,FALSE)</f>
        <v>0.28870000000000001</v>
      </c>
      <c r="S76" s="41">
        <f>VLOOKUP(B76,[1]УсіТ_1!$B$9:$X$554,18,FALSE)</f>
        <v>0</v>
      </c>
      <c r="T76" s="41">
        <f>VLOOKUP(B76,[1]УсіТ_1!$B$9:$X$554,19,FALSE)</f>
        <v>0.55189999999999995</v>
      </c>
      <c r="U76" s="41">
        <f>VLOOKUP(B76,[1]УсіТ_1!$B$9:$X$554,20,FALSE)</f>
        <v>0</v>
      </c>
      <c r="V76" s="41">
        <f>VLOOKUP(B76,[1]УсіТ_1!$B$9:$X$554,21,FALSE)</f>
        <v>0</v>
      </c>
      <c r="W76" s="41">
        <f>VLOOKUP(B76,[1]УсіТ_1!$B$9:$X$554,22,FALSE)</f>
        <v>0</v>
      </c>
      <c r="X76" s="41">
        <f>VLOOKUP(B76,[1]УсіТ_1!$B$9:$X$554,23,FALSE)</f>
        <v>0</v>
      </c>
      <c r="Y76" s="3">
        <v>3.6044</v>
      </c>
      <c r="Z76" s="3">
        <v>4.2199</v>
      </c>
    </row>
    <row r="77" spans="1:26" ht="15.75" thickBot="1" x14ac:dyDescent="0.3">
      <c r="A77" s="44" t="s">
        <v>645</v>
      </c>
      <c r="B77" s="44" t="s">
        <v>110</v>
      </c>
      <c r="C77" s="43" t="s">
        <v>6</v>
      </c>
      <c r="D77" s="39">
        <v>93.9</v>
      </c>
      <c r="E77" s="40">
        <v>40.4</v>
      </c>
      <c r="F77" s="55">
        <v>1.1017999999999999</v>
      </c>
      <c r="G77" s="55">
        <v>1.1017999999999999</v>
      </c>
      <c r="H77" s="41">
        <f t="shared" ref="H77:H140" si="1">F77-J77</f>
        <v>1.1017999999999999</v>
      </c>
      <c r="I77" s="41"/>
      <c r="J77" s="41">
        <f>VLOOKUP(B77,[1]УсіТ_1!$B$9:$X$554,9,FALSE)</f>
        <v>0</v>
      </c>
      <c r="K77" s="41">
        <f>VLOOKUP(B77,[1]УсіТ_1!$B$9:$X$554,8,FALSE)</f>
        <v>0</v>
      </c>
      <c r="L77" s="41">
        <f>VLOOKUP(B77,[1]УсіТ_1!$B$9:$X$554,11,FALSE)</f>
        <v>0</v>
      </c>
      <c r="M77" s="41">
        <f>VLOOKUP(B77,[1]УсіТ_1!$B$9:$X$554,12,FALSE)</f>
        <v>0</v>
      </c>
      <c r="N77" s="41">
        <f>VLOOKUP(B77,[1]УсіТ_1!$B$9:$X$554,13,FALSE)</f>
        <v>0</v>
      </c>
      <c r="O77" s="41">
        <f>VLOOKUP(B77,[1]УсіТ_1!$B$9:$X$554,14,FALSE)</f>
        <v>0.40550000000000003</v>
      </c>
      <c r="P77" s="41">
        <f>VLOOKUP(B77,[1]УсіТ_1!$B$9:$X$554,15,FALSE)</f>
        <v>0</v>
      </c>
      <c r="Q77" s="41">
        <f>VLOOKUP(B77,[1]УсіТ_1!$B$9:$X$554,16,FALSE)</f>
        <v>0</v>
      </c>
      <c r="R77" s="41">
        <f>VLOOKUP(B77,[1]УсіТ_1!$B$9:$X$554,17,FALSE)</f>
        <v>0.13600000000000001</v>
      </c>
      <c r="S77" s="41">
        <f>VLOOKUP(B77,[1]УсіТ_1!$B$9:$X$554,18,FALSE)</f>
        <v>0</v>
      </c>
      <c r="T77" s="41">
        <f>VLOOKUP(B77,[1]УсіТ_1!$B$9:$X$554,19,FALSE)</f>
        <v>0.56030000000000002</v>
      </c>
      <c r="U77" s="41">
        <f>VLOOKUP(B77,[1]УсіТ_1!$B$9:$X$554,20,FALSE)</f>
        <v>0</v>
      </c>
      <c r="V77" s="41">
        <f>VLOOKUP(B77,[1]УсіТ_1!$B$9:$X$554,21,FALSE)</f>
        <v>0</v>
      </c>
      <c r="W77" s="41">
        <f>VLOOKUP(B77,[1]УсіТ_1!$B$9:$X$554,22,FALSE)</f>
        <v>0</v>
      </c>
      <c r="X77" s="41">
        <f>VLOOKUP(B77,[1]УсіТ_1!$B$9:$X$554,23,FALSE)</f>
        <v>0</v>
      </c>
      <c r="Y77" s="3">
        <v>0.60629999999999995</v>
      </c>
      <c r="Z77" s="3">
        <v>0.60629999999999995</v>
      </c>
    </row>
    <row r="78" spans="1:26" ht="15.75" thickBot="1" x14ac:dyDescent="0.3">
      <c r="A78" s="44" t="s">
        <v>646</v>
      </c>
      <c r="B78" s="44" t="s">
        <v>111</v>
      </c>
      <c r="C78" s="43" t="s">
        <v>6</v>
      </c>
      <c r="D78" s="39">
        <v>71.900000000000006</v>
      </c>
      <c r="E78" s="40">
        <v>0</v>
      </c>
      <c r="F78" s="55">
        <v>1.1778999999999999</v>
      </c>
      <c r="G78" s="55">
        <v>1.1778999999999999</v>
      </c>
      <c r="H78" s="41">
        <f t="shared" si="1"/>
        <v>1.1778999999999999</v>
      </c>
      <c r="I78" s="41"/>
      <c r="J78" s="41">
        <f>VLOOKUP(B78,[1]УсіТ_1!$B$9:$X$554,9,FALSE)</f>
        <v>0</v>
      </c>
      <c r="K78" s="41">
        <f>VLOOKUP(B78,[1]УсіТ_1!$B$9:$X$554,8,FALSE)</f>
        <v>0</v>
      </c>
      <c r="L78" s="41">
        <f>VLOOKUP(B78,[1]УсіТ_1!$B$9:$X$554,11,FALSE)</f>
        <v>0</v>
      </c>
      <c r="M78" s="41">
        <f>VLOOKUP(B78,[1]УсіТ_1!$B$9:$X$554,12,FALSE)</f>
        <v>0</v>
      </c>
      <c r="N78" s="41">
        <f>VLOOKUP(B78,[1]УсіТ_1!$B$9:$X$554,13,FALSE)</f>
        <v>0</v>
      </c>
      <c r="O78" s="41">
        <f>VLOOKUP(B78,[1]УсіТ_1!$B$9:$X$554,14,FALSE)</f>
        <v>0.44369999999999998</v>
      </c>
      <c r="P78" s="41">
        <f>VLOOKUP(B78,[1]УсіТ_1!$B$9:$X$554,15,FALSE)</f>
        <v>0</v>
      </c>
      <c r="Q78" s="41">
        <f>VLOOKUP(B78,[1]УсіТ_1!$B$9:$X$554,16,FALSE)</f>
        <v>0</v>
      </c>
      <c r="R78" s="41">
        <f>VLOOKUP(B78,[1]УсіТ_1!$B$9:$X$554,17,FALSE)</f>
        <v>0.17760000000000001</v>
      </c>
      <c r="S78" s="41">
        <f>VLOOKUP(B78,[1]УсіТ_1!$B$9:$X$554,18,FALSE)</f>
        <v>0</v>
      </c>
      <c r="T78" s="41">
        <f>VLOOKUP(B78,[1]УсіТ_1!$B$9:$X$554,19,FALSE)</f>
        <v>0.55659999999999998</v>
      </c>
      <c r="U78" s="41">
        <f>VLOOKUP(B78,[1]УсіТ_1!$B$9:$X$554,20,FALSE)</f>
        <v>0</v>
      </c>
      <c r="V78" s="41">
        <f>VLOOKUP(B78,[1]УсіТ_1!$B$9:$X$554,21,FALSE)</f>
        <v>0</v>
      </c>
      <c r="W78" s="41">
        <f>VLOOKUP(B78,[1]УсіТ_1!$B$9:$X$554,22,FALSE)</f>
        <v>0</v>
      </c>
      <c r="X78" s="41">
        <f>VLOOKUP(B78,[1]УсіТ_1!$B$9:$X$554,23,FALSE)</f>
        <v>0</v>
      </c>
      <c r="Y78" s="3">
        <v>3.8094000000000001</v>
      </c>
      <c r="Z78" s="3">
        <v>4.1807999999999996</v>
      </c>
    </row>
    <row r="79" spans="1:26" ht="15.75" thickBot="1" x14ac:dyDescent="0.3">
      <c r="A79" s="44" t="s">
        <v>647</v>
      </c>
      <c r="B79" s="44" t="s">
        <v>112</v>
      </c>
      <c r="C79" s="43" t="s">
        <v>6</v>
      </c>
      <c r="D79" s="39">
        <v>39.700000000000003</v>
      </c>
      <c r="E79" s="40">
        <v>39.700000000000003</v>
      </c>
      <c r="F79" s="55">
        <v>1.429</v>
      </c>
      <c r="G79" s="55">
        <v>1.429</v>
      </c>
      <c r="H79" s="41">
        <f t="shared" si="1"/>
        <v>1.429</v>
      </c>
      <c r="I79" s="41"/>
      <c r="J79" s="41">
        <f>VLOOKUP(B79,[1]УсіТ_1!$B$9:$X$554,9,FALSE)</f>
        <v>0</v>
      </c>
      <c r="K79" s="41">
        <f>VLOOKUP(B79,[1]УсіТ_1!$B$9:$X$554,8,FALSE)</f>
        <v>0</v>
      </c>
      <c r="L79" s="41">
        <f>VLOOKUP(B79,[1]УсіТ_1!$B$9:$X$554,11,FALSE)</f>
        <v>0</v>
      </c>
      <c r="M79" s="41">
        <f>VLOOKUP(B79,[1]УсіТ_1!$B$9:$X$554,12,FALSE)</f>
        <v>0</v>
      </c>
      <c r="N79" s="41">
        <f>VLOOKUP(B79,[1]УсіТ_1!$B$9:$X$554,13,FALSE)</f>
        <v>0</v>
      </c>
      <c r="O79" s="41">
        <f>VLOOKUP(B79,[1]УсіТ_1!$B$9:$X$554,14,FALSE)</f>
        <v>0.57579999999999998</v>
      </c>
      <c r="P79" s="41">
        <f>VLOOKUP(B79,[1]УсіТ_1!$B$9:$X$554,15,FALSE)</f>
        <v>0</v>
      </c>
      <c r="Q79" s="41">
        <f>VLOOKUP(B79,[1]УсіТ_1!$B$9:$X$554,16,FALSE)</f>
        <v>0</v>
      </c>
      <c r="R79" s="41">
        <f>VLOOKUP(B79,[1]УсіТ_1!$B$9:$X$554,17,FALSE)</f>
        <v>0.26840000000000003</v>
      </c>
      <c r="S79" s="41">
        <f>VLOOKUP(B79,[1]УсіТ_1!$B$9:$X$554,18,FALSE)</f>
        <v>0</v>
      </c>
      <c r="T79" s="41">
        <f>VLOOKUP(B79,[1]УсіТ_1!$B$9:$X$554,19,FALSE)</f>
        <v>0.58479999999999999</v>
      </c>
      <c r="U79" s="41">
        <f>VLOOKUP(B79,[1]УсіТ_1!$B$9:$X$554,20,FALSE)</f>
        <v>0</v>
      </c>
      <c r="V79" s="41">
        <f>VLOOKUP(B79,[1]УсіТ_1!$B$9:$X$554,21,FALSE)</f>
        <v>0</v>
      </c>
      <c r="W79" s="41">
        <f>VLOOKUP(B79,[1]УсіТ_1!$B$9:$X$554,22,FALSE)</f>
        <v>0</v>
      </c>
      <c r="X79" s="41">
        <f>VLOOKUP(B79,[1]УсіТ_1!$B$9:$X$554,23,FALSE)</f>
        <v>0</v>
      </c>
      <c r="Y79" s="3">
        <v>0.9698</v>
      </c>
      <c r="Z79" s="3">
        <v>0.9698</v>
      </c>
    </row>
    <row r="80" spans="1:26" ht="15.75" thickBot="1" x14ac:dyDescent="0.3">
      <c r="A80" s="44" t="s">
        <v>648</v>
      </c>
      <c r="B80" s="44" t="s">
        <v>113</v>
      </c>
      <c r="C80" s="43" t="s">
        <v>6</v>
      </c>
      <c r="D80" s="39">
        <v>91.5</v>
      </c>
      <c r="E80" s="40">
        <v>0</v>
      </c>
      <c r="F80" s="55">
        <v>1.095</v>
      </c>
      <c r="G80" s="55">
        <v>1.095</v>
      </c>
      <c r="H80" s="41">
        <f t="shared" si="1"/>
        <v>1.095</v>
      </c>
      <c r="I80" s="41"/>
      <c r="J80" s="41">
        <f>VLOOKUP(B80,[1]УсіТ_1!$B$9:$X$554,9,FALSE)</f>
        <v>0</v>
      </c>
      <c r="K80" s="41">
        <f>VLOOKUP(B80,[1]УсіТ_1!$B$9:$X$554,8,FALSE)</f>
        <v>0</v>
      </c>
      <c r="L80" s="41">
        <f>VLOOKUP(B80,[1]УсіТ_1!$B$9:$X$554,11,FALSE)</f>
        <v>0</v>
      </c>
      <c r="M80" s="41">
        <f>VLOOKUP(B80,[1]УсіТ_1!$B$9:$X$554,12,FALSE)</f>
        <v>0</v>
      </c>
      <c r="N80" s="41">
        <f>VLOOKUP(B80,[1]УсіТ_1!$B$9:$X$554,13,FALSE)</f>
        <v>0</v>
      </c>
      <c r="O80" s="41">
        <f>VLOOKUP(B80,[1]УсіТ_1!$B$9:$X$554,14,FALSE)</f>
        <v>0.4088</v>
      </c>
      <c r="P80" s="41">
        <f>VLOOKUP(B80,[1]УсіТ_1!$B$9:$X$554,15,FALSE)</f>
        <v>0</v>
      </c>
      <c r="Q80" s="41">
        <f>VLOOKUP(B80,[1]УсіТ_1!$B$9:$X$554,16,FALSE)</f>
        <v>0</v>
      </c>
      <c r="R80" s="41">
        <f>VLOOKUP(B80,[1]УсіТ_1!$B$9:$X$554,17,FALSE)</f>
        <v>0.1396</v>
      </c>
      <c r="S80" s="41">
        <f>VLOOKUP(B80,[1]УсіТ_1!$B$9:$X$554,18,FALSE)</f>
        <v>0</v>
      </c>
      <c r="T80" s="41">
        <f>VLOOKUP(B80,[1]УсіТ_1!$B$9:$X$554,19,FALSE)</f>
        <v>0.54659999999999997</v>
      </c>
      <c r="U80" s="41">
        <f>VLOOKUP(B80,[1]УсіТ_1!$B$9:$X$554,20,FALSE)</f>
        <v>0</v>
      </c>
      <c r="V80" s="41">
        <f>VLOOKUP(B80,[1]УсіТ_1!$B$9:$X$554,21,FALSE)</f>
        <v>0</v>
      </c>
      <c r="W80" s="41">
        <f>VLOOKUP(B80,[1]УсіТ_1!$B$9:$X$554,22,FALSE)</f>
        <v>0</v>
      </c>
      <c r="X80" s="41">
        <f>VLOOKUP(B80,[1]УсіТ_1!$B$9:$X$554,23,FALSE)</f>
        <v>0</v>
      </c>
      <c r="Y80" s="3">
        <v>1.1279999999999999</v>
      </c>
      <c r="Z80" s="3">
        <v>1.1279999999999999</v>
      </c>
    </row>
    <row r="81" spans="1:26" ht="15.75" thickBot="1" x14ac:dyDescent="0.3">
      <c r="A81" s="44" t="s">
        <v>649</v>
      </c>
      <c r="B81" s="44" t="s">
        <v>114</v>
      </c>
      <c r="C81" s="43" t="s">
        <v>6</v>
      </c>
      <c r="D81" s="39">
        <v>76.8</v>
      </c>
      <c r="E81" s="40">
        <v>0</v>
      </c>
      <c r="F81" s="55">
        <v>1.0973999999999999</v>
      </c>
      <c r="G81" s="55">
        <v>1.0973999999999999</v>
      </c>
      <c r="H81" s="41">
        <f t="shared" si="1"/>
        <v>1.0973999999999999</v>
      </c>
      <c r="I81" s="41"/>
      <c r="J81" s="41">
        <f>VLOOKUP(B81,[1]УсіТ_1!$B$9:$X$554,9,FALSE)</f>
        <v>0</v>
      </c>
      <c r="K81" s="41">
        <f>VLOOKUP(B81,[1]УсіТ_1!$B$9:$X$554,8,FALSE)</f>
        <v>0</v>
      </c>
      <c r="L81" s="41">
        <f>VLOOKUP(B81,[1]УсіТ_1!$B$9:$X$554,11,FALSE)</f>
        <v>0</v>
      </c>
      <c r="M81" s="41">
        <f>VLOOKUP(B81,[1]УсіТ_1!$B$9:$X$554,12,FALSE)</f>
        <v>0</v>
      </c>
      <c r="N81" s="41">
        <f>VLOOKUP(B81,[1]УсіТ_1!$B$9:$X$554,13,FALSE)</f>
        <v>0</v>
      </c>
      <c r="O81" s="41">
        <f>VLOOKUP(B81,[1]УсіТ_1!$B$9:$X$554,14,FALSE)</f>
        <v>0.43330000000000002</v>
      </c>
      <c r="P81" s="41">
        <f>VLOOKUP(B81,[1]УсіТ_1!$B$9:$X$554,15,FALSE)</f>
        <v>0</v>
      </c>
      <c r="Q81" s="41">
        <f>VLOOKUP(B81,[1]УсіТ_1!$B$9:$X$554,16,FALSE)</f>
        <v>0</v>
      </c>
      <c r="R81" s="41">
        <f>VLOOKUP(B81,[1]УсіТ_1!$B$9:$X$554,17,FALSE)</f>
        <v>0.1108</v>
      </c>
      <c r="S81" s="41">
        <f>VLOOKUP(B81,[1]УсіТ_1!$B$9:$X$554,18,FALSE)</f>
        <v>0</v>
      </c>
      <c r="T81" s="41">
        <f>VLOOKUP(B81,[1]УсіТ_1!$B$9:$X$554,19,FALSE)</f>
        <v>0.55330000000000001</v>
      </c>
      <c r="U81" s="41">
        <f>VLOOKUP(B81,[1]УсіТ_1!$B$9:$X$554,20,FALSE)</f>
        <v>0</v>
      </c>
      <c r="V81" s="41">
        <f>VLOOKUP(B81,[1]УсіТ_1!$B$9:$X$554,21,FALSE)</f>
        <v>0</v>
      </c>
      <c r="W81" s="41">
        <f>VLOOKUP(B81,[1]УсіТ_1!$B$9:$X$554,22,FALSE)</f>
        <v>0</v>
      </c>
      <c r="X81" s="41">
        <f>VLOOKUP(B81,[1]УсіТ_1!$B$9:$X$554,23,FALSE)</f>
        <v>0</v>
      </c>
      <c r="Y81" s="3">
        <v>1.0653999999999999</v>
      </c>
      <c r="Z81" s="3">
        <v>1.0653999999999999</v>
      </c>
    </row>
    <row r="82" spans="1:26" ht="15.75" thickBot="1" x14ac:dyDescent="0.3">
      <c r="A82" s="44" t="s">
        <v>650</v>
      </c>
      <c r="B82" s="44" t="s">
        <v>115</v>
      </c>
      <c r="C82" s="43" t="s">
        <v>6</v>
      </c>
      <c r="D82" s="39">
        <v>263.60000000000002</v>
      </c>
      <c r="E82" s="40">
        <v>0</v>
      </c>
      <c r="F82" s="55">
        <v>1.0321</v>
      </c>
      <c r="G82" s="55">
        <v>1.0321</v>
      </c>
      <c r="H82" s="41">
        <f t="shared" si="1"/>
        <v>1.0321</v>
      </c>
      <c r="I82" s="41"/>
      <c r="J82" s="41">
        <f>VLOOKUP(B82,[1]УсіТ_1!$B$9:$X$554,9,FALSE)</f>
        <v>0</v>
      </c>
      <c r="K82" s="41">
        <f>VLOOKUP(B82,[1]УсіТ_1!$B$9:$X$554,8,FALSE)</f>
        <v>6.2799999999999995E-2</v>
      </c>
      <c r="L82" s="41">
        <f>VLOOKUP(B82,[1]УсіТ_1!$B$9:$X$554,11,FALSE)</f>
        <v>0</v>
      </c>
      <c r="M82" s="41">
        <f>VLOOKUP(B82,[1]УсіТ_1!$B$9:$X$554,12,FALSE)</f>
        <v>0</v>
      </c>
      <c r="N82" s="41">
        <f>VLOOKUP(B82,[1]УсіТ_1!$B$9:$X$554,13,FALSE)</f>
        <v>0</v>
      </c>
      <c r="O82" s="41">
        <f>VLOOKUP(B82,[1]УсіТ_1!$B$9:$X$554,14,FALSE)</f>
        <v>0.28720000000000001</v>
      </c>
      <c r="P82" s="41">
        <f>VLOOKUP(B82,[1]УсіТ_1!$B$9:$X$554,15,FALSE)</f>
        <v>0</v>
      </c>
      <c r="Q82" s="41">
        <f>VLOOKUP(B82,[1]УсіТ_1!$B$9:$X$554,16,FALSE)</f>
        <v>0</v>
      </c>
      <c r="R82" s="41">
        <f>VLOOKUP(B82,[1]УсіТ_1!$B$9:$X$554,17,FALSE)</f>
        <v>9.7000000000000003E-2</v>
      </c>
      <c r="S82" s="41">
        <f>VLOOKUP(B82,[1]УсіТ_1!$B$9:$X$554,18,FALSE)</f>
        <v>0</v>
      </c>
      <c r="T82" s="41">
        <f>VLOOKUP(B82,[1]УсіТ_1!$B$9:$X$554,19,FALSE)</f>
        <v>0.52910000000000001</v>
      </c>
      <c r="U82" s="41">
        <f>VLOOKUP(B82,[1]УсіТ_1!$B$9:$X$554,20,FALSE)</f>
        <v>5.6000000000000001E-2</v>
      </c>
      <c r="V82" s="41">
        <f>VLOOKUP(B82,[1]УсіТ_1!$B$9:$X$554,21,FALSE)</f>
        <v>0</v>
      </c>
      <c r="W82" s="41">
        <f>VLOOKUP(B82,[1]УсіТ_1!$B$9:$X$554,22,FALSE)</f>
        <v>0</v>
      </c>
      <c r="X82" s="41">
        <f>VLOOKUP(B82,[1]УсіТ_1!$B$9:$X$554,23,FALSE)</f>
        <v>0</v>
      </c>
      <c r="Y82" s="3">
        <v>3.7212999999999998</v>
      </c>
      <c r="Z82" s="3">
        <v>3.7212999999999998</v>
      </c>
    </row>
    <row r="83" spans="1:26" ht="15.75" thickBot="1" x14ac:dyDescent="0.3">
      <c r="A83" s="44" t="s">
        <v>651</v>
      </c>
      <c r="B83" s="44" t="s">
        <v>116</v>
      </c>
      <c r="C83" s="43" t="s">
        <v>6</v>
      </c>
      <c r="D83" s="39">
        <v>205.2</v>
      </c>
      <c r="E83" s="40">
        <v>119.2</v>
      </c>
      <c r="F83" s="55">
        <v>1.0416000000000001</v>
      </c>
      <c r="G83" s="55">
        <v>1.0416000000000001</v>
      </c>
      <c r="H83" s="41">
        <f t="shared" si="1"/>
        <v>1.0416000000000001</v>
      </c>
      <c r="I83" s="41"/>
      <c r="J83" s="41">
        <f>VLOOKUP(B83,[1]УсіТ_1!$B$9:$X$554,9,FALSE)</f>
        <v>0</v>
      </c>
      <c r="K83" s="41">
        <f>VLOOKUP(B83,[1]УсіТ_1!$B$9:$X$554,8,FALSE)</f>
        <v>6.7199999999999996E-2</v>
      </c>
      <c r="L83" s="41">
        <f>VLOOKUP(B83,[1]УсіТ_1!$B$9:$X$554,11,FALSE)</f>
        <v>0</v>
      </c>
      <c r="M83" s="41">
        <f>VLOOKUP(B83,[1]УсіТ_1!$B$9:$X$554,12,FALSE)</f>
        <v>0</v>
      </c>
      <c r="N83" s="41">
        <f>VLOOKUP(B83,[1]УсіТ_1!$B$9:$X$554,13,FALSE)</f>
        <v>0</v>
      </c>
      <c r="O83" s="41">
        <f>VLOOKUP(B83,[1]УсіТ_1!$B$9:$X$554,14,FALSE)</f>
        <v>0.28899999999999998</v>
      </c>
      <c r="P83" s="41">
        <f>VLOOKUP(B83,[1]УсіТ_1!$B$9:$X$554,15,FALSE)</f>
        <v>0</v>
      </c>
      <c r="Q83" s="41">
        <f>VLOOKUP(B83,[1]УсіТ_1!$B$9:$X$554,16,FALSE)</f>
        <v>0</v>
      </c>
      <c r="R83" s="41">
        <f>VLOOKUP(B83,[1]УсіТ_1!$B$9:$X$554,17,FALSE)</f>
        <v>9.3399999999999997E-2</v>
      </c>
      <c r="S83" s="41">
        <f>VLOOKUP(B83,[1]УсіТ_1!$B$9:$X$554,18,FALSE)</f>
        <v>0</v>
      </c>
      <c r="T83" s="41">
        <f>VLOOKUP(B83,[1]УсіТ_1!$B$9:$X$554,19,FALSE)</f>
        <v>0.53200000000000003</v>
      </c>
      <c r="U83" s="41">
        <f>VLOOKUP(B83,[1]УсіТ_1!$B$9:$X$554,20,FALSE)</f>
        <v>0.06</v>
      </c>
      <c r="V83" s="41">
        <f>VLOOKUP(B83,[1]УсіТ_1!$B$9:$X$554,21,FALSE)</f>
        <v>0</v>
      </c>
      <c r="W83" s="41">
        <f>VLOOKUP(B83,[1]УсіТ_1!$B$9:$X$554,22,FALSE)</f>
        <v>0</v>
      </c>
      <c r="X83" s="41">
        <f>VLOOKUP(B83,[1]УсіТ_1!$B$9:$X$554,23,FALSE)</f>
        <v>0</v>
      </c>
      <c r="Y83" s="3">
        <v>0.16400000000000001</v>
      </c>
      <c r="Z83" s="3">
        <v>0.16400000000000001</v>
      </c>
    </row>
    <row r="84" spans="1:26" ht="15.75" thickBot="1" x14ac:dyDescent="0.3">
      <c r="A84" s="44" t="s">
        <v>652</v>
      </c>
      <c r="B84" s="44" t="s">
        <v>117</v>
      </c>
      <c r="C84" s="43" t="s">
        <v>6</v>
      </c>
      <c r="D84" s="39">
        <v>190.8</v>
      </c>
      <c r="E84" s="40">
        <v>40.9</v>
      </c>
      <c r="F84" s="55">
        <v>1.2969999999999999</v>
      </c>
      <c r="G84" s="55">
        <v>1.2969999999999999</v>
      </c>
      <c r="H84" s="41">
        <f t="shared" si="1"/>
        <v>1.2969999999999999</v>
      </c>
      <c r="I84" s="41"/>
      <c r="J84" s="41">
        <f>VLOOKUP(B84,[1]УсіТ_1!$B$9:$X$554,9,FALSE)</f>
        <v>0</v>
      </c>
      <c r="K84" s="41">
        <f>VLOOKUP(B84,[1]УсіТ_1!$B$9:$X$554,8,FALSE)</f>
        <v>5.7799999999999997E-2</v>
      </c>
      <c r="L84" s="41">
        <f>VLOOKUP(B84,[1]УсіТ_1!$B$9:$X$554,11,FALSE)</f>
        <v>0</v>
      </c>
      <c r="M84" s="41">
        <f>VLOOKUP(B84,[1]УсіТ_1!$B$9:$X$554,12,FALSE)</f>
        <v>0</v>
      </c>
      <c r="N84" s="41">
        <f>VLOOKUP(B84,[1]УсіТ_1!$B$9:$X$554,13,FALSE)</f>
        <v>0</v>
      </c>
      <c r="O84" s="41">
        <f>VLOOKUP(B84,[1]УсіТ_1!$B$9:$X$554,14,FALSE)</f>
        <v>0.28970000000000001</v>
      </c>
      <c r="P84" s="41">
        <f>VLOOKUP(B84,[1]УсіТ_1!$B$9:$X$554,15,FALSE)</f>
        <v>0</v>
      </c>
      <c r="Q84" s="41">
        <f>VLOOKUP(B84,[1]УсіТ_1!$B$9:$X$554,16,FALSE)</f>
        <v>0</v>
      </c>
      <c r="R84" s="41">
        <f>VLOOKUP(B84,[1]УсіТ_1!$B$9:$X$554,17,FALSE)</f>
        <v>0.37380000000000002</v>
      </c>
      <c r="S84" s="41">
        <f>VLOOKUP(B84,[1]УсіТ_1!$B$9:$X$554,18,FALSE)</f>
        <v>0</v>
      </c>
      <c r="T84" s="41">
        <f>VLOOKUP(B84,[1]УсіТ_1!$B$9:$X$554,19,FALSE)</f>
        <v>0.52410000000000001</v>
      </c>
      <c r="U84" s="41">
        <f>VLOOKUP(B84,[1]УсіТ_1!$B$9:$X$554,20,FALSE)</f>
        <v>5.16E-2</v>
      </c>
      <c r="V84" s="41">
        <f>VLOOKUP(B84,[1]УсіТ_1!$B$9:$X$554,21,FALSE)</f>
        <v>0</v>
      </c>
      <c r="W84" s="41">
        <f>VLOOKUP(B84,[1]УсіТ_1!$B$9:$X$554,22,FALSE)</f>
        <v>0</v>
      </c>
      <c r="X84" s="41">
        <f>VLOOKUP(B84,[1]УсіТ_1!$B$9:$X$554,23,FALSE)</f>
        <v>0</v>
      </c>
      <c r="Y84" s="3">
        <v>0.94810000000000005</v>
      </c>
      <c r="Z84" s="3">
        <v>0.94810000000000005</v>
      </c>
    </row>
    <row r="85" spans="1:26" ht="15.75" thickBot="1" x14ac:dyDescent="0.3">
      <c r="A85" s="44" t="s">
        <v>653</v>
      </c>
      <c r="B85" s="44" t="s">
        <v>118</v>
      </c>
      <c r="C85" s="43" t="s">
        <v>6</v>
      </c>
      <c r="D85" s="39">
        <v>131.1</v>
      </c>
      <c r="E85" s="40">
        <v>0</v>
      </c>
      <c r="F85" s="55">
        <v>1.1040000000000001</v>
      </c>
      <c r="G85" s="55">
        <v>1.1040000000000001</v>
      </c>
      <c r="H85" s="41">
        <f t="shared" si="1"/>
        <v>1.1040000000000001</v>
      </c>
      <c r="I85" s="41"/>
      <c r="J85" s="41">
        <f>VLOOKUP(B85,[1]УсіТ_1!$B$9:$X$554,9,FALSE)</f>
        <v>0</v>
      </c>
      <c r="K85" s="41">
        <f>VLOOKUP(B85,[1]УсіТ_1!$B$9:$X$554,8,FALSE)</f>
        <v>6.3100000000000003E-2</v>
      </c>
      <c r="L85" s="41">
        <f>VLOOKUP(B85,[1]УсіТ_1!$B$9:$X$554,11,FALSE)</f>
        <v>0</v>
      </c>
      <c r="M85" s="41">
        <f>VLOOKUP(B85,[1]УсіТ_1!$B$9:$X$554,12,FALSE)</f>
        <v>0</v>
      </c>
      <c r="N85" s="41">
        <f>VLOOKUP(B85,[1]УсіТ_1!$B$9:$X$554,13,FALSE)</f>
        <v>0</v>
      </c>
      <c r="O85" s="41">
        <f>VLOOKUP(B85,[1]УсіТ_1!$B$9:$X$554,14,FALSE)</f>
        <v>0.29370000000000002</v>
      </c>
      <c r="P85" s="41">
        <f>VLOOKUP(B85,[1]УсіТ_1!$B$9:$X$554,15,FALSE)</f>
        <v>0</v>
      </c>
      <c r="Q85" s="41">
        <f>VLOOKUP(B85,[1]УсіТ_1!$B$9:$X$554,16,FALSE)</f>
        <v>0</v>
      </c>
      <c r="R85" s="41">
        <f>VLOOKUP(B85,[1]УсіТ_1!$B$9:$X$554,17,FALSE)</f>
        <v>0.1973</v>
      </c>
      <c r="S85" s="41">
        <f>VLOOKUP(B85,[1]УсіТ_1!$B$9:$X$554,18,FALSE)</f>
        <v>0</v>
      </c>
      <c r="T85" s="41">
        <f>VLOOKUP(B85,[1]УсіТ_1!$B$9:$X$554,19,FALSE)</f>
        <v>0.49359999999999998</v>
      </c>
      <c r="U85" s="41">
        <f>VLOOKUP(B85,[1]УсіТ_1!$B$9:$X$554,20,FALSE)</f>
        <v>5.6300000000000003E-2</v>
      </c>
      <c r="V85" s="41">
        <f>VLOOKUP(B85,[1]УсіТ_1!$B$9:$X$554,21,FALSE)</f>
        <v>0</v>
      </c>
      <c r="W85" s="41">
        <f>VLOOKUP(B85,[1]УсіТ_1!$B$9:$X$554,22,FALSE)</f>
        <v>0</v>
      </c>
      <c r="X85" s="41">
        <f>VLOOKUP(B85,[1]УсіТ_1!$B$9:$X$554,23,FALSE)</f>
        <v>0</v>
      </c>
      <c r="Y85" s="3">
        <v>4.1223999999999998</v>
      </c>
      <c r="Z85" s="3">
        <v>4.1223999999999998</v>
      </c>
    </row>
    <row r="86" spans="1:26" ht="15.75" thickBot="1" x14ac:dyDescent="0.3">
      <c r="A86" s="44" t="s">
        <v>654</v>
      </c>
      <c r="B86" s="44" t="s">
        <v>119</v>
      </c>
      <c r="C86" s="43" t="s">
        <v>6</v>
      </c>
      <c r="D86" s="39">
        <v>233.1</v>
      </c>
      <c r="E86" s="40">
        <v>59.1</v>
      </c>
      <c r="F86" s="55">
        <v>1.073</v>
      </c>
      <c r="G86" s="55">
        <v>1.073</v>
      </c>
      <c r="H86" s="41">
        <f t="shared" si="1"/>
        <v>1.073</v>
      </c>
      <c r="I86" s="41"/>
      <c r="J86" s="41">
        <f>VLOOKUP(B86,[1]УсіТ_1!$B$9:$X$554,9,FALSE)</f>
        <v>0</v>
      </c>
      <c r="K86" s="41">
        <f>VLOOKUP(B86,[1]УсіТ_1!$B$9:$X$554,8,FALSE)</f>
        <v>5.9200000000000003E-2</v>
      </c>
      <c r="L86" s="41">
        <f>VLOOKUP(B86,[1]УсіТ_1!$B$9:$X$554,11,FALSE)</f>
        <v>0</v>
      </c>
      <c r="M86" s="41">
        <f>VLOOKUP(B86,[1]УсіТ_1!$B$9:$X$554,12,FALSE)</f>
        <v>0</v>
      </c>
      <c r="N86" s="41">
        <f>VLOOKUP(B86,[1]УсіТ_1!$B$9:$X$554,13,FALSE)</f>
        <v>0</v>
      </c>
      <c r="O86" s="41">
        <f>VLOOKUP(B86,[1]УсіТ_1!$B$9:$X$554,14,FALSE)</f>
        <v>0.33110000000000001</v>
      </c>
      <c r="P86" s="41">
        <f>VLOOKUP(B86,[1]УсіТ_1!$B$9:$X$554,15,FALSE)</f>
        <v>0</v>
      </c>
      <c r="Q86" s="41">
        <f>VLOOKUP(B86,[1]УсіТ_1!$B$9:$X$554,16,FALSE)</f>
        <v>0</v>
      </c>
      <c r="R86" s="41">
        <f>VLOOKUP(B86,[1]УсіТ_1!$B$9:$X$554,17,FALSE)</f>
        <v>0.1096</v>
      </c>
      <c r="S86" s="41">
        <f>VLOOKUP(B86,[1]УсіТ_1!$B$9:$X$554,18,FALSE)</f>
        <v>0</v>
      </c>
      <c r="T86" s="41">
        <f>VLOOKUP(B86,[1]УсіТ_1!$B$9:$X$554,19,FALSE)</f>
        <v>0.52029999999999998</v>
      </c>
      <c r="U86" s="41">
        <f>VLOOKUP(B86,[1]УсіТ_1!$B$9:$X$554,20,FALSE)</f>
        <v>5.28E-2</v>
      </c>
      <c r="V86" s="41">
        <f>VLOOKUP(B86,[1]УсіТ_1!$B$9:$X$554,21,FALSE)</f>
        <v>0</v>
      </c>
      <c r="W86" s="41">
        <f>VLOOKUP(B86,[1]УсіТ_1!$B$9:$X$554,22,FALSE)</f>
        <v>0</v>
      </c>
      <c r="X86" s="41">
        <f>VLOOKUP(B86,[1]УсіТ_1!$B$9:$X$554,23,FALSE)</f>
        <v>0</v>
      </c>
      <c r="Y86" s="3">
        <v>4.1566000000000001</v>
      </c>
      <c r="Z86" s="3">
        <v>4.1566000000000001</v>
      </c>
    </row>
    <row r="87" spans="1:26" ht="15.75" thickBot="1" x14ac:dyDescent="0.3">
      <c r="A87" s="44" t="s">
        <v>655</v>
      </c>
      <c r="B87" s="44" t="s">
        <v>120</v>
      </c>
      <c r="C87" s="43" t="s">
        <v>6</v>
      </c>
      <c r="D87" s="39">
        <v>173.5</v>
      </c>
      <c r="E87" s="40">
        <v>55.8</v>
      </c>
      <c r="F87" s="55">
        <v>0.93500000000000005</v>
      </c>
      <c r="G87" s="55">
        <v>0.93500000000000005</v>
      </c>
      <c r="H87" s="41">
        <f t="shared" si="1"/>
        <v>0.93500000000000005</v>
      </c>
      <c r="I87" s="41"/>
      <c r="J87" s="41">
        <f>VLOOKUP(B87,[1]УсіТ_1!$B$9:$X$554,9,FALSE)</f>
        <v>0</v>
      </c>
      <c r="K87" s="41">
        <f>VLOOKUP(B87,[1]УсіТ_1!$B$9:$X$554,8,FALSE)</f>
        <v>6.3600000000000004E-2</v>
      </c>
      <c r="L87" s="41">
        <f>VLOOKUP(B87,[1]УсіТ_1!$B$9:$X$554,11,FALSE)</f>
        <v>0</v>
      </c>
      <c r="M87" s="41">
        <f>VLOOKUP(B87,[1]УсіТ_1!$B$9:$X$554,12,FALSE)</f>
        <v>0</v>
      </c>
      <c r="N87" s="41">
        <f>VLOOKUP(B87,[1]УсіТ_1!$B$9:$X$554,13,FALSE)</f>
        <v>0</v>
      </c>
      <c r="O87" s="41">
        <f>VLOOKUP(B87,[1]УсіТ_1!$B$9:$X$554,14,FALSE)</f>
        <v>0.29049999999999998</v>
      </c>
      <c r="P87" s="41">
        <f>VLOOKUP(B87,[1]УсіТ_1!$B$9:$X$554,15,FALSE)</f>
        <v>0</v>
      </c>
      <c r="Q87" s="41">
        <f>VLOOKUP(B87,[1]УсіТ_1!$B$9:$X$554,16,FALSE)</f>
        <v>0</v>
      </c>
      <c r="R87" s="41">
        <f>VLOOKUP(B87,[1]УсіТ_1!$B$9:$X$554,17,FALSE)</f>
        <v>9.9000000000000005E-2</v>
      </c>
      <c r="S87" s="41">
        <f>VLOOKUP(B87,[1]УсіТ_1!$B$9:$X$554,18,FALSE)</f>
        <v>0</v>
      </c>
      <c r="T87" s="41">
        <f>VLOOKUP(B87,[1]УсіТ_1!$B$9:$X$554,19,FALSE)</f>
        <v>0.42509999999999998</v>
      </c>
      <c r="U87" s="41">
        <f>VLOOKUP(B87,[1]УсіТ_1!$B$9:$X$554,20,FALSE)</f>
        <v>5.6800000000000003E-2</v>
      </c>
      <c r="V87" s="41">
        <f>VLOOKUP(B87,[1]УсіТ_1!$B$9:$X$554,21,FALSE)</f>
        <v>0</v>
      </c>
      <c r="W87" s="41">
        <f>VLOOKUP(B87,[1]УсіТ_1!$B$9:$X$554,22,FALSE)</f>
        <v>0</v>
      </c>
      <c r="X87" s="41">
        <f>VLOOKUP(B87,[1]УсіТ_1!$B$9:$X$554,23,FALSE)</f>
        <v>0</v>
      </c>
      <c r="Y87" s="3">
        <v>3.9464000000000001</v>
      </c>
      <c r="Z87" s="3">
        <v>3.9464000000000001</v>
      </c>
    </row>
    <row r="88" spans="1:26" ht="15.75" thickBot="1" x14ac:dyDescent="0.3">
      <c r="A88" s="44" t="s">
        <v>656</v>
      </c>
      <c r="B88" s="44" t="s">
        <v>121</v>
      </c>
      <c r="C88" s="43" t="s">
        <v>6</v>
      </c>
      <c r="D88" s="39">
        <v>191.1</v>
      </c>
      <c r="E88" s="40">
        <v>0</v>
      </c>
      <c r="F88" s="55">
        <v>1.0189999999999999</v>
      </c>
      <c r="G88" s="55">
        <v>1.0189999999999999</v>
      </c>
      <c r="H88" s="41">
        <f t="shared" si="1"/>
        <v>1.0189999999999999</v>
      </c>
      <c r="I88" s="41"/>
      <c r="J88" s="41">
        <f>VLOOKUP(B88,[1]УсіТ_1!$B$9:$X$554,9,FALSE)</f>
        <v>0</v>
      </c>
      <c r="K88" s="41">
        <f>VLOOKUP(B88,[1]УсіТ_1!$B$9:$X$554,8,FALSE)</f>
        <v>5.7700000000000001E-2</v>
      </c>
      <c r="L88" s="41">
        <f>VLOOKUP(B88,[1]УсіТ_1!$B$9:$X$554,11,FALSE)</f>
        <v>0</v>
      </c>
      <c r="M88" s="41">
        <f>VLOOKUP(B88,[1]УсіТ_1!$B$9:$X$554,12,FALSE)</f>
        <v>0</v>
      </c>
      <c r="N88" s="41">
        <f>VLOOKUP(B88,[1]УсіТ_1!$B$9:$X$554,13,FALSE)</f>
        <v>0</v>
      </c>
      <c r="O88" s="41">
        <f>VLOOKUP(B88,[1]УсіТ_1!$B$9:$X$554,14,FALSE)</f>
        <v>0.28970000000000001</v>
      </c>
      <c r="P88" s="41">
        <f>VLOOKUP(B88,[1]УсіТ_1!$B$9:$X$554,15,FALSE)</f>
        <v>0</v>
      </c>
      <c r="Q88" s="41">
        <f>VLOOKUP(B88,[1]УсіТ_1!$B$9:$X$554,16,FALSE)</f>
        <v>0</v>
      </c>
      <c r="R88" s="41">
        <f>VLOOKUP(B88,[1]УсіТ_1!$B$9:$X$554,17,FALSE)</f>
        <v>0.1003</v>
      </c>
      <c r="S88" s="41">
        <f>VLOOKUP(B88,[1]УсіТ_1!$B$9:$X$554,18,FALSE)</f>
        <v>0</v>
      </c>
      <c r="T88" s="41">
        <f>VLOOKUP(B88,[1]УсіТ_1!$B$9:$X$554,19,FALSE)</f>
        <v>0.51980000000000004</v>
      </c>
      <c r="U88" s="41">
        <f>VLOOKUP(B88,[1]УсіТ_1!$B$9:$X$554,20,FALSE)</f>
        <v>5.1499999999999997E-2</v>
      </c>
      <c r="V88" s="41">
        <f>VLOOKUP(B88,[1]УсіТ_1!$B$9:$X$554,21,FALSE)</f>
        <v>0</v>
      </c>
      <c r="W88" s="41">
        <f>VLOOKUP(B88,[1]УсіТ_1!$B$9:$X$554,22,FALSE)</f>
        <v>0</v>
      </c>
      <c r="X88" s="41">
        <f>VLOOKUP(B88,[1]УсіТ_1!$B$9:$X$554,23,FALSE)</f>
        <v>0</v>
      </c>
      <c r="Y88" s="3">
        <v>1.1594</v>
      </c>
      <c r="Z88" s="3">
        <v>1.1594</v>
      </c>
    </row>
    <row r="89" spans="1:26" ht="15.75" thickBot="1" x14ac:dyDescent="0.3">
      <c r="A89" s="44" t="s">
        <v>657</v>
      </c>
      <c r="B89" s="44" t="s">
        <v>122</v>
      </c>
      <c r="C89" s="43" t="s">
        <v>6</v>
      </c>
      <c r="D89" s="39">
        <v>252.4</v>
      </c>
      <c r="E89" s="40">
        <v>74.400000000000006</v>
      </c>
      <c r="F89" s="55">
        <v>1.0499000000000001</v>
      </c>
      <c r="G89" s="55">
        <v>1.0499000000000001</v>
      </c>
      <c r="H89" s="41">
        <f t="shared" si="1"/>
        <v>1.0499000000000001</v>
      </c>
      <c r="I89" s="41"/>
      <c r="J89" s="41">
        <f>VLOOKUP(B89,[1]УсіТ_1!$B$9:$X$554,9,FALSE)</f>
        <v>0</v>
      </c>
      <c r="K89" s="41">
        <f>VLOOKUP(B89,[1]УсіТ_1!$B$9:$X$554,8,FALSE)</f>
        <v>6.5600000000000006E-2</v>
      </c>
      <c r="L89" s="41">
        <f>VLOOKUP(B89,[1]УсіТ_1!$B$9:$X$554,11,FALSE)</f>
        <v>0</v>
      </c>
      <c r="M89" s="41">
        <f>VLOOKUP(B89,[1]УсіТ_1!$B$9:$X$554,12,FALSE)</f>
        <v>0</v>
      </c>
      <c r="N89" s="41">
        <f>VLOOKUP(B89,[1]УсіТ_1!$B$9:$X$554,13,FALSE)</f>
        <v>0</v>
      </c>
      <c r="O89" s="41">
        <f>VLOOKUP(B89,[1]УсіТ_1!$B$9:$X$554,14,FALSE)</f>
        <v>0.28749999999999998</v>
      </c>
      <c r="P89" s="41">
        <f>VLOOKUP(B89,[1]УсіТ_1!$B$9:$X$554,15,FALSE)</f>
        <v>0</v>
      </c>
      <c r="Q89" s="41">
        <f>VLOOKUP(B89,[1]УсіТ_1!$B$9:$X$554,16,FALSE)</f>
        <v>0</v>
      </c>
      <c r="R89" s="41">
        <f>VLOOKUP(B89,[1]УсіТ_1!$B$9:$X$554,17,FALSE)</f>
        <v>0.1012</v>
      </c>
      <c r="S89" s="41">
        <f>VLOOKUP(B89,[1]УсіТ_1!$B$9:$X$554,18,FALSE)</f>
        <v>0</v>
      </c>
      <c r="T89" s="41">
        <f>VLOOKUP(B89,[1]УсіТ_1!$B$9:$X$554,19,FALSE)</f>
        <v>0.53700000000000003</v>
      </c>
      <c r="U89" s="41">
        <f>VLOOKUP(B89,[1]УсіТ_1!$B$9:$X$554,20,FALSE)</f>
        <v>5.8599999999999999E-2</v>
      </c>
      <c r="V89" s="41">
        <f>VLOOKUP(B89,[1]УсіТ_1!$B$9:$X$554,21,FALSE)</f>
        <v>0</v>
      </c>
      <c r="W89" s="41">
        <f>VLOOKUP(B89,[1]УсіТ_1!$B$9:$X$554,22,FALSE)</f>
        <v>0</v>
      </c>
      <c r="X89" s="41">
        <f>VLOOKUP(B89,[1]УсіТ_1!$B$9:$X$554,23,FALSE)</f>
        <v>0</v>
      </c>
      <c r="Y89" s="3">
        <v>2.9348999999999998</v>
      </c>
      <c r="Z89" s="3">
        <v>2.9348999999999998</v>
      </c>
    </row>
    <row r="90" spans="1:26" ht="15.75" thickBot="1" x14ac:dyDescent="0.3">
      <c r="A90" s="44" t="s">
        <v>658</v>
      </c>
      <c r="B90" s="44" t="s">
        <v>123</v>
      </c>
      <c r="C90" s="43" t="s">
        <v>6</v>
      </c>
      <c r="D90" s="39">
        <v>242.8</v>
      </c>
      <c r="E90" s="40">
        <v>0</v>
      </c>
      <c r="F90" s="55">
        <v>1.0852999999999999</v>
      </c>
      <c r="G90" s="55">
        <v>1.0852999999999999</v>
      </c>
      <c r="H90" s="41">
        <f t="shared" si="1"/>
        <v>1.0852999999999999</v>
      </c>
      <c r="I90" s="41"/>
      <c r="J90" s="41">
        <f>VLOOKUP(B90,[1]УсіТ_1!$B$9:$X$554,9,FALSE)</f>
        <v>0</v>
      </c>
      <c r="K90" s="41">
        <f>VLOOKUP(B90,[1]УсіТ_1!$B$9:$X$554,8,FALSE)</f>
        <v>5.6800000000000003E-2</v>
      </c>
      <c r="L90" s="41">
        <f>VLOOKUP(B90,[1]УсіТ_1!$B$9:$X$554,11,FALSE)</f>
        <v>0</v>
      </c>
      <c r="M90" s="41">
        <f>VLOOKUP(B90,[1]УсіТ_1!$B$9:$X$554,12,FALSE)</f>
        <v>0</v>
      </c>
      <c r="N90" s="41">
        <f>VLOOKUP(B90,[1]УсіТ_1!$B$9:$X$554,13,FALSE)</f>
        <v>0</v>
      </c>
      <c r="O90" s="41">
        <f>VLOOKUP(B90,[1]УсіТ_1!$B$9:$X$554,14,FALSE)</f>
        <v>0.2878</v>
      </c>
      <c r="P90" s="41">
        <f>VLOOKUP(B90,[1]УсіТ_1!$B$9:$X$554,15,FALSE)</f>
        <v>0</v>
      </c>
      <c r="Q90" s="41">
        <f>VLOOKUP(B90,[1]УсіТ_1!$B$9:$X$554,16,FALSE)</f>
        <v>0</v>
      </c>
      <c r="R90" s="41">
        <f>VLOOKUP(B90,[1]УсіТ_1!$B$9:$X$554,17,FALSE)</f>
        <v>0.13150000000000001</v>
      </c>
      <c r="S90" s="41">
        <f>VLOOKUP(B90,[1]УсіТ_1!$B$9:$X$554,18,FALSE)</f>
        <v>0</v>
      </c>
      <c r="T90" s="41">
        <f>VLOOKUP(B90,[1]УсіТ_1!$B$9:$X$554,19,FALSE)</f>
        <v>0.55840000000000001</v>
      </c>
      <c r="U90" s="41">
        <f>VLOOKUP(B90,[1]УсіТ_1!$B$9:$X$554,20,FALSE)</f>
        <v>5.0799999999999998E-2</v>
      </c>
      <c r="V90" s="41">
        <f>VLOOKUP(B90,[1]УсіТ_1!$B$9:$X$554,21,FALSE)</f>
        <v>0</v>
      </c>
      <c r="W90" s="41">
        <f>VLOOKUP(B90,[1]УсіТ_1!$B$9:$X$554,22,FALSE)</f>
        <v>0</v>
      </c>
      <c r="X90" s="41">
        <f>VLOOKUP(B90,[1]УсіТ_1!$B$9:$X$554,23,FALSE)</f>
        <v>0</v>
      </c>
      <c r="Y90" s="3">
        <v>3.6274000000000002</v>
      </c>
      <c r="Z90" s="3">
        <v>3.6274000000000002</v>
      </c>
    </row>
    <row r="91" spans="1:26" ht="15.75" thickBot="1" x14ac:dyDescent="0.3">
      <c r="A91" s="44" t="s">
        <v>659</v>
      </c>
      <c r="B91" s="44" t="s">
        <v>124</v>
      </c>
      <c r="C91" s="43" t="s">
        <v>6</v>
      </c>
      <c r="D91" s="39">
        <v>280.7</v>
      </c>
      <c r="E91" s="40">
        <v>0</v>
      </c>
      <c r="F91" s="55">
        <v>0.84619999999999995</v>
      </c>
      <c r="G91" s="55">
        <v>0.84619999999999995</v>
      </c>
      <c r="H91" s="41">
        <f t="shared" si="1"/>
        <v>0.84619999999999995</v>
      </c>
      <c r="I91" s="41"/>
      <c r="J91" s="41">
        <f>VLOOKUP(B91,[1]УсіТ_1!$B$9:$X$554,9,FALSE)</f>
        <v>0</v>
      </c>
      <c r="K91" s="41">
        <f>VLOOKUP(B91,[1]УсіТ_1!$B$9:$X$554,8,FALSE)</f>
        <v>5.8999999999999997E-2</v>
      </c>
      <c r="L91" s="41">
        <f>VLOOKUP(B91,[1]УсіТ_1!$B$9:$X$554,11,FALSE)</f>
        <v>0</v>
      </c>
      <c r="M91" s="41">
        <f>VLOOKUP(B91,[1]УсіТ_1!$B$9:$X$554,12,FALSE)</f>
        <v>0</v>
      </c>
      <c r="N91" s="41">
        <f>VLOOKUP(B91,[1]УсіТ_1!$B$9:$X$554,13,FALSE)</f>
        <v>0</v>
      </c>
      <c r="O91" s="41">
        <f>VLOOKUP(B91,[1]УсіТ_1!$B$9:$X$554,14,FALSE)</f>
        <v>0.2868</v>
      </c>
      <c r="P91" s="41">
        <f>VLOOKUP(B91,[1]УсіТ_1!$B$9:$X$554,15,FALSE)</f>
        <v>0</v>
      </c>
      <c r="Q91" s="41">
        <f>VLOOKUP(B91,[1]УсіТ_1!$B$9:$X$554,16,FALSE)</f>
        <v>0</v>
      </c>
      <c r="R91" s="41">
        <f>VLOOKUP(B91,[1]УсіТ_1!$B$9:$X$554,17,FALSE)</f>
        <v>9.0999999999999998E-2</v>
      </c>
      <c r="S91" s="41">
        <f>VLOOKUP(B91,[1]УсіТ_1!$B$9:$X$554,18,FALSE)</f>
        <v>0</v>
      </c>
      <c r="T91" s="41">
        <f>VLOOKUP(B91,[1]УсіТ_1!$B$9:$X$554,19,FALSE)</f>
        <v>0.35670000000000002</v>
      </c>
      <c r="U91" s="41">
        <f>VLOOKUP(B91,[1]УсіТ_1!$B$9:$X$554,20,FALSE)</f>
        <v>5.2699999999999997E-2</v>
      </c>
      <c r="V91" s="41">
        <f>VLOOKUP(B91,[1]УсіТ_1!$B$9:$X$554,21,FALSE)</f>
        <v>0</v>
      </c>
      <c r="W91" s="41">
        <f>VLOOKUP(B91,[1]УсіТ_1!$B$9:$X$554,22,FALSE)</f>
        <v>0</v>
      </c>
      <c r="X91" s="41">
        <f>VLOOKUP(B91,[1]УсіТ_1!$B$9:$X$554,23,FALSE)</f>
        <v>0</v>
      </c>
      <c r="Y91" s="3">
        <v>2.9889000000000001</v>
      </c>
      <c r="Z91" s="3">
        <v>2.9889000000000001</v>
      </c>
    </row>
    <row r="92" spans="1:26" ht="15.75" thickBot="1" x14ac:dyDescent="0.3">
      <c r="A92" s="44" t="s">
        <v>660</v>
      </c>
      <c r="B92" s="44" t="s">
        <v>125</v>
      </c>
      <c r="C92" s="43" t="s">
        <v>6</v>
      </c>
      <c r="D92" s="39">
        <v>255.8</v>
      </c>
      <c r="E92" s="40">
        <v>0</v>
      </c>
      <c r="F92" s="55">
        <v>0.78110000000000002</v>
      </c>
      <c r="G92" s="55">
        <v>0.78110000000000002</v>
      </c>
      <c r="H92" s="41">
        <f t="shared" si="1"/>
        <v>0.78110000000000002</v>
      </c>
      <c r="I92" s="41"/>
      <c r="J92" s="41">
        <f>VLOOKUP(B92,[1]УсіТ_1!$B$9:$X$554,9,FALSE)</f>
        <v>0</v>
      </c>
      <c r="K92" s="41">
        <f>VLOOKUP(B92,[1]УсіТ_1!$B$9:$X$554,8,FALSE)</f>
        <v>6.4699999999999994E-2</v>
      </c>
      <c r="L92" s="41">
        <f>VLOOKUP(B92,[1]УсіТ_1!$B$9:$X$554,11,FALSE)</f>
        <v>0</v>
      </c>
      <c r="M92" s="41">
        <f>VLOOKUP(B92,[1]УсіТ_1!$B$9:$X$554,12,FALSE)</f>
        <v>0</v>
      </c>
      <c r="N92" s="41">
        <f>VLOOKUP(B92,[1]УсіТ_1!$B$9:$X$554,13,FALSE)</f>
        <v>0</v>
      </c>
      <c r="O92" s="41">
        <f>VLOOKUP(B92,[1]УсіТ_1!$B$9:$X$554,14,FALSE)</f>
        <v>0.28739999999999999</v>
      </c>
      <c r="P92" s="41">
        <f>VLOOKUP(B92,[1]УсіТ_1!$B$9:$X$554,15,FALSE)</f>
        <v>0</v>
      </c>
      <c r="Q92" s="41">
        <f>VLOOKUP(B92,[1]УсіТ_1!$B$9:$X$554,16,FALSE)</f>
        <v>0</v>
      </c>
      <c r="R92" s="41">
        <f>VLOOKUP(B92,[1]УсіТ_1!$B$9:$X$554,17,FALSE)</f>
        <v>9.98E-2</v>
      </c>
      <c r="S92" s="41">
        <f>VLOOKUP(B92,[1]УсіТ_1!$B$9:$X$554,18,FALSE)</f>
        <v>0</v>
      </c>
      <c r="T92" s="41">
        <f>VLOOKUP(B92,[1]УсіТ_1!$B$9:$X$554,19,FALSE)</f>
        <v>0.27139999999999997</v>
      </c>
      <c r="U92" s="41">
        <f>VLOOKUP(B92,[1]УсіТ_1!$B$9:$X$554,20,FALSE)</f>
        <v>5.7799999999999997E-2</v>
      </c>
      <c r="V92" s="41">
        <f>VLOOKUP(B92,[1]УсіТ_1!$B$9:$X$554,21,FALSE)</f>
        <v>0</v>
      </c>
      <c r="W92" s="41">
        <f>VLOOKUP(B92,[1]УсіТ_1!$B$9:$X$554,22,FALSE)</f>
        <v>0</v>
      </c>
      <c r="X92" s="41">
        <f>VLOOKUP(B92,[1]УсіТ_1!$B$9:$X$554,23,FALSE)</f>
        <v>0</v>
      </c>
      <c r="Y92" s="3">
        <v>2.6038999999999999</v>
      </c>
      <c r="Z92" s="3">
        <v>2.6038999999999999</v>
      </c>
    </row>
    <row r="93" spans="1:26" ht="15.75" thickBot="1" x14ac:dyDescent="0.3">
      <c r="A93" s="44" t="s">
        <v>661</v>
      </c>
      <c r="B93" s="44" t="s">
        <v>126</v>
      </c>
      <c r="C93" s="43" t="s">
        <v>6</v>
      </c>
      <c r="D93" s="39">
        <v>149.9</v>
      </c>
      <c r="E93" s="40">
        <v>0</v>
      </c>
      <c r="F93" s="55">
        <v>0.82079999999999997</v>
      </c>
      <c r="G93" s="55">
        <v>0.82079999999999997</v>
      </c>
      <c r="H93" s="41">
        <f t="shared" si="1"/>
        <v>0.82079999999999997</v>
      </c>
      <c r="I93" s="41"/>
      <c r="J93" s="41">
        <f>VLOOKUP(B93,[1]УсіТ_1!$B$9:$X$554,9,FALSE)</f>
        <v>0</v>
      </c>
      <c r="K93" s="41">
        <f>VLOOKUP(B93,[1]УсіТ_1!$B$9:$X$554,8,FALSE)</f>
        <v>5.5199999999999999E-2</v>
      </c>
      <c r="L93" s="41">
        <f>VLOOKUP(B93,[1]УсіТ_1!$B$9:$X$554,11,FALSE)</f>
        <v>0</v>
      </c>
      <c r="M93" s="41">
        <f>VLOOKUP(B93,[1]УсіТ_1!$B$9:$X$554,12,FALSE)</f>
        <v>0</v>
      </c>
      <c r="N93" s="41">
        <f>VLOOKUP(B93,[1]УсіТ_1!$B$9:$X$554,13,FALSE)</f>
        <v>0</v>
      </c>
      <c r="O93" s="41">
        <f>VLOOKUP(B93,[1]УсіТ_1!$B$9:$X$554,14,FALSE)</f>
        <v>0</v>
      </c>
      <c r="P93" s="41">
        <f>VLOOKUP(B93,[1]УсіТ_1!$B$9:$X$554,15,FALSE)</f>
        <v>0</v>
      </c>
      <c r="Q93" s="41">
        <f>VLOOKUP(B93,[1]УсіТ_1!$B$9:$X$554,16,FALSE)</f>
        <v>0</v>
      </c>
      <c r="R93" s="41">
        <f>VLOOKUP(B93,[1]УсіТ_1!$B$9:$X$554,17,FALSE)</f>
        <v>0.1704</v>
      </c>
      <c r="S93" s="41">
        <f>VLOOKUP(B93,[1]УсіТ_1!$B$9:$X$554,18,FALSE)</f>
        <v>0</v>
      </c>
      <c r="T93" s="41">
        <f>VLOOKUP(B93,[1]УсіТ_1!$B$9:$X$554,19,FALSE)</f>
        <v>0.54600000000000004</v>
      </c>
      <c r="U93" s="41">
        <f>VLOOKUP(B93,[1]УсіТ_1!$B$9:$X$554,20,FALSE)</f>
        <v>4.9200000000000001E-2</v>
      </c>
      <c r="V93" s="41">
        <f>VLOOKUP(B93,[1]УсіТ_1!$B$9:$X$554,21,FALSE)</f>
        <v>0</v>
      </c>
      <c r="W93" s="41">
        <f>VLOOKUP(B93,[1]УсіТ_1!$B$9:$X$554,22,FALSE)</f>
        <v>0</v>
      </c>
      <c r="X93" s="41">
        <f>VLOOKUP(B93,[1]УсіТ_1!$B$9:$X$554,23,FALSE)</f>
        <v>0</v>
      </c>
      <c r="Y93" s="3">
        <v>3.7945000000000002</v>
      </c>
      <c r="Z93" s="3">
        <v>3.7945000000000002</v>
      </c>
    </row>
    <row r="94" spans="1:26" ht="15.75" thickBot="1" x14ac:dyDescent="0.3">
      <c r="A94" s="44" t="s">
        <v>662</v>
      </c>
      <c r="B94" s="44" t="s">
        <v>127</v>
      </c>
      <c r="C94" s="43" t="s">
        <v>6</v>
      </c>
      <c r="D94" s="39">
        <v>135.1</v>
      </c>
      <c r="E94" s="40">
        <v>0</v>
      </c>
      <c r="F94" s="55">
        <v>2.355</v>
      </c>
      <c r="G94" s="55">
        <v>2.355</v>
      </c>
      <c r="H94" s="41">
        <f t="shared" si="1"/>
        <v>2.355</v>
      </c>
      <c r="I94" s="41"/>
      <c r="J94" s="41">
        <f>VLOOKUP(B94,[1]УсіТ_1!$B$9:$X$554,9,FALSE)</f>
        <v>0</v>
      </c>
      <c r="K94" s="41">
        <f>VLOOKUP(B94,[1]УсіТ_1!$B$9:$X$554,8,FALSE)</f>
        <v>0.621</v>
      </c>
      <c r="L94" s="41">
        <f>VLOOKUP(B94,[1]УсіТ_1!$B$9:$X$554,11,FALSE)</f>
        <v>0</v>
      </c>
      <c r="M94" s="41">
        <f>VLOOKUP(B94,[1]УсіТ_1!$B$9:$X$554,12,FALSE)</f>
        <v>0</v>
      </c>
      <c r="N94" s="41">
        <f>VLOOKUP(B94,[1]УсіТ_1!$B$9:$X$554,13,FALSE)</f>
        <v>0</v>
      </c>
      <c r="O94" s="41">
        <f>VLOOKUP(B94,[1]УсіТ_1!$B$9:$X$554,14,FALSE)</f>
        <v>0.29330000000000001</v>
      </c>
      <c r="P94" s="41">
        <f>VLOOKUP(B94,[1]УсіТ_1!$B$9:$X$554,15,FALSE)</f>
        <v>0</v>
      </c>
      <c r="Q94" s="41">
        <f>VLOOKUP(B94,[1]УсіТ_1!$B$9:$X$554,16,FALSE)</f>
        <v>0</v>
      </c>
      <c r="R94" s="41">
        <f>VLOOKUP(B94,[1]УсіТ_1!$B$9:$X$554,17,FALSE)</f>
        <v>0.36709999999999998</v>
      </c>
      <c r="S94" s="41">
        <f>VLOOKUP(B94,[1]УсіТ_1!$B$9:$X$554,18,FALSE)</f>
        <v>0</v>
      </c>
      <c r="T94" s="41">
        <f>VLOOKUP(B94,[1]УсіТ_1!$B$9:$X$554,19,FALSE)</f>
        <v>0.51970000000000005</v>
      </c>
      <c r="U94" s="41">
        <f>VLOOKUP(B94,[1]УсіТ_1!$B$9:$X$554,20,FALSE)</f>
        <v>0.55389999999999995</v>
      </c>
      <c r="V94" s="41">
        <f>VLOOKUP(B94,[1]УсіТ_1!$B$9:$X$554,21,FALSE)</f>
        <v>0</v>
      </c>
      <c r="W94" s="41">
        <f>VLOOKUP(B94,[1]УсіТ_1!$B$9:$X$554,22,FALSE)</f>
        <v>0</v>
      </c>
      <c r="X94" s="41">
        <f>VLOOKUP(B94,[1]УсіТ_1!$B$9:$X$554,23,FALSE)</f>
        <v>0</v>
      </c>
      <c r="Y94" s="3">
        <v>2.9613999999999998</v>
      </c>
      <c r="Z94" s="3">
        <v>2.9613999999999998</v>
      </c>
    </row>
    <row r="95" spans="1:26" ht="15.75" thickBot="1" x14ac:dyDescent="0.3">
      <c r="A95" s="44" t="s">
        <v>663</v>
      </c>
      <c r="B95" s="44" t="s">
        <v>128</v>
      </c>
      <c r="C95" s="43" t="s">
        <v>6</v>
      </c>
      <c r="D95" s="39">
        <v>150.29</v>
      </c>
      <c r="E95" s="40">
        <v>0</v>
      </c>
      <c r="F95" s="55">
        <v>0.6452</v>
      </c>
      <c r="G95" s="55">
        <v>0.6452</v>
      </c>
      <c r="H95" s="41">
        <f t="shared" si="1"/>
        <v>0.6452</v>
      </c>
      <c r="I95" s="41"/>
      <c r="J95" s="41">
        <f>VLOOKUP(B95,[1]УсіТ_1!$B$9:$X$554,9,FALSE)</f>
        <v>0</v>
      </c>
      <c r="K95" s="41">
        <f>VLOOKUP(B95,[1]УсіТ_1!$B$9:$X$554,8,FALSE)</f>
        <v>0</v>
      </c>
      <c r="L95" s="41">
        <f>VLOOKUP(B95,[1]УсіТ_1!$B$9:$X$554,11,FALSE)</f>
        <v>0</v>
      </c>
      <c r="M95" s="41">
        <f>VLOOKUP(B95,[1]УсіТ_1!$B$9:$X$554,12,FALSE)</f>
        <v>0</v>
      </c>
      <c r="N95" s="41">
        <f>VLOOKUP(B95,[1]УсіТ_1!$B$9:$X$554,13,FALSE)</f>
        <v>0</v>
      </c>
      <c r="O95" s="41">
        <f>VLOOKUP(B95,[1]УсіТ_1!$B$9:$X$554,14,FALSE)</f>
        <v>0.29199999999999998</v>
      </c>
      <c r="P95" s="41">
        <f>VLOOKUP(B95,[1]УсіТ_1!$B$9:$X$554,15,FALSE)</f>
        <v>0</v>
      </c>
      <c r="Q95" s="41">
        <f>VLOOKUP(B95,[1]УсіТ_1!$B$9:$X$554,16,FALSE)</f>
        <v>0</v>
      </c>
      <c r="R95" s="41">
        <f>VLOOKUP(B95,[1]УсіТ_1!$B$9:$X$554,17,FALSE)</f>
        <v>4.9599999999999998E-2</v>
      </c>
      <c r="S95" s="41">
        <f>VLOOKUP(B95,[1]УсіТ_1!$B$9:$X$554,18,FALSE)</f>
        <v>0</v>
      </c>
      <c r="T95" s="41">
        <f>VLOOKUP(B95,[1]УсіТ_1!$B$9:$X$554,19,FALSE)</f>
        <v>0.30359999999999998</v>
      </c>
      <c r="U95" s="41">
        <f>VLOOKUP(B95,[1]УсіТ_1!$B$9:$X$554,20,FALSE)</f>
        <v>0</v>
      </c>
      <c r="V95" s="41">
        <f>VLOOKUP(B95,[1]УсіТ_1!$B$9:$X$554,21,FALSE)</f>
        <v>0</v>
      </c>
      <c r="W95" s="41">
        <f>VLOOKUP(B95,[1]УсіТ_1!$B$9:$X$554,22,FALSE)</f>
        <v>0</v>
      </c>
      <c r="X95" s="41">
        <f>VLOOKUP(B95,[1]УсіТ_1!$B$9:$X$554,23,FALSE)</f>
        <v>0</v>
      </c>
      <c r="Y95" s="3">
        <v>1.1878</v>
      </c>
      <c r="Z95" s="3">
        <v>1.1878</v>
      </c>
    </row>
    <row r="96" spans="1:26" ht="15.75" thickBot="1" x14ac:dyDescent="0.3">
      <c r="A96" s="44" t="s">
        <v>664</v>
      </c>
      <c r="B96" s="44" t="s">
        <v>129</v>
      </c>
      <c r="C96" s="43" t="s">
        <v>6</v>
      </c>
      <c r="D96" s="39">
        <v>130.5</v>
      </c>
      <c r="E96" s="40">
        <v>94.1</v>
      </c>
      <c r="F96" s="55">
        <v>1.613</v>
      </c>
      <c r="G96" s="55">
        <v>1.613</v>
      </c>
      <c r="H96" s="41">
        <f t="shared" si="1"/>
        <v>1.613</v>
      </c>
      <c r="I96" s="41"/>
      <c r="J96" s="41">
        <f>VLOOKUP(B96,[1]УсіТ_1!$B$9:$X$554,9,FALSE)</f>
        <v>0</v>
      </c>
      <c r="K96" s="41">
        <f>VLOOKUP(B96,[1]УсіТ_1!$B$9:$X$554,8,FALSE)</f>
        <v>0</v>
      </c>
      <c r="L96" s="41">
        <f>VLOOKUP(B96,[1]УсіТ_1!$B$9:$X$554,11,FALSE)</f>
        <v>0</v>
      </c>
      <c r="M96" s="41">
        <f>VLOOKUP(B96,[1]УсіТ_1!$B$9:$X$554,12,FALSE)</f>
        <v>0</v>
      </c>
      <c r="N96" s="41">
        <f>VLOOKUP(B96,[1]УсіТ_1!$B$9:$X$554,13,FALSE)</f>
        <v>0</v>
      </c>
      <c r="O96" s="41">
        <f>VLOOKUP(B96,[1]УсіТ_1!$B$9:$X$554,14,FALSE)</f>
        <v>0.29370000000000002</v>
      </c>
      <c r="P96" s="41">
        <f>VLOOKUP(B96,[1]УсіТ_1!$B$9:$X$554,15,FALSE)</f>
        <v>0</v>
      </c>
      <c r="Q96" s="41">
        <f>VLOOKUP(B96,[1]УсіТ_1!$B$9:$X$554,16,FALSE)</f>
        <v>0</v>
      </c>
      <c r="R96" s="41">
        <f>VLOOKUP(B96,[1]УсіТ_1!$B$9:$X$554,17,FALSE)</f>
        <v>0.69679999999999997</v>
      </c>
      <c r="S96" s="41">
        <f>VLOOKUP(B96,[1]УсіТ_1!$B$9:$X$554,18,FALSE)</f>
        <v>0</v>
      </c>
      <c r="T96" s="41">
        <f>VLOOKUP(B96,[1]УсіТ_1!$B$9:$X$554,19,FALSE)</f>
        <v>0.62250000000000005</v>
      </c>
      <c r="U96" s="41">
        <f>VLOOKUP(B96,[1]УсіТ_1!$B$9:$X$554,20,FALSE)</f>
        <v>0</v>
      </c>
      <c r="V96" s="41">
        <f>VLOOKUP(B96,[1]УсіТ_1!$B$9:$X$554,21,FALSE)</f>
        <v>0</v>
      </c>
      <c r="W96" s="41">
        <f>VLOOKUP(B96,[1]УсіТ_1!$B$9:$X$554,22,FALSE)</f>
        <v>0</v>
      </c>
      <c r="X96" s="41">
        <f>VLOOKUP(B96,[1]УсіТ_1!$B$9:$X$554,23,FALSE)</f>
        <v>0</v>
      </c>
      <c r="Y96" s="3">
        <v>1.2786999999999999</v>
      </c>
      <c r="Z96" s="3">
        <v>1.2786999999999999</v>
      </c>
    </row>
    <row r="97" spans="1:26" ht="15.75" thickBot="1" x14ac:dyDescent="0.3">
      <c r="A97" s="44" t="s">
        <v>665</v>
      </c>
      <c r="B97" s="44" t="s">
        <v>130</v>
      </c>
      <c r="C97" s="43" t="s">
        <v>6</v>
      </c>
      <c r="D97" s="39">
        <v>209.6</v>
      </c>
      <c r="E97" s="40">
        <v>0</v>
      </c>
      <c r="F97" s="55">
        <v>0.97670000000000001</v>
      </c>
      <c r="G97" s="55">
        <v>0.97670000000000001</v>
      </c>
      <c r="H97" s="41">
        <f t="shared" si="1"/>
        <v>0.97670000000000001</v>
      </c>
      <c r="I97" s="41"/>
      <c r="J97" s="41">
        <f>VLOOKUP(B97,[1]УсіТ_1!$B$9:$X$554,9,FALSE)</f>
        <v>0</v>
      </c>
      <c r="K97" s="41">
        <f>VLOOKUP(B97,[1]УсіТ_1!$B$9:$X$554,8,FALSE)</f>
        <v>0</v>
      </c>
      <c r="L97" s="41">
        <f>VLOOKUP(B97,[1]УсіТ_1!$B$9:$X$554,11,FALSE)</f>
        <v>0</v>
      </c>
      <c r="M97" s="41">
        <f>VLOOKUP(B97,[1]УсіТ_1!$B$9:$X$554,12,FALSE)</f>
        <v>0</v>
      </c>
      <c r="N97" s="41">
        <f>VLOOKUP(B97,[1]УсіТ_1!$B$9:$X$554,13,FALSE)</f>
        <v>0</v>
      </c>
      <c r="O97" s="41">
        <f>VLOOKUP(B97,[1]УсіТ_1!$B$9:$X$554,14,FALSE)</f>
        <v>0.28889999999999999</v>
      </c>
      <c r="P97" s="41">
        <f>VLOOKUP(B97,[1]УсіТ_1!$B$9:$X$554,15,FALSE)</f>
        <v>0</v>
      </c>
      <c r="Q97" s="41">
        <f>VLOOKUP(B97,[1]УсіТ_1!$B$9:$X$554,16,FALSE)</f>
        <v>0</v>
      </c>
      <c r="R97" s="41">
        <f>VLOOKUP(B97,[1]УсіТ_1!$B$9:$X$554,17,FALSE)</f>
        <v>0.12189999999999999</v>
      </c>
      <c r="S97" s="41">
        <f>VLOOKUP(B97,[1]УсіТ_1!$B$9:$X$554,18,FALSE)</f>
        <v>0</v>
      </c>
      <c r="T97" s="41">
        <f>VLOOKUP(B97,[1]УсіТ_1!$B$9:$X$554,19,FALSE)</f>
        <v>0.56589999999999996</v>
      </c>
      <c r="U97" s="41">
        <f>VLOOKUP(B97,[1]УсіТ_1!$B$9:$X$554,20,FALSE)</f>
        <v>0</v>
      </c>
      <c r="V97" s="41">
        <f>VLOOKUP(B97,[1]УсіТ_1!$B$9:$X$554,21,FALSE)</f>
        <v>0</v>
      </c>
      <c r="W97" s="41">
        <f>VLOOKUP(B97,[1]УсіТ_1!$B$9:$X$554,22,FALSE)</f>
        <v>0</v>
      </c>
      <c r="X97" s="41">
        <f>VLOOKUP(B97,[1]УсіТ_1!$B$9:$X$554,23,FALSE)</f>
        <v>0</v>
      </c>
      <c r="Y97" s="3">
        <v>0.99860000000000004</v>
      </c>
      <c r="Z97" s="3">
        <v>0.99860000000000004</v>
      </c>
    </row>
    <row r="98" spans="1:26" ht="15.75" thickBot="1" x14ac:dyDescent="0.3">
      <c r="A98" s="44" t="s">
        <v>666</v>
      </c>
      <c r="B98" s="44" t="s">
        <v>131</v>
      </c>
      <c r="C98" s="43" t="s">
        <v>6</v>
      </c>
      <c r="D98" s="39">
        <v>162.4</v>
      </c>
      <c r="E98" s="40">
        <v>66</v>
      </c>
      <c r="F98" s="55">
        <v>1.3502000000000001</v>
      </c>
      <c r="G98" s="55">
        <v>1.3502000000000001</v>
      </c>
      <c r="H98" s="41">
        <f t="shared" si="1"/>
        <v>1.3502000000000001</v>
      </c>
      <c r="I98" s="41"/>
      <c r="J98" s="41">
        <f>VLOOKUP(B98,[1]УсіТ_1!$B$9:$X$554,9,FALSE)</f>
        <v>0</v>
      </c>
      <c r="K98" s="41">
        <f>VLOOKUP(B98,[1]УсіТ_1!$B$9:$X$554,8,FALSE)</f>
        <v>0</v>
      </c>
      <c r="L98" s="41">
        <f>VLOOKUP(B98,[1]УсіТ_1!$B$9:$X$554,11,FALSE)</f>
        <v>0</v>
      </c>
      <c r="M98" s="41">
        <f>VLOOKUP(B98,[1]УсіТ_1!$B$9:$X$554,12,FALSE)</f>
        <v>0</v>
      </c>
      <c r="N98" s="41">
        <f>VLOOKUP(B98,[1]УсіТ_1!$B$9:$X$554,13,FALSE)</f>
        <v>0</v>
      </c>
      <c r="O98" s="41">
        <f>VLOOKUP(B98,[1]УсіТ_1!$B$9:$X$554,14,FALSE)</f>
        <v>0.29120000000000001</v>
      </c>
      <c r="P98" s="41">
        <f>VLOOKUP(B98,[1]УсіТ_1!$B$9:$X$554,15,FALSE)</f>
        <v>0</v>
      </c>
      <c r="Q98" s="41">
        <f>VLOOKUP(B98,[1]УсіТ_1!$B$9:$X$554,16,FALSE)</f>
        <v>0</v>
      </c>
      <c r="R98" s="41">
        <f>VLOOKUP(B98,[1]УсіТ_1!$B$9:$X$554,17,FALSE)</f>
        <v>0.52729999999999999</v>
      </c>
      <c r="S98" s="41">
        <f>VLOOKUP(B98,[1]УсіТ_1!$B$9:$X$554,18,FALSE)</f>
        <v>0</v>
      </c>
      <c r="T98" s="41">
        <f>VLOOKUP(B98,[1]УсіТ_1!$B$9:$X$554,19,FALSE)</f>
        <v>0.53169999999999995</v>
      </c>
      <c r="U98" s="41">
        <f>VLOOKUP(B98,[1]УсіТ_1!$B$9:$X$554,20,FALSE)</f>
        <v>0</v>
      </c>
      <c r="V98" s="41">
        <f>VLOOKUP(B98,[1]УсіТ_1!$B$9:$X$554,21,FALSE)</f>
        <v>0</v>
      </c>
      <c r="W98" s="41">
        <f>VLOOKUP(B98,[1]УсіТ_1!$B$9:$X$554,22,FALSE)</f>
        <v>0</v>
      </c>
      <c r="X98" s="41">
        <f>VLOOKUP(B98,[1]УсіТ_1!$B$9:$X$554,23,FALSE)</f>
        <v>0</v>
      </c>
      <c r="Y98" s="3">
        <v>2.9043000000000001</v>
      </c>
      <c r="Z98" s="3">
        <v>2.9043000000000001</v>
      </c>
    </row>
    <row r="99" spans="1:26" ht="15.75" thickBot="1" x14ac:dyDescent="0.3">
      <c r="A99" s="44" t="s">
        <v>667</v>
      </c>
      <c r="B99" s="44" t="s">
        <v>132</v>
      </c>
      <c r="C99" s="43" t="s">
        <v>6</v>
      </c>
      <c r="D99" s="39">
        <v>217.6</v>
      </c>
      <c r="E99" s="40">
        <v>0</v>
      </c>
      <c r="F99" s="55">
        <v>1.4435</v>
      </c>
      <c r="G99" s="55">
        <v>1.4435</v>
      </c>
      <c r="H99" s="41">
        <f t="shared" si="1"/>
        <v>1.4435</v>
      </c>
      <c r="I99" s="41"/>
      <c r="J99" s="41">
        <f>VLOOKUP(B99,[1]УсіТ_1!$B$9:$X$554,9,FALSE)</f>
        <v>0</v>
      </c>
      <c r="K99" s="41">
        <f>VLOOKUP(B99,[1]УсіТ_1!$B$9:$X$554,8,FALSE)</f>
        <v>0</v>
      </c>
      <c r="L99" s="41">
        <f>VLOOKUP(B99,[1]УсіТ_1!$B$9:$X$554,11,FALSE)</f>
        <v>0</v>
      </c>
      <c r="M99" s="41">
        <f>VLOOKUP(B99,[1]УсіТ_1!$B$9:$X$554,12,FALSE)</f>
        <v>0</v>
      </c>
      <c r="N99" s="41">
        <f>VLOOKUP(B99,[1]УсіТ_1!$B$9:$X$554,13,FALSE)</f>
        <v>0</v>
      </c>
      <c r="O99" s="41">
        <f>VLOOKUP(B99,[1]УсіТ_1!$B$9:$X$554,14,FALSE)</f>
        <v>0.28860000000000002</v>
      </c>
      <c r="P99" s="41">
        <f>VLOOKUP(B99,[1]УсіТ_1!$B$9:$X$554,15,FALSE)</f>
        <v>0</v>
      </c>
      <c r="Q99" s="41">
        <f>VLOOKUP(B99,[1]УсіТ_1!$B$9:$X$554,16,FALSE)</f>
        <v>0</v>
      </c>
      <c r="R99" s="41">
        <f>VLOOKUP(B99,[1]УсіТ_1!$B$9:$X$554,17,FALSE)</f>
        <v>0.60650000000000004</v>
      </c>
      <c r="S99" s="41">
        <f>VLOOKUP(B99,[1]УсіТ_1!$B$9:$X$554,18,FALSE)</f>
        <v>0</v>
      </c>
      <c r="T99" s="41">
        <f>VLOOKUP(B99,[1]УсіТ_1!$B$9:$X$554,19,FALSE)</f>
        <v>0.5484</v>
      </c>
      <c r="U99" s="41">
        <f>VLOOKUP(B99,[1]УсіТ_1!$B$9:$X$554,20,FALSE)</f>
        <v>0</v>
      </c>
      <c r="V99" s="41">
        <f>VLOOKUP(B99,[1]УсіТ_1!$B$9:$X$554,21,FALSE)</f>
        <v>0</v>
      </c>
      <c r="W99" s="41">
        <f>VLOOKUP(B99,[1]УсіТ_1!$B$9:$X$554,22,FALSE)</f>
        <v>0</v>
      </c>
      <c r="X99" s="41">
        <f>VLOOKUP(B99,[1]УсіТ_1!$B$9:$X$554,23,FALSE)</f>
        <v>0</v>
      </c>
      <c r="Y99" s="3">
        <v>4.1257000000000001</v>
      </c>
      <c r="Z99" s="3">
        <v>4.1257000000000001</v>
      </c>
    </row>
    <row r="100" spans="1:26" ht="15.75" thickBot="1" x14ac:dyDescent="0.3">
      <c r="A100" s="44" t="s">
        <v>668</v>
      </c>
      <c r="B100" s="44" t="s">
        <v>133</v>
      </c>
      <c r="C100" s="43" t="s">
        <v>6</v>
      </c>
      <c r="D100" s="39">
        <v>229.7</v>
      </c>
      <c r="E100" s="40">
        <v>0</v>
      </c>
      <c r="F100" s="55">
        <v>1.2587999999999999</v>
      </c>
      <c r="G100" s="55">
        <v>1.2587999999999999</v>
      </c>
      <c r="H100" s="41">
        <f t="shared" si="1"/>
        <v>1.2587999999999999</v>
      </c>
      <c r="I100" s="41"/>
      <c r="J100" s="41">
        <f>VLOOKUP(B100,[1]УсіТ_1!$B$9:$X$554,9,FALSE)</f>
        <v>0</v>
      </c>
      <c r="K100" s="41">
        <f>VLOOKUP(B100,[1]УсіТ_1!$B$9:$X$554,8,FALSE)</f>
        <v>0</v>
      </c>
      <c r="L100" s="41">
        <f>VLOOKUP(B100,[1]УсіТ_1!$B$9:$X$554,11,FALSE)</f>
        <v>0</v>
      </c>
      <c r="M100" s="41">
        <f>VLOOKUP(B100,[1]УсіТ_1!$B$9:$X$554,12,FALSE)</f>
        <v>0</v>
      </c>
      <c r="N100" s="41">
        <f>VLOOKUP(B100,[1]УсіТ_1!$B$9:$X$554,13,FALSE)</f>
        <v>0</v>
      </c>
      <c r="O100" s="41">
        <f>VLOOKUP(B100,[1]УсіТ_1!$B$9:$X$554,14,FALSE)</f>
        <v>0.2505</v>
      </c>
      <c r="P100" s="41">
        <f>VLOOKUP(B100,[1]УсіТ_1!$B$9:$X$554,15,FALSE)</f>
        <v>0</v>
      </c>
      <c r="Q100" s="41">
        <f>VLOOKUP(B100,[1]УсіТ_1!$B$9:$X$554,16,FALSE)</f>
        <v>0</v>
      </c>
      <c r="R100" s="41">
        <f>VLOOKUP(B100,[1]УсіТ_1!$B$9:$X$554,17,FALSE)</f>
        <v>0.56520000000000004</v>
      </c>
      <c r="S100" s="41">
        <f>VLOOKUP(B100,[1]УсіТ_1!$B$9:$X$554,18,FALSE)</f>
        <v>0</v>
      </c>
      <c r="T100" s="41">
        <f>VLOOKUP(B100,[1]УсіТ_1!$B$9:$X$554,19,FALSE)</f>
        <v>0.44309999999999999</v>
      </c>
      <c r="U100" s="41">
        <f>VLOOKUP(B100,[1]УсіТ_1!$B$9:$X$554,20,FALSE)</f>
        <v>0</v>
      </c>
      <c r="V100" s="41">
        <f>VLOOKUP(B100,[1]УсіТ_1!$B$9:$X$554,21,FALSE)</f>
        <v>0</v>
      </c>
      <c r="W100" s="41">
        <f>VLOOKUP(B100,[1]УсіТ_1!$B$9:$X$554,22,FALSE)</f>
        <v>0</v>
      </c>
      <c r="X100" s="41">
        <f>VLOOKUP(B100,[1]УсіТ_1!$B$9:$X$554,23,FALSE)</f>
        <v>0</v>
      </c>
      <c r="Y100" s="3">
        <v>3.669</v>
      </c>
      <c r="Z100" s="3">
        <v>4.2027999999999999</v>
      </c>
    </row>
    <row r="101" spans="1:26" ht="15.75" thickBot="1" x14ac:dyDescent="0.3">
      <c r="A101" s="44" t="s">
        <v>669</v>
      </c>
      <c r="B101" s="44" t="s">
        <v>134</v>
      </c>
      <c r="C101" s="43" t="s">
        <v>6</v>
      </c>
      <c r="D101" s="39">
        <v>302.95</v>
      </c>
      <c r="E101" s="40">
        <v>17.3</v>
      </c>
      <c r="F101" s="55">
        <v>1.0650999999999999</v>
      </c>
      <c r="G101" s="55">
        <v>1.0650999999999999</v>
      </c>
      <c r="H101" s="41">
        <f t="shared" si="1"/>
        <v>1.0650999999999999</v>
      </c>
      <c r="I101" s="41"/>
      <c r="J101" s="41">
        <f>VLOOKUP(B101,[1]УсіТ_1!$B$9:$X$554,9,FALSE)</f>
        <v>0</v>
      </c>
      <c r="K101" s="41">
        <f>VLOOKUP(B101,[1]УсіТ_1!$B$9:$X$554,8,FALSE)</f>
        <v>0</v>
      </c>
      <c r="L101" s="41">
        <f>VLOOKUP(B101,[1]УсіТ_1!$B$9:$X$554,11,FALSE)</f>
        <v>0</v>
      </c>
      <c r="M101" s="41">
        <f>VLOOKUP(B101,[1]УсіТ_1!$B$9:$X$554,12,FALSE)</f>
        <v>0</v>
      </c>
      <c r="N101" s="41">
        <f>VLOOKUP(B101,[1]УсіТ_1!$B$9:$X$554,13,FALSE)</f>
        <v>0</v>
      </c>
      <c r="O101" s="41">
        <f>VLOOKUP(B101,[1]УсіТ_1!$B$9:$X$554,14,FALSE)</f>
        <v>0.2402</v>
      </c>
      <c r="P101" s="41">
        <f>VLOOKUP(B101,[1]УсіТ_1!$B$9:$X$554,15,FALSE)</f>
        <v>0</v>
      </c>
      <c r="Q101" s="41">
        <f>VLOOKUP(B101,[1]УсіТ_1!$B$9:$X$554,16,FALSE)</f>
        <v>0</v>
      </c>
      <c r="R101" s="41">
        <f>VLOOKUP(B101,[1]УсіТ_1!$B$9:$X$554,17,FALSE)</f>
        <v>0.42499999999999999</v>
      </c>
      <c r="S101" s="41">
        <f>VLOOKUP(B101,[1]УсіТ_1!$B$9:$X$554,18,FALSE)</f>
        <v>0</v>
      </c>
      <c r="T101" s="41">
        <f>VLOOKUP(B101,[1]УсіТ_1!$B$9:$X$554,19,FALSE)</f>
        <v>0.39989999999999998</v>
      </c>
      <c r="U101" s="41">
        <f>VLOOKUP(B101,[1]УсіТ_1!$B$9:$X$554,20,FALSE)</f>
        <v>0</v>
      </c>
      <c r="V101" s="41">
        <f>VLOOKUP(B101,[1]УсіТ_1!$B$9:$X$554,21,FALSE)</f>
        <v>0</v>
      </c>
      <c r="W101" s="41">
        <f>VLOOKUP(B101,[1]УсіТ_1!$B$9:$X$554,22,FALSE)</f>
        <v>0</v>
      </c>
      <c r="X101" s="41">
        <f>VLOOKUP(B101,[1]УсіТ_1!$B$9:$X$554,23,FALSE)</f>
        <v>0</v>
      </c>
      <c r="Y101" s="3">
        <v>1.2144999999999999</v>
      </c>
      <c r="Z101" s="3">
        <v>1.2144999999999999</v>
      </c>
    </row>
    <row r="102" spans="1:26" ht="15.75" thickBot="1" x14ac:dyDescent="0.3">
      <c r="A102" s="44" t="s">
        <v>670</v>
      </c>
      <c r="B102" s="44" t="s">
        <v>135</v>
      </c>
      <c r="C102" s="43" t="s">
        <v>6</v>
      </c>
      <c r="D102" s="39">
        <v>201.7</v>
      </c>
      <c r="E102" s="40">
        <v>201.7</v>
      </c>
      <c r="F102" s="55">
        <v>1.4294</v>
      </c>
      <c r="G102" s="55">
        <v>1.4294</v>
      </c>
      <c r="H102" s="41">
        <f t="shared" si="1"/>
        <v>1.4294</v>
      </c>
      <c r="I102" s="41"/>
      <c r="J102" s="41">
        <f>VLOOKUP(B102,[1]УсіТ_1!$B$9:$X$554,9,FALSE)</f>
        <v>0</v>
      </c>
      <c r="K102" s="41">
        <f>VLOOKUP(B102,[1]УсіТ_1!$B$9:$X$554,8,FALSE)</f>
        <v>0</v>
      </c>
      <c r="L102" s="41">
        <f>VLOOKUP(B102,[1]УсіТ_1!$B$9:$X$554,11,FALSE)</f>
        <v>0</v>
      </c>
      <c r="M102" s="41">
        <f>VLOOKUP(B102,[1]УсіТ_1!$B$9:$X$554,12,FALSE)</f>
        <v>0</v>
      </c>
      <c r="N102" s="41">
        <f>VLOOKUP(B102,[1]УсіТ_1!$B$9:$X$554,13,FALSE)</f>
        <v>0</v>
      </c>
      <c r="O102" s="41">
        <f>VLOOKUP(B102,[1]УсіТ_1!$B$9:$X$554,14,FALSE)</f>
        <v>0.28920000000000001</v>
      </c>
      <c r="P102" s="41">
        <f>VLOOKUP(B102,[1]УсіТ_1!$B$9:$X$554,15,FALSE)</f>
        <v>0</v>
      </c>
      <c r="Q102" s="41">
        <f>VLOOKUP(B102,[1]УсіТ_1!$B$9:$X$554,16,FALSE)</f>
        <v>0</v>
      </c>
      <c r="R102" s="41">
        <f>VLOOKUP(B102,[1]УсіТ_1!$B$9:$X$554,17,FALSE)</f>
        <v>0.60670000000000002</v>
      </c>
      <c r="S102" s="41">
        <f>VLOOKUP(B102,[1]УсіТ_1!$B$9:$X$554,18,FALSE)</f>
        <v>0</v>
      </c>
      <c r="T102" s="41">
        <f>VLOOKUP(B102,[1]УсіТ_1!$B$9:$X$554,19,FALSE)</f>
        <v>0.53349999999999997</v>
      </c>
      <c r="U102" s="41">
        <f>VLOOKUP(B102,[1]УсіТ_1!$B$9:$X$554,20,FALSE)</f>
        <v>0</v>
      </c>
      <c r="V102" s="41">
        <f>VLOOKUP(B102,[1]УсіТ_1!$B$9:$X$554,21,FALSE)</f>
        <v>0</v>
      </c>
      <c r="W102" s="41">
        <f>VLOOKUP(B102,[1]УсіТ_1!$B$9:$X$554,22,FALSE)</f>
        <v>0</v>
      </c>
      <c r="X102" s="41">
        <f>VLOOKUP(B102,[1]УсіТ_1!$B$9:$X$554,23,FALSE)</f>
        <v>0</v>
      </c>
      <c r="Y102" s="3">
        <v>1.1437999999999999</v>
      </c>
      <c r="Z102" s="3">
        <v>1.1437999999999999</v>
      </c>
    </row>
    <row r="103" spans="1:26" ht="15.75" thickBot="1" x14ac:dyDescent="0.3">
      <c r="A103" s="44" t="s">
        <v>671</v>
      </c>
      <c r="B103" s="44" t="s">
        <v>136</v>
      </c>
      <c r="C103" s="43" t="s">
        <v>6</v>
      </c>
      <c r="D103" s="39">
        <v>130.30000000000001</v>
      </c>
      <c r="E103" s="40">
        <v>58.8</v>
      </c>
      <c r="F103" s="55">
        <v>1.1882999999999999</v>
      </c>
      <c r="G103" s="55">
        <v>1.1882999999999999</v>
      </c>
      <c r="H103" s="41">
        <f t="shared" si="1"/>
        <v>1.1882999999999999</v>
      </c>
      <c r="I103" s="41"/>
      <c r="J103" s="41">
        <f>VLOOKUP(B103,[1]УсіТ_1!$B$9:$X$554,9,FALSE)</f>
        <v>0</v>
      </c>
      <c r="K103" s="41">
        <f>VLOOKUP(B103,[1]УсіТ_1!$B$9:$X$554,8,FALSE)</f>
        <v>0</v>
      </c>
      <c r="L103" s="41">
        <f>VLOOKUP(B103,[1]УсіТ_1!$B$9:$X$554,11,FALSE)</f>
        <v>0</v>
      </c>
      <c r="M103" s="41">
        <f>VLOOKUP(B103,[1]УсіТ_1!$B$9:$X$554,12,FALSE)</f>
        <v>0</v>
      </c>
      <c r="N103" s="41">
        <f>VLOOKUP(B103,[1]УсіТ_1!$B$9:$X$554,13,FALSE)</f>
        <v>0</v>
      </c>
      <c r="O103" s="41">
        <f>VLOOKUP(B103,[1]УсіТ_1!$B$9:$X$554,14,FALSE)</f>
        <v>0.29380000000000001</v>
      </c>
      <c r="P103" s="41">
        <f>VLOOKUP(B103,[1]УсіТ_1!$B$9:$X$554,15,FALSE)</f>
        <v>0</v>
      </c>
      <c r="Q103" s="41">
        <f>VLOOKUP(B103,[1]УсіТ_1!$B$9:$X$554,16,FALSE)</f>
        <v>0</v>
      </c>
      <c r="R103" s="41">
        <f>VLOOKUP(B103,[1]УсіТ_1!$B$9:$X$554,17,FALSE)</f>
        <v>0.3695</v>
      </c>
      <c r="S103" s="41">
        <f>VLOOKUP(B103,[1]УсіТ_1!$B$9:$X$554,18,FALSE)</f>
        <v>0</v>
      </c>
      <c r="T103" s="41">
        <f>VLOOKUP(B103,[1]УсіТ_1!$B$9:$X$554,19,FALSE)</f>
        <v>0.52500000000000002</v>
      </c>
      <c r="U103" s="41">
        <f>VLOOKUP(B103,[1]УсіТ_1!$B$9:$X$554,20,FALSE)</f>
        <v>0</v>
      </c>
      <c r="V103" s="41">
        <f>VLOOKUP(B103,[1]УсіТ_1!$B$9:$X$554,21,FALSE)</f>
        <v>0</v>
      </c>
      <c r="W103" s="41">
        <f>VLOOKUP(B103,[1]УсіТ_1!$B$9:$X$554,22,FALSE)</f>
        <v>0</v>
      </c>
      <c r="X103" s="41">
        <f>VLOOKUP(B103,[1]УсіТ_1!$B$9:$X$554,23,FALSE)</f>
        <v>0</v>
      </c>
      <c r="Y103" s="3">
        <v>3.7113999999999998</v>
      </c>
      <c r="Z103" s="3">
        <v>3.7113999999999998</v>
      </c>
    </row>
    <row r="104" spans="1:26" ht="15.75" thickBot="1" x14ac:dyDescent="0.3">
      <c r="A104" s="44" t="s">
        <v>672</v>
      </c>
      <c r="B104" s="44" t="s">
        <v>137</v>
      </c>
      <c r="C104" s="43" t="s">
        <v>6</v>
      </c>
      <c r="D104" s="39">
        <v>258.60000000000002</v>
      </c>
      <c r="E104" s="40">
        <v>29.1</v>
      </c>
      <c r="F104" s="55">
        <v>1.3763000000000001</v>
      </c>
      <c r="G104" s="55">
        <v>1.3763000000000001</v>
      </c>
      <c r="H104" s="41">
        <f t="shared" si="1"/>
        <v>1.3763000000000001</v>
      </c>
      <c r="I104" s="41"/>
      <c r="J104" s="41">
        <f>VLOOKUP(B104,[1]УсіТ_1!$B$9:$X$554,9,FALSE)</f>
        <v>0</v>
      </c>
      <c r="K104" s="41">
        <f>VLOOKUP(B104,[1]УсіТ_1!$B$9:$X$554,8,FALSE)</f>
        <v>0</v>
      </c>
      <c r="L104" s="41">
        <f>VLOOKUP(B104,[1]УсіТ_1!$B$9:$X$554,11,FALSE)</f>
        <v>0</v>
      </c>
      <c r="M104" s="41">
        <f>VLOOKUP(B104,[1]УсіТ_1!$B$9:$X$554,12,FALSE)</f>
        <v>0</v>
      </c>
      <c r="N104" s="41">
        <f>VLOOKUP(B104,[1]УсіТ_1!$B$9:$X$554,13,FALSE)</f>
        <v>0</v>
      </c>
      <c r="O104" s="41">
        <f>VLOOKUP(B104,[1]УсіТ_1!$B$9:$X$554,14,FALSE)</f>
        <v>0.2873</v>
      </c>
      <c r="P104" s="41">
        <f>VLOOKUP(B104,[1]УсіТ_1!$B$9:$X$554,15,FALSE)</f>
        <v>0</v>
      </c>
      <c r="Q104" s="41">
        <f>VLOOKUP(B104,[1]УсіТ_1!$B$9:$X$554,16,FALSE)</f>
        <v>0</v>
      </c>
      <c r="R104" s="41">
        <f>VLOOKUP(B104,[1]УсіТ_1!$B$9:$X$554,17,FALSE)</f>
        <v>0.49209999999999998</v>
      </c>
      <c r="S104" s="41">
        <f>VLOOKUP(B104,[1]УсіТ_1!$B$9:$X$554,18,FALSE)</f>
        <v>0</v>
      </c>
      <c r="T104" s="41">
        <f>VLOOKUP(B104,[1]УсіТ_1!$B$9:$X$554,19,FALSE)</f>
        <v>0.59689999999999999</v>
      </c>
      <c r="U104" s="41">
        <f>VLOOKUP(B104,[1]УсіТ_1!$B$9:$X$554,20,FALSE)</f>
        <v>0</v>
      </c>
      <c r="V104" s="41">
        <f>VLOOKUP(B104,[1]УсіТ_1!$B$9:$X$554,21,FALSE)</f>
        <v>0</v>
      </c>
      <c r="W104" s="41">
        <f>VLOOKUP(B104,[1]УсіТ_1!$B$9:$X$554,22,FALSE)</f>
        <v>0</v>
      </c>
      <c r="X104" s="41">
        <f>VLOOKUP(B104,[1]УсіТ_1!$B$9:$X$554,23,FALSE)</f>
        <v>0</v>
      </c>
      <c r="Y104" s="3">
        <v>1.0203</v>
      </c>
      <c r="Z104" s="3">
        <v>1.0203</v>
      </c>
    </row>
    <row r="105" spans="1:26" ht="15.75" thickBot="1" x14ac:dyDescent="0.3">
      <c r="A105" s="44" t="s">
        <v>673</v>
      </c>
      <c r="B105" s="44" t="s">
        <v>138</v>
      </c>
      <c r="C105" s="43" t="s">
        <v>6</v>
      </c>
      <c r="D105" s="39">
        <v>321.89999999999998</v>
      </c>
      <c r="E105" s="40">
        <v>41.4</v>
      </c>
      <c r="F105" s="55">
        <v>1.3854</v>
      </c>
      <c r="G105" s="55">
        <v>1.3854</v>
      </c>
      <c r="H105" s="41">
        <f t="shared" si="1"/>
        <v>1.3854</v>
      </c>
      <c r="I105" s="41"/>
      <c r="J105" s="41">
        <f>VLOOKUP(B105,[1]УсіТ_1!$B$9:$X$554,9,FALSE)</f>
        <v>0</v>
      </c>
      <c r="K105" s="41">
        <f>VLOOKUP(B105,[1]УсіТ_1!$B$9:$X$554,8,FALSE)</f>
        <v>0</v>
      </c>
      <c r="L105" s="41">
        <f>VLOOKUP(B105,[1]УсіТ_1!$B$9:$X$554,11,FALSE)</f>
        <v>0</v>
      </c>
      <c r="M105" s="41">
        <f>VLOOKUP(B105,[1]УсіТ_1!$B$9:$X$554,12,FALSE)</f>
        <v>0</v>
      </c>
      <c r="N105" s="41">
        <f>VLOOKUP(B105,[1]УсіТ_1!$B$9:$X$554,13,FALSE)</f>
        <v>0</v>
      </c>
      <c r="O105" s="41">
        <f>VLOOKUP(B105,[1]УсіТ_1!$B$9:$X$554,14,FALSE)</f>
        <v>0.28610000000000002</v>
      </c>
      <c r="P105" s="41">
        <f>VLOOKUP(B105,[1]УсіТ_1!$B$9:$X$554,15,FALSE)</f>
        <v>0</v>
      </c>
      <c r="Q105" s="41">
        <f>VLOOKUP(B105,[1]УсіТ_1!$B$9:$X$554,16,FALSE)</f>
        <v>0</v>
      </c>
      <c r="R105" s="41">
        <f>VLOOKUP(B105,[1]УсіТ_1!$B$9:$X$554,17,FALSE)</f>
        <v>0.61209999999999998</v>
      </c>
      <c r="S105" s="41">
        <f>VLOOKUP(B105,[1]УсіТ_1!$B$9:$X$554,18,FALSE)</f>
        <v>0</v>
      </c>
      <c r="T105" s="41">
        <f>VLOOKUP(B105,[1]УсіТ_1!$B$9:$X$554,19,FALSE)</f>
        <v>0.48720000000000002</v>
      </c>
      <c r="U105" s="41">
        <f>VLOOKUP(B105,[1]УсіТ_1!$B$9:$X$554,20,FALSE)</f>
        <v>0</v>
      </c>
      <c r="V105" s="41">
        <f>VLOOKUP(B105,[1]УсіТ_1!$B$9:$X$554,21,FALSE)</f>
        <v>0</v>
      </c>
      <c r="W105" s="41">
        <f>VLOOKUP(B105,[1]УсіТ_1!$B$9:$X$554,22,FALSE)</f>
        <v>0</v>
      </c>
      <c r="X105" s="41">
        <f>VLOOKUP(B105,[1]УсіТ_1!$B$9:$X$554,23,FALSE)</f>
        <v>0</v>
      </c>
      <c r="Y105" s="3">
        <v>0.98399999999999999</v>
      </c>
      <c r="Z105" s="3">
        <v>0.98399999999999999</v>
      </c>
    </row>
    <row r="106" spans="1:26" ht="15.75" thickBot="1" x14ac:dyDescent="0.3">
      <c r="A106" s="44" t="s">
        <v>674</v>
      </c>
      <c r="B106" s="44" t="s">
        <v>139</v>
      </c>
      <c r="C106" s="43" t="s">
        <v>6</v>
      </c>
      <c r="D106" s="39">
        <v>220.2</v>
      </c>
      <c r="E106" s="40">
        <v>0</v>
      </c>
      <c r="F106" s="55">
        <v>1.5926</v>
      </c>
      <c r="G106" s="55">
        <v>1.5926</v>
      </c>
      <c r="H106" s="41">
        <f t="shared" si="1"/>
        <v>1.5926</v>
      </c>
      <c r="I106" s="41"/>
      <c r="J106" s="41">
        <f>VLOOKUP(B106,[1]УсіТ_1!$B$9:$X$554,9,FALSE)</f>
        <v>0</v>
      </c>
      <c r="K106" s="41">
        <f>VLOOKUP(B106,[1]УсіТ_1!$B$9:$X$554,8,FALSE)</f>
        <v>0</v>
      </c>
      <c r="L106" s="41">
        <f>VLOOKUP(B106,[1]УсіТ_1!$B$9:$X$554,11,FALSE)</f>
        <v>0</v>
      </c>
      <c r="M106" s="41">
        <f>VLOOKUP(B106,[1]УсіТ_1!$B$9:$X$554,12,FALSE)</f>
        <v>0</v>
      </c>
      <c r="N106" s="41">
        <f>VLOOKUP(B106,[1]УсіТ_1!$B$9:$X$554,13,FALSE)</f>
        <v>0</v>
      </c>
      <c r="O106" s="41">
        <f>VLOOKUP(B106,[1]УсіТ_1!$B$9:$X$554,14,FALSE)</f>
        <v>0.28849999999999998</v>
      </c>
      <c r="P106" s="41">
        <f>VLOOKUP(B106,[1]УсіТ_1!$B$9:$X$554,15,FALSE)</f>
        <v>0</v>
      </c>
      <c r="Q106" s="41">
        <f>VLOOKUP(B106,[1]УсіТ_1!$B$9:$X$554,16,FALSE)</f>
        <v>0</v>
      </c>
      <c r="R106" s="41">
        <f>VLOOKUP(B106,[1]УсіТ_1!$B$9:$X$554,17,FALSE)</f>
        <v>0.72250000000000003</v>
      </c>
      <c r="S106" s="41">
        <f>VLOOKUP(B106,[1]УсіТ_1!$B$9:$X$554,18,FALSE)</f>
        <v>0</v>
      </c>
      <c r="T106" s="41">
        <f>VLOOKUP(B106,[1]УсіТ_1!$B$9:$X$554,19,FALSE)</f>
        <v>0.58160000000000001</v>
      </c>
      <c r="U106" s="41">
        <f>VLOOKUP(B106,[1]УсіТ_1!$B$9:$X$554,20,FALSE)</f>
        <v>0</v>
      </c>
      <c r="V106" s="41">
        <f>VLOOKUP(B106,[1]УсіТ_1!$B$9:$X$554,21,FALSE)</f>
        <v>0</v>
      </c>
      <c r="W106" s="41">
        <f>VLOOKUP(B106,[1]УсіТ_1!$B$9:$X$554,22,FALSE)</f>
        <v>0</v>
      </c>
      <c r="X106" s="41">
        <f>VLOOKUP(B106,[1]УсіТ_1!$B$9:$X$554,23,FALSE)</f>
        <v>0</v>
      </c>
      <c r="Y106" s="3">
        <v>0.95389999999999997</v>
      </c>
      <c r="Z106" s="3">
        <v>0.95389999999999997</v>
      </c>
    </row>
    <row r="107" spans="1:26" ht="15.75" thickBot="1" x14ac:dyDescent="0.3">
      <c r="A107" s="44" t="s">
        <v>675</v>
      </c>
      <c r="B107" s="44" t="s">
        <v>140</v>
      </c>
      <c r="C107" s="43" t="s">
        <v>6</v>
      </c>
      <c r="D107" s="39">
        <v>119.3</v>
      </c>
      <c r="E107" s="40">
        <v>0</v>
      </c>
      <c r="F107" s="55">
        <v>1.8768</v>
      </c>
      <c r="G107" s="55">
        <v>1.8768</v>
      </c>
      <c r="H107" s="41">
        <f t="shared" si="1"/>
        <v>1.8768</v>
      </c>
      <c r="I107" s="41"/>
      <c r="J107" s="41">
        <f>VLOOKUP(B107,[1]УсіТ_1!$B$9:$X$554,9,FALSE)</f>
        <v>0</v>
      </c>
      <c r="K107" s="41">
        <f>VLOOKUP(B107,[1]УсіТ_1!$B$9:$X$554,8,FALSE)</f>
        <v>0</v>
      </c>
      <c r="L107" s="41">
        <f>VLOOKUP(B107,[1]УсіТ_1!$B$9:$X$554,11,FALSE)</f>
        <v>0</v>
      </c>
      <c r="M107" s="41">
        <f>VLOOKUP(B107,[1]УсіТ_1!$B$9:$X$554,12,FALSE)</f>
        <v>0</v>
      </c>
      <c r="N107" s="41">
        <f>VLOOKUP(B107,[1]УсіТ_1!$B$9:$X$554,13,FALSE)</f>
        <v>0</v>
      </c>
      <c r="O107" s="41">
        <f>VLOOKUP(B107,[1]УсіТ_1!$B$9:$X$554,14,FALSE)</f>
        <v>0.29499999999999998</v>
      </c>
      <c r="P107" s="41">
        <f>VLOOKUP(B107,[1]УсіТ_1!$B$9:$X$554,15,FALSE)</f>
        <v>0</v>
      </c>
      <c r="Q107" s="41">
        <f>VLOOKUP(B107,[1]УсіТ_1!$B$9:$X$554,16,FALSE)</f>
        <v>0</v>
      </c>
      <c r="R107" s="41">
        <f>VLOOKUP(B107,[1]УсіТ_1!$B$9:$X$554,17,FALSE)</f>
        <v>1.081</v>
      </c>
      <c r="S107" s="41">
        <f>VLOOKUP(B107,[1]УсіТ_1!$B$9:$X$554,18,FALSE)</f>
        <v>0</v>
      </c>
      <c r="T107" s="41">
        <f>VLOOKUP(B107,[1]УсіТ_1!$B$9:$X$554,19,FALSE)</f>
        <v>0.50080000000000002</v>
      </c>
      <c r="U107" s="41">
        <f>VLOOKUP(B107,[1]УсіТ_1!$B$9:$X$554,20,FALSE)</f>
        <v>0</v>
      </c>
      <c r="V107" s="41">
        <f>VLOOKUP(B107,[1]УсіТ_1!$B$9:$X$554,21,FALSE)</f>
        <v>0</v>
      </c>
      <c r="W107" s="41">
        <f>VLOOKUP(B107,[1]УсіТ_1!$B$9:$X$554,22,FALSE)</f>
        <v>0</v>
      </c>
      <c r="X107" s="41">
        <f>VLOOKUP(B107,[1]УсіТ_1!$B$9:$X$554,23,FALSE)</f>
        <v>0</v>
      </c>
      <c r="Y107" s="3">
        <v>1.3556999999999999</v>
      </c>
      <c r="Z107" s="3">
        <v>1.3556999999999999</v>
      </c>
    </row>
    <row r="108" spans="1:26" ht="15.75" thickBot="1" x14ac:dyDescent="0.3">
      <c r="A108" s="44" t="s">
        <v>676</v>
      </c>
      <c r="B108" s="44" t="s">
        <v>141</v>
      </c>
      <c r="C108" s="43" t="s">
        <v>6</v>
      </c>
      <c r="D108" s="39">
        <v>165.5</v>
      </c>
      <c r="E108" s="40">
        <v>34.6</v>
      </c>
      <c r="F108" s="55">
        <v>1.1422000000000001</v>
      </c>
      <c r="G108" s="55">
        <v>1.1422000000000001</v>
      </c>
      <c r="H108" s="41">
        <f t="shared" si="1"/>
        <v>1.1422000000000001</v>
      </c>
      <c r="I108" s="41"/>
      <c r="J108" s="41">
        <f>VLOOKUP(B108,[1]УсіТ_1!$B$9:$X$554,9,FALSE)</f>
        <v>0</v>
      </c>
      <c r="K108" s="41">
        <f>VLOOKUP(B108,[1]УсіТ_1!$B$9:$X$554,8,FALSE)</f>
        <v>0</v>
      </c>
      <c r="L108" s="41">
        <f>VLOOKUP(B108,[1]УсіТ_1!$B$9:$X$554,11,FALSE)</f>
        <v>0</v>
      </c>
      <c r="M108" s="41">
        <f>VLOOKUP(B108,[1]УсіТ_1!$B$9:$X$554,12,FALSE)</f>
        <v>0</v>
      </c>
      <c r="N108" s="41">
        <f>VLOOKUP(B108,[1]УсіТ_1!$B$9:$X$554,13,FALSE)</f>
        <v>0</v>
      </c>
      <c r="O108" s="41">
        <f>VLOOKUP(B108,[1]УсіТ_1!$B$9:$X$554,14,FALSE)</f>
        <v>0.29099999999999998</v>
      </c>
      <c r="P108" s="41">
        <f>VLOOKUP(B108,[1]УсіТ_1!$B$9:$X$554,15,FALSE)</f>
        <v>0</v>
      </c>
      <c r="Q108" s="41">
        <f>VLOOKUP(B108,[1]УсіТ_1!$B$9:$X$554,16,FALSE)</f>
        <v>0</v>
      </c>
      <c r="R108" s="41">
        <f>VLOOKUP(B108,[1]УсіТ_1!$B$9:$X$554,17,FALSE)</f>
        <v>0.40510000000000002</v>
      </c>
      <c r="S108" s="41">
        <f>VLOOKUP(B108,[1]УсіТ_1!$B$9:$X$554,18,FALSE)</f>
        <v>0</v>
      </c>
      <c r="T108" s="41">
        <f>VLOOKUP(B108,[1]УсіТ_1!$B$9:$X$554,19,FALSE)</f>
        <v>0.4461</v>
      </c>
      <c r="U108" s="41">
        <f>VLOOKUP(B108,[1]УсіТ_1!$B$9:$X$554,20,FALSE)</f>
        <v>0</v>
      </c>
      <c r="V108" s="41">
        <f>VLOOKUP(B108,[1]УсіТ_1!$B$9:$X$554,21,FALSE)</f>
        <v>0</v>
      </c>
      <c r="W108" s="41">
        <f>VLOOKUP(B108,[1]УсіТ_1!$B$9:$X$554,22,FALSE)</f>
        <v>0</v>
      </c>
      <c r="X108" s="41">
        <f>VLOOKUP(B108,[1]УсіТ_1!$B$9:$X$554,23,FALSE)</f>
        <v>0</v>
      </c>
      <c r="Y108" s="3">
        <v>1.4403999999999999</v>
      </c>
      <c r="Z108" s="3">
        <v>1.4403999999999999</v>
      </c>
    </row>
    <row r="109" spans="1:26" ht="15.75" thickBot="1" x14ac:dyDescent="0.3">
      <c r="A109" s="44" t="s">
        <v>677</v>
      </c>
      <c r="B109" s="44" t="s">
        <v>142</v>
      </c>
      <c r="C109" s="43" t="s">
        <v>6</v>
      </c>
      <c r="D109" s="39">
        <v>103.8</v>
      </c>
      <c r="E109" s="40">
        <v>0</v>
      </c>
      <c r="F109" s="55">
        <v>1.1208</v>
      </c>
      <c r="G109" s="55">
        <v>1.1208</v>
      </c>
      <c r="H109" s="41">
        <f t="shared" si="1"/>
        <v>1.1208</v>
      </c>
      <c r="I109" s="41"/>
      <c r="J109" s="41">
        <f>VLOOKUP(B109,[1]УсіТ_1!$B$9:$X$554,9,FALSE)</f>
        <v>0</v>
      </c>
      <c r="K109" s="41">
        <f>VLOOKUP(B109,[1]УсіТ_1!$B$9:$X$554,8,FALSE)</f>
        <v>0</v>
      </c>
      <c r="L109" s="41">
        <f>VLOOKUP(B109,[1]УсіТ_1!$B$9:$X$554,11,FALSE)</f>
        <v>0</v>
      </c>
      <c r="M109" s="41">
        <f>VLOOKUP(B109,[1]УсіТ_1!$B$9:$X$554,12,FALSE)</f>
        <v>0</v>
      </c>
      <c r="N109" s="41">
        <f>VLOOKUP(B109,[1]УсіТ_1!$B$9:$X$554,13,FALSE)</f>
        <v>0</v>
      </c>
      <c r="O109" s="41">
        <f>VLOOKUP(B109,[1]УсіТ_1!$B$9:$X$554,14,FALSE)</f>
        <v>0.29709999999999998</v>
      </c>
      <c r="P109" s="41">
        <f>VLOOKUP(B109,[1]УсіТ_1!$B$9:$X$554,15,FALSE)</f>
        <v>0</v>
      </c>
      <c r="Q109" s="41">
        <f>VLOOKUP(B109,[1]УсіТ_1!$B$9:$X$554,16,FALSE)</f>
        <v>0</v>
      </c>
      <c r="R109" s="41">
        <f>VLOOKUP(B109,[1]УсіТ_1!$B$9:$X$554,17,FALSE)</f>
        <v>0.32290000000000002</v>
      </c>
      <c r="S109" s="41">
        <f>VLOOKUP(B109,[1]УсіТ_1!$B$9:$X$554,18,FALSE)</f>
        <v>0</v>
      </c>
      <c r="T109" s="41">
        <f>VLOOKUP(B109,[1]УсіТ_1!$B$9:$X$554,19,FALSE)</f>
        <v>0.50080000000000002</v>
      </c>
      <c r="U109" s="41">
        <f>VLOOKUP(B109,[1]УсіТ_1!$B$9:$X$554,20,FALSE)</f>
        <v>0</v>
      </c>
      <c r="V109" s="41">
        <f>VLOOKUP(B109,[1]УсіТ_1!$B$9:$X$554,21,FALSE)</f>
        <v>0</v>
      </c>
      <c r="W109" s="41">
        <f>VLOOKUP(B109,[1]УсіТ_1!$B$9:$X$554,22,FALSE)</f>
        <v>0</v>
      </c>
      <c r="X109" s="41">
        <f>VLOOKUP(B109,[1]УсіТ_1!$B$9:$X$554,23,FALSE)</f>
        <v>0</v>
      </c>
      <c r="Y109" s="3">
        <v>1.4191</v>
      </c>
      <c r="Z109" s="3">
        <v>1.4191</v>
      </c>
    </row>
    <row r="110" spans="1:26" ht="15.75" thickBot="1" x14ac:dyDescent="0.3">
      <c r="A110" s="44" t="s">
        <v>678</v>
      </c>
      <c r="B110" s="44" t="s">
        <v>143</v>
      </c>
      <c r="C110" s="43" t="s">
        <v>6</v>
      </c>
      <c r="D110" s="39">
        <v>124.4</v>
      </c>
      <c r="E110" s="40">
        <v>0</v>
      </c>
      <c r="F110" s="55">
        <v>1.4172</v>
      </c>
      <c r="G110" s="55">
        <v>1.4172</v>
      </c>
      <c r="H110" s="41">
        <f t="shared" si="1"/>
        <v>1.4172</v>
      </c>
      <c r="I110" s="41"/>
      <c r="J110" s="41">
        <f>VLOOKUP(B110,[1]УсіТ_1!$B$9:$X$554,9,FALSE)</f>
        <v>0</v>
      </c>
      <c r="K110" s="41">
        <f>VLOOKUP(B110,[1]УсіТ_1!$B$9:$X$554,8,FALSE)</f>
        <v>0</v>
      </c>
      <c r="L110" s="41">
        <f>VLOOKUP(B110,[1]УсіТ_1!$B$9:$X$554,11,FALSE)</f>
        <v>0</v>
      </c>
      <c r="M110" s="41">
        <f>VLOOKUP(B110,[1]УсіТ_1!$B$9:$X$554,12,FALSE)</f>
        <v>0</v>
      </c>
      <c r="N110" s="41">
        <f>VLOOKUP(B110,[1]УсіТ_1!$B$9:$X$554,13,FALSE)</f>
        <v>0</v>
      </c>
      <c r="O110" s="41">
        <f>VLOOKUP(B110,[1]УсіТ_1!$B$9:$X$554,14,FALSE)</f>
        <v>0.2944</v>
      </c>
      <c r="P110" s="41">
        <f>VLOOKUP(B110,[1]УсіТ_1!$B$9:$X$554,15,FALSE)</f>
        <v>0</v>
      </c>
      <c r="Q110" s="41">
        <f>VLOOKUP(B110,[1]УсіТ_1!$B$9:$X$554,16,FALSE)</f>
        <v>0</v>
      </c>
      <c r="R110" s="41">
        <f>VLOOKUP(B110,[1]УсіТ_1!$B$9:$X$554,17,FALSE)</f>
        <v>0.67379999999999995</v>
      </c>
      <c r="S110" s="41">
        <f>VLOOKUP(B110,[1]УсіТ_1!$B$9:$X$554,18,FALSE)</f>
        <v>0</v>
      </c>
      <c r="T110" s="41">
        <f>VLOOKUP(B110,[1]УсіТ_1!$B$9:$X$554,19,FALSE)</f>
        <v>0.44900000000000001</v>
      </c>
      <c r="U110" s="41">
        <f>VLOOKUP(B110,[1]УсіТ_1!$B$9:$X$554,20,FALSE)</f>
        <v>0</v>
      </c>
      <c r="V110" s="41">
        <f>VLOOKUP(B110,[1]УсіТ_1!$B$9:$X$554,21,FALSE)</f>
        <v>0</v>
      </c>
      <c r="W110" s="41">
        <f>VLOOKUP(B110,[1]УсіТ_1!$B$9:$X$554,22,FALSE)</f>
        <v>0</v>
      </c>
      <c r="X110" s="41">
        <f>VLOOKUP(B110,[1]УсіТ_1!$B$9:$X$554,23,FALSE)</f>
        <v>0</v>
      </c>
      <c r="Y110" s="3">
        <v>1.1395</v>
      </c>
      <c r="Z110" s="3">
        <v>1.1395</v>
      </c>
    </row>
    <row r="111" spans="1:26" ht="15.75" thickBot="1" x14ac:dyDescent="0.3">
      <c r="A111" s="44" t="s">
        <v>679</v>
      </c>
      <c r="B111" s="44" t="s">
        <v>144</v>
      </c>
      <c r="C111" s="43" t="s">
        <v>6</v>
      </c>
      <c r="D111" s="39">
        <v>131</v>
      </c>
      <c r="E111" s="40">
        <v>0</v>
      </c>
      <c r="F111" s="55">
        <v>1.3466</v>
      </c>
      <c r="G111" s="55">
        <v>1.3466</v>
      </c>
      <c r="H111" s="41">
        <f t="shared" si="1"/>
        <v>1.3466</v>
      </c>
      <c r="I111" s="41"/>
      <c r="J111" s="41">
        <f>VLOOKUP(B111,[1]УсіТ_1!$B$9:$X$554,9,FALSE)</f>
        <v>0</v>
      </c>
      <c r="K111" s="41">
        <f>VLOOKUP(B111,[1]УсіТ_1!$B$9:$X$554,8,FALSE)</f>
        <v>0</v>
      </c>
      <c r="L111" s="41">
        <f>VLOOKUP(B111,[1]УсіТ_1!$B$9:$X$554,11,FALSE)</f>
        <v>0</v>
      </c>
      <c r="M111" s="41">
        <f>VLOOKUP(B111,[1]УсіТ_1!$B$9:$X$554,12,FALSE)</f>
        <v>0</v>
      </c>
      <c r="N111" s="41">
        <f>VLOOKUP(B111,[1]УсіТ_1!$B$9:$X$554,13,FALSE)</f>
        <v>0</v>
      </c>
      <c r="O111" s="41">
        <f>VLOOKUP(B111,[1]УсіТ_1!$B$9:$X$554,14,FALSE)</f>
        <v>0.29370000000000002</v>
      </c>
      <c r="P111" s="41">
        <f>VLOOKUP(B111,[1]УсіТ_1!$B$9:$X$554,15,FALSE)</f>
        <v>0</v>
      </c>
      <c r="Q111" s="41">
        <f>VLOOKUP(B111,[1]УсіТ_1!$B$9:$X$554,16,FALSE)</f>
        <v>0</v>
      </c>
      <c r="R111" s="41">
        <f>VLOOKUP(B111,[1]УсіТ_1!$B$9:$X$554,17,FALSE)</f>
        <v>0.52800000000000002</v>
      </c>
      <c r="S111" s="41">
        <f>VLOOKUP(B111,[1]УсіТ_1!$B$9:$X$554,18,FALSE)</f>
        <v>0</v>
      </c>
      <c r="T111" s="41">
        <f>VLOOKUP(B111,[1]УсіТ_1!$B$9:$X$554,19,FALSE)</f>
        <v>0.52490000000000003</v>
      </c>
      <c r="U111" s="41">
        <f>VLOOKUP(B111,[1]УсіТ_1!$B$9:$X$554,20,FALSE)</f>
        <v>0</v>
      </c>
      <c r="V111" s="41">
        <f>VLOOKUP(B111,[1]УсіТ_1!$B$9:$X$554,21,FALSE)</f>
        <v>0</v>
      </c>
      <c r="W111" s="41">
        <f>VLOOKUP(B111,[1]УсіТ_1!$B$9:$X$554,22,FALSE)</f>
        <v>0</v>
      </c>
      <c r="X111" s="41">
        <f>VLOOKUP(B111,[1]УсіТ_1!$B$9:$X$554,23,FALSE)</f>
        <v>0</v>
      </c>
      <c r="Y111" s="3">
        <v>1.2873000000000001</v>
      </c>
      <c r="Z111" s="3">
        <v>1.2873000000000001</v>
      </c>
    </row>
    <row r="112" spans="1:26" ht="15.75" thickBot="1" x14ac:dyDescent="0.3">
      <c r="A112" s="44" t="s">
        <v>680</v>
      </c>
      <c r="B112" s="44" t="s">
        <v>145</v>
      </c>
      <c r="C112" s="43" t="s">
        <v>6</v>
      </c>
      <c r="D112" s="39">
        <v>43</v>
      </c>
      <c r="E112" s="40">
        <v>0</v>
      </c>
      <c r="F112" s="55">
        <v>2.0912999999999999</v>
      </c>
      <c r="G112" s="55">
        <v>2.0912999999999999</v>
      </c>
      <c r="H112" s="41">
        <f t="shared" si="1"/>
        <v>2.0912999999999999</v>
      </c>
      <c r="I112" s="41"/>
      <c r="J112" s="41">
        <f>VLOOKUP(B112,[1]УсіТ_1!$B$9:$X$554,9,FALSE)</f>
        <v>0</v>
      </c>
      <c r="K112" s="41">
        <f>VLOOKUP(B112,[1]УсіТ_1!$B$9:$X$554,8,FALSE)</f>
        <v>0</v>
      </c>
      <c r="L112" s="41">
        <f>VLOOKUP(B112,[1]УсіТ_1!$B$9:$X$554,11,FALSE)</f>
        <v>0</v>
      </c>
      <c r="M112" s="41">
        <f>VLOOKUP(B112,[1]УсіТ_1!$B$9:$X$554,12,FALSE)</f>
        <v>0</v>
      </c>
      <c r="N112" s="41">
        <f>VLOOKUP(B112,[1]УсіТ_1!$B$9:$X$554,13,FALSE)</f>
        <v>0</v>
      </c>
      <c r="O112" s="41">
        <f>VLOOKUP(B112,[1]УсіТ_1!$B$9:$X$554,14,FALSE)</f>
        <v>0.32</v>
      </c>
      <c r="P112" s="41">
        <f>VLOOKUP(B112,[1]УсіТ_1!$B$9:$X$554,15,FALSE)</f>
        <v>0</v>
      </c>
      <c r="Q112" s="41">
        <f>VLOOKUP(B112,[1]УсіТ_1!$B$9:$X$554,16,FALSE)</f>
        <v>0</v>
      </c>
      <c r="R112" s="41">
        <f>VLOOKUP(B112,[1]УсіТ_1!$B$9:$X$554,17,FALSE)</f>
        <v>1.2191000000000001</v>
      </c>
      <c r="S112" s="41">
        <f>VLOOKUP(B112,[1]УсіТ_1!$B$9:$X$554,18,FALSE)</f>
        <v>0</v>
      </c>
      <c r="T112" s="41">
        <f>VLOOKUP(B112,[1]УсіТ_1!$B$9:$X$554,19,FALSE)</f>
        <v>0.55220000000000002</v>
      </c>
      <c r="U112" s="41">
        <f>VLOOKUP(B112,[1]УсіТ_1!$B$9:$X$554,20,FALSE)</f>
        <v>0</v>
      </c>
      <c r="V112" s="41">
        <f>VLOOKUP(B112,[1]УсіТ_1!$B$9:$X$554,21,FALSE)</f>
        <v>0</v>
      </c>
      <c r="W112" s="41">
        <f>VLOOKUP(B112,[1]УсіТ_1!$B$9:$X$554,22,FALSE)</f>
        <v>0</v>
      </c>
      <c r="X112" s="41">
        <f>VLOOKUP(B112,[1]УсіТ_1!$B$9:$X$554,23,FALSE)</f>
        <v>0</v>
      </c>
      <c r="Y112" s="3">
        <v>1.5696000000000001</v>
      </c>
      <c r="Z112" s="3">
        <v>1.5696000000000001</v>
      </c>
    </row>
    <row r="113" spans="1:26" ht="15.75" thickBot="1" x14ac:dyDescent="0.3">
      <c r="A113" s="44" t="s">
        <v>681</v>
      </c>
      <c r="B113" s="44" t="s">
        <v>146</v>
      </c>
      <c r="C113" s="43" t="s">
        <v>6</v>
      </c>
      <c r="D113" s="39">
        <v>247.6</v>
      </c>
      <c r="E113" s="40">
        <v>63.2</v>
      </c>
      <c r="F113" s="55">
        <v>0.85119999999999996</v>
      </c>
      <c r="G113" s="55">
        <v>0.85119999999999996</v>
      </c>
      <c r="H113" s="41">
        <f t="shared" si="1"/>
        <v>0.85119999999999996</v>
      </c>
      <c r="I113" s="41"/>
      <c r="J113" s="41">
        <f>VLOOKUP(B113,[1]УсіТ_1!$B$9:$X$554,9,FALSE)</f>
        <v>0</v>
      </c>
      <c r="K113" s="41">
        <f>VLOOKUP(B113,[1]УсіТ_1!$B$9:$X$554,8,FALSE)</f>
        <v>0</v>
      </c>
      <c r="L113" s="41">
        <f>VLOOKUP(B113,[1]УсіТ_1!$B$9:$X$554,11,FALSE)</f>
        <v>0</v>
      </c>
      <c r="M113" s="41">
        <f>VLOOKUP(B113,[1]УсіТ_1!$B$9:$X$554,12,FALSE)</f>
        <v>0</v>
      </c>
      <c r="N113" s="41">
        <f>VLOOKUP(B113,[1]УсіТ_1!$B$9:$X$554,13,FALSE)</f>
        <v>0</v>
      </c>
      <c r="O113" s="41">
        <f>VLOOKUP(B113,[1]УсіТ_1!$B$9:$X$554,14,FALSE)</f>
        <v>0.28760000000000002</v>
      </c>
      <c r="P113" s="41">
        <f>VLOOKUP(B113,[1]УсіТ_1!$B$9:$X$554,15,FALSE)</f>
        <v>0</v>
      </c>
      <c r="Q113" s="41">
        <f>VLOOKUP(B113,[1]УсіТ_1!$B$9:$X$554,16,FALSE)</f>
        <v>0</v>
      </c>
      <c r="R113" s="41">
        <f>VLOOKUP(B113,[1]УсіТ_1!$B$9:$X$554,17,FALSE)</f>
        <v>8.8999999999999996E-2</v>
      </c>
      <c r="S113" s="41">
        <f>VLOOKUP(B113,[1]УсіТ_1!$B$9:$X$554,18,FALSE)</f>
        <v>0</v>
      </c>
      <c r="T113" s="41">
        <f>VLOOKUP(B113,[1]УсіТ_1!$B$9:$X$554,19,FALSE)</f>
        <v>0.47460000000000002</v>
      </c>
      <c r="U113" s="41">
        <f>VLOOKUP(B113,[1]УсіТ_1!$B$9:$X$554,20,FALSE)</f>
        <v>0</v>
      </c>
      <c r="V113" s="41">
        <f>VLOOKUP(B113,[1]УсіТ_1!$B$9:$X$554,21,FALSE)</f>
        <v>0</v>
      </c>
      <c r="W113" s="41">
        <f>VLOOKUP(B113,[1]УсіТ_1!$B$9:$X$554,22,FALSE)</f>
        <v>0</v>
      </c>
      <c r="X113" s="41">
        <f>VLOOKUP(B113,[1]УсіТ_1!$B$9:$X$554,23,FALSE)</f>
        <v>0</v>
      </c>
      <c r="Y113" s="3">
        <v>4.0152000000000001</v>
      </c>
      <c r="Z113" s="3">
        <v>4.8486000000000002</v>
      </c>
    </row>
    <row r="114" spans="1:26" ht="15.75" thickBot="1" x14ac:dyDescent="0.3">
      <c r="A114" s="44" t="s">
        <v>682</v>
      </c>
      <c r="B114" s="44" t="s">
        <v>147</v>
      </c>
      <c r="C114" s="43" t="s">
        <v>6</v>
      </c>
      <c r="D114" s="39">
        <v>202.35</v>
      </c>
      <c r="E114" s="40">
        <v>0</v>
      </c>
      <c r="F114" s="55">
        <v>0.90600000000000003</v>
      </c>
      <c r="G114" s="55">
        <v>0.90600000000000003</v>
      </c>
      <c r="H114" s="41">
        <f t="shared" si="1"/>
        <v>0.90600000000000003</v>
      </c>
      <c r="I114" s="41"/>
      <c r="J114" s="41">
        <f>VLOOKUP(B114,[1]УсіТ_1!$B$9:$X$554,9,FALSE)</f>
        <v>0</v>
      </c>
      <c r="K114" s="41">
        <f>VLOOKUP(B114,[1]УсіТ_1!$B$9:$X$554,8,FALSE)</f>
        <v>0</v>
      </c>
      <c r="L114" s="41">
        <f>VLOOKUP(B114,[1]УсіТ_1!$B$9:$X$554,11,FALSE)</f>
        <v>0</v>
      </c>
      <c r="M114" s="41">
        <f>VLOOKUP(B114,[1]УсіТ_1!$B$9:$X$554,12,FALSE)</f>
        <v>0</v>
      </c>
      <c r="N114" s="41">
        <f>VLOOKUP(B114,[1]УсіТ_1!$B$9:$X$554,13,FALSE)</f>
        <v>0</v>
      </c>
      <c r="O114" s="41">
        <f>VLOOKUP(B114,[1]УсіТ_1!$B$9:$X$554,14,FALSE)</f>
        <v>0.28920000000000001</v>
      </c>
      <c r="P114" s="41">
        <f>VLOOKUP(B114,[1]УсіТ_1!$B$9:$X$554,15,FALSE)</f>
        <v>0</v>
      </c>
      <c r="Q114" s="41">
        <f>VLOOKUP(B114,[1]УсіТ_1!$B$9:$X$554,16,FALSE)</f>
        <v>0</v>
      </c>
      <c r="R114" s="41">
        <f>VLOOKUP(B114,[1]УсіТ_1!$B$9:$X$554,17,FALSE)</f>
        <v>0.10879999999999999</v>
      </c>
      <c r="S114" s="41">
        <f>VLOOKUP(B114,[1]УсіТ_1!$B$9:$X$554,18,FALSE)</f>
        <v>0</v>
      </c>
      <c r="T114" s="41">
        <f>VLOOKUP(B114,[1]УсіТ_1!$B$9:$X$554,19,FALSE)</f>
        <v>0.50800000000000001</v>
      </c>
      <c r="U114" s="41">
        <f>VLOOKUP(B114,[1]УсіТ_1!$B$9:$X$554,20,FALSE)</f>
        <v>0</v>
      </c>
      <c r="V114" s="41">
        <f>VLOOKUP(B114,[1]УсіТ_1!$B$9:$X$554,21,FALSE)</f>
        <v>0</v>
      </c>
      <c r="W114" s="41">
        <f>VLOOKUP(B114,[1]УсіТ_1!$B$9:$X$554,22,FALSE)</f>
        <v>0</v>
      </c>
      <c r="X114" s="41">
        <f>VLOOKUP(B114,[1]УсіТ_1!$B$9:$X$554,23,FALSE)</f>
        <v>0</v>
      </c>
      <c r="Y114" s="3">
        <v>1.4543999999999999</v>
      </c>
      <c r="Z114" s="3">
        <v>1.4543999999999999</v>
      </c>
    </row>
    <row r="115" spans="1:26" ht="15.75" thickBot="1" x14ac:dyDescent="0.3">
      <c r="A115" s="44" t="s">
        <v>683</v>
      </c>
      <c r="B115" s="44" t="s">
        <v>148</v>
      </c>
      <c r="C115" s="43" t="s">
        <v>6</v>
      </c>
      <c r="D115" s="39">
        <v>179.4</v>
      </c>
      <c r="E115" s="40">
        <v>0</v>
      </c>
      <c r="F115" s="55">
        <v>1.2309000000000001</v>
      </c>
      <c r="G115" s="55">
        <v>1.2309000000000001</v>
      </c>
      <c r="H115" s="41">
        <f t="shared" si="1"/>
        <v>1.2309000000000001</v>
      </c>
      <c r="I115" s="41"/>
      <c r="J115" s="41">
        <f>VLOOKUP(B115,[1]УсіТ_1!$B$9:$X$554,9,FALSE)</f>
        <v>0</v>
      </c>
      <c r="K115" s="41">
        <f>VLOOKUP(B115,[1]УсіТ_1!$B$9:$X$554,8,FALSE)</f>
        <v>0</v>
      </c>
      <c r="L115" s="41">
        <f>VLOOKUP(B115,[1]УсіТ_1!$B$9:$X$554,11,FALSE)</f>
        <v>0</v>
      </c>
      <c r="M115" s="41">
        <f>VLOOKUP(B115,[1]УсіТ_1!$B$9:$X$554,12,FALSE)</f>
        <v>0</v>
      </c>
      <c r="N115" s="41">
        <f>VLOOKUP(B115,[1]УсіТ_1!$B$9:$X$554,13,FALSE)</f>
        <v>0</v>
      </c>
      <c r="O115" s="41">
        <f>VLOOKUP(B115,[1]УсіТ_1!$B$9:$X$554,14,FALSE)</f>
        <v>0.29020000000000001</v>
      </c>
      <c r="P115" s="41">
        <f>VLOOKUP(B115,[1]УсіТ_1!$B$9:$X$554,15,FALSE)</f>
        <v>0</v>
      </c>
      <c r="Q115" s="41">
        <f>VLOOKUP(B115,[1]УсіТ_1!$B$9:$X$554,16,FALSE)</f>
        <v>0</v>
      </c>
      <c r="R115" s="41">
        <f>VLOOKUP(B115,[1]УсіТ_1!$B$9:$X$554,17,FALSE)</f>
        <v>0.40339999999999998</v>
      </c>
      <c r="S115" s="41">
        <f>VLOOKUP(B115,[1]УсіТ_1!$B$9:$X$554,18,FALSE)</f>
        <v>0</v>
      </c>
      <c r="T115" s="41">
        <f>VLOOKUP(B115,[1]УсіТ_1!$B$9:$X$554,19,FALSE)</f>
        <v>0.5373</v>
      </c>
      <c r="U115" s="41">
        <f>VLOOKUP(B115,[1]УсіТ_1!$B$9:$X$554,20,FALSE)</f>
        <v>0</v>
      </c>
      <c r="V115" s="41">
        <f>VLOOKUP(B115,[1]УсіТ_1!$B$9:$X$554,21,FALSE)</f>
        <v>0</v>
      </c>
      <c r="W115" s="41">
        <f>VLOOKUP(B115,[1]УсіТ_1!$B$9:$X$554,22,FALSE)</f>
        <v>0</v>
      </c>
      <c r="X115" s="41">
        <f>VLOOKUP(B115,[1]УсіТ_1!$B$9:$X$554,23,FALSE)</f>
        <v>0</v>
      </c>
      <c r="Y115" s="3">
        <v>1.2256</v>
      </c>
      <c r="Z115" s="3">
        <v>1.2256</v>
      </c>
    </row>
    <row r="116" spans="1:26" ht="15.75" thickBot="1" x14ac:dyDescent="0.3">
      <c r="A116" s="44" t="s">
        <v>684</v>
      </c>
      <c r="B116" s="44" t="s">
        <v>149</v>
      </c>
      <c r="C116" s="43" t="s">
        <v>6</v>
      </c>
      <c r="D116" s="39">
        <v>119.8</v>
      </c>
      <c r="E116" s="40">
        <v>28.7</v>
      </c>
      <c r="F116" s="55">
        <v>0.96599999999999997</v>
      </c>
      <c r="G116" s="55">
        <v>0.96599999999999997</v>
      </c>
      <c r="H116" s="41">
        <f t="shared" si="1"/>
        <v>0.96599999999999997</v>
      </c>
      <c r="I116" s="41"/>
      <c r="J116" s="41">
        <f>VLOOKUP(B116,[1]УсіТ_1!$B$9:$X$554,9,FALSE)</f>
        <v>0</v>
      </c>
      <c r="K116" s="41">
        <f>VLOOKUP(B116,[1]УсіТ_1!$B$9:$X$554,8,FALSE)</f>
        <v>0</v>
      </c>
      <c r="L116" s="41">
        <f>VLOOKUP(B116,[1]УсіТ_1!$B$9:$X$554,11,FALSE)</f>
        <v>0</v>
      </c>
      <c r="M116" s="41">
        <f>VLOOKUP(B116,[1]УсіТ_1!$B$9:$X$554,12,FALSE)</f>
        <v>0</v>
      </c>
      <c r="N116" s="41">
        <f>VLOOKUP(B116,[1]УсіТ_1!$B$9:$X$554,13,FALSE)</f>
        <v>0</v>
      </c>
      <c r="O116" s="41">
        <f>VLOOKUP(B116,[1]УсіТ_1!$B$9:$X$554,14,FALSE)</f>
        <v>0.2949</v>
      </c>
      <c r="P116" s="41">
        <f>VLOOKUP(B116,[1]УсіТ_1!$B$9:$X$554,15,FALSE)</f>
        <v>0</v>
      </c>
      <c r="Q116" s="41">
        <f>VLOOKUP(B116,[1]УсіТ_1!$B$9:$X$554,16,FALSE)</f>
        <v>0</v>
      </c>
      <c r="R116" s="41">
        <f>VLOOKUP(B116,[1]УсіТ_1!$B$9:$X$554,17,FALSE)</f>
        <v>0.27979999999999999</v>
      </c>
      <c r="S116" s="41">
        <f>VLOOKUP(B116,[1]УсіТ_1!$B$9:$X$554,18,FALSE)</f>
        <v>0</v>
      </c>
      <c r="T116" s="41">
        <f>VLOOKUP(B116,[1]УсіТ_1!$B$9:$X$554,19,FALSE)</f>
        <v>0.39129999999999998</v>
      </c>
      <c r="U116" s="41">
        <f>VLOOKUP(B116,[1]УсіТ_1!$B$9:$X$554,20,FALSE)</f>
        <v>0</v>
      </c>
      <c r="V116" s="41">
        <f>VLOOKUP(B116,[1]УсіТ_1!$B$9:$X$554,21,FALSE)</f>
        <v>0</v>
      </c>
      <c r="W116" s="41">
        <f>VLOOKUP(B116,[1]УсіТ_1!$B$9:$X$554,22,FALSE)</f>
        <v>0</v>
      </c>
      <c r="X116" s="41">
        <f>VLOOKUP(B116,[1]УсіТ_1!$B$9:$X$554,23,FALSE)</f>
        <v>0</v>
      </c>
      <c r="Y116" s="3">
        <v>1.3479000000000001</v>
      </c>
      <c r="Z116" s="3">
        <v>1.3479000000000001</v>
      </c>
    </row>
    <row r="117" spans="1:26" ht="15.75" thickBot="1" x14ac:dyDescent="0.3">
      <c r="A117" s="44" t="s">
        <v>685</v>
      </c>
      <c r="B117" s="44" t="s">
        <v>150</v>
      </c>
      <c r="C117" s="43" t="s">
        <v>6</v>
      </c>
      <c r="D117" s="39">
        <v>127.3</v>
      </c>
      <c r="E117" s="40">
        <v>32.799999999999997</v>
      </c>
      <c r="F117" s="55">
        <v>1.1378999999999999</v>
      </c>
      <c r="G117" s="55">
        <v>1.1378999999999999</v>
      </c>
      <c r="H117" s="41">
        <f t="shared" si="1"/>
        <v>1.1378999999999999</v>
      </c>
      <c r="I117" s="41"/>
      <c r="J117" s="41">
        <f>VLOOKUP(B117,[1]УсіТ_1!$B$9:$X$554,9,FALSE)</f>
        <v>0</v>
      </c>
      <c r="K117" s="41">
        <f>VLOOKUP(B117,[1]УсіТ_1!$B$9:$X$554,8,FALSE)</f>
        <v>0</v>
      </c>
      <c r="L117" s="41">
        <f>VLOOKUP(B117,[1]УсіТ_1!$B$9:$X$554,11,FALSE)</f>
        <v>0</v>
      </c>
      <c r="M117" s="41">
        <f>VLOOKUP(B117,[1]УсіТ_1!$B$9:$X$554,12,FALSE)</f>
        <v>0</v>
      </c>
      <c r="N117" s="41">
        <f>VLOOKUP(B117,[1]УсіТ_1!$B$9:$X$554,13,FALSE)</f>
        <v>0</v>
      </c>
      <c r="O117" s="41">
        <f>VLOOKUP(B117,[1]УсіТ_1!$B$9:$X$554,14,FALSE)</f>
        <v>0.29409999999999997</v>
      </c>
      <c r="P117" s="41">
        <f>VLOOKUP(B117,[1]УсіТ_1!$B$9:$X$554,15,FALSE)</f>
        <v>0</v>
      </c>
      <c r="Q117" s="41">
        <f>VLOOKUP(B117,[1]УсіТ_1!$B$9:$X$554,16,FALSE)</f>
        <v>0</v>
      </c>
      <c r="R117" s="41">
        <f>VLOOKUP(B117,[1]УсіТ_1!$B$9:$X$554,17,FALSE)</f>
        <v>0.30520000000000003</v>
      </c>
      <c r="S117" s="41">
        <f>VLOOKUP(B117,[1]УсіТ_1!$B$9:$X$554,18,FALSE)</f>
        <v>0</v>
      </c>
      <c r="T117" s="41">
        <f>VLOOKUP(B117,[1]УсіТ_1!$B$9:$X$554,19,FALSE)</f>
        <v>0.53859999999999997</v>
      </c>
      <c r="U117" s="41">
        <f>VLOOKUP(B117,[1]УсіТ_1!$B$9:$X$554,20,FALSE)</f>
        <v>0</v>
      </c>
      <c r="V117" s="41">
        <f>VLOOKUP(B117,[1]УсіТ_1!$B$9:$X$554,21,FALSE)</f>
        <v>0</v>
      </c>
      <c r="W117" s="41">
        <f>VLOOKUP(B117,[1]УсіТ_1!$B$9:$X$554,22,FALSE)</f>
        <v>0</v>
      </c>
      <c r="X117" s="41">
        <f>VLOOKUP(B117,[1]УсіТ_1!$B$9:$X$554,23,FALSE)</f>
        <v>0</v>
      </c>
      <c r="Y117" s="3">
        <v>3.6433</v>
      </c>
      <c r="Z117" s="3">
        <v>4.5354000000000001</v>
      </c>
    </row>
    <row r="118" spans="1:26" ht="15.75" thickBot="1" x14ac:dyDescent="0.3">
      <c r="A118" s="44" t="s">
        <v>686</v>
      </c>
      <c r="B118" s="44" t="s">
        <v>151</v>
      </c>
      <c r="C118" s="43" t="s">
        <v>6</v>
      </c>
      <c r="D118" s="39">
        <v>83.6</v>
      </c>
      <c r="E118" s="40">
        <v>39.5</v>
      </c>
      <c r="F118" s="55">
        <v>1.1696</v>
      </c>
      <c r="G118" s="55">
        <v>1.1696</v>
      </c>
      <c r="H118" s="41">
        <f t="shared" si="1"/>
        <v>1.1696</v>
      </c>
      <c r="I118" s="41"/>
      <c r="J118" s="41">
        <f>VLOOKUP(B118,[1]УсіТ_1!$B$9:$X$554,9,FALSE)</f>
        <v>0</v>
      </c>
      <c r="K118" s="41">
        <f>VLOOKUP(B118,[1]УсіТ_1!$B$9:$X$554,8,FALSE)</f>
        <v>0</v>
      </c>
      <c r="L118" s="41">
        <f>VLOOKUP(B118,[1]УсіТ_1!$B$9:$X$554,11,FALSE)</f>
        <v>0</v>
      </c>
      <c r="M118" s="41">
        <f>VLOOKUP(B118,[1]УсіТ_1!$B$9:$X$554,12,FALSE)</f>
        <v>0</v>
      </c>
      <c r="N118" s="41">
        <f>VLOOKUP(B118,[1]УсіТ_1!$B$9:$X$554,13,FALSE)</f>
        <v>0</v>
      </c>
      <c r="O118" s="41">
        <f>VLOOKUP(B118,[1]УсіТ_1!$B$9:$X$554,14,FALSE)</f>
        <v>0.30099999999999999</v>
      </c>
      <c r="P118" s="41">
        <f>VLOOKUP(B118,[1]УсіТ_1!$B$9:$X$554,15,FALSE)</f>
        <v>0</v>
      </c>
      <c r="Q118" s="41">
        <f>VLOOKUP(B118,[1]УсіТ_1!$B$9:$X$554,16,FALSE)</f>
        <v>0</v>
      </c>
      <c r="R118" s="41">
        <f>VLOOKUP(B118,[1]УсіТ_1!$B$9:$X$554,17,FALSE)</f>
        <v>0.40100000000000002</v>
      </c>
      <c r="S118" s="41">
        <f>VLOOKUP(B118,[1]УсіТ_1!$B$9:$X$554,18,FALSE)</f>
        <v>0</v>
      </c>
      <c r="T118" s="41">
        <f>VLOOKUP(B118,[1]УсіТ_1!$B$9:$X$554,19,FALSE)</f>
        <v>0.46760000000000002</v>
      </c>
      <c r="U118" s="41">
        <f>VLOOKUP(B118,[1]УсіТ_1!$B$9:$X$554,20,FALSE)</f>
        <v>0</v>
      </c>
      <c r="V118" s="41">
        <f>VLOOKUP(B118,[1]УсіТ_1!$B$9:$X$554,21,FALSE)</f>
        <v>0</v>
      </c>
      <c r="W118" s="41">
        <f>VLOOKUP(B118,[1]УсіТ_1!$B$9:$X$554,22,FALSE)</f>
        <v>0</v>
      </c>
      <c r="X118" s="41">
        <f>VLOOKUP(B118,[1]УсіТ_1!$B$9:$X$554,23,FALSE)</f>
        <v>0</v>
      </c>
      <c r="Y118" s="3">
        <v>4.1234000000000002</v>
      </c>
      <c r="Z118" s="3">
        <v>4.1234000000000002</v>
      </c>
    </row>
    <row r="119" spans="1:26" ht="15.75" thickBot="1" x14ac:dyDescent="0.3">
      <c r="A119" s="44" t="s">
        <v>687</v>
      </c>
      <c r="B119" s="44" t="s">
        <v>152</v>
      </c>
      <c r="C119" s="43" t="s">
        <v>6</v>
      </c>
      <c r="D119" s="39">
        <v>209.1</v>
      </c>
      <c r="E119" s="40">
        <v>0</v>
      </c>
      <c r="F119" s="55">
        <v>1.5230999999999999</v>
      </c>
      <c r="G119" s="55">
        <v>1.5230999999999999</v>
      </c>
      <c r="H119" s="41">
        <f t="shared" si="1"/>
        <v>1.5230999999999999</v>
      </c>
      <c r="I119" s="41"/>
      <c r="J119" s="41">
        <f>VLOOKUP(B119,[1]УсіТ_1!$B$9:$X$554,9,FALSE)</f>
        <v>0</v>
      </c>
      <c r="K119" s="41">
        <f>VLOOKUP(B119,[1]УсіТ_1!$B$9:$X$554,8,FALSE)</f>
        <v>0</v>
      </c>
      <c r="L119" s="41">
        <f>VLOOKUP(B119,[1]УсіТ_1!$B$9:$X$554,11,FALSE)</f>
        <v>0</v>
      </c>
      <c r="M119" s="41">
        <f>VLOOKUP(B119,[1]УсіТ_1!$B$9:$X$554,12,FALSE)</f>
        <v>0</v>
      </c>
      <c r="N119" s="41">
        <f>VLOOKUP(B119,[1]УсіТ_1!$B$9:$X$554,13,FALSE)</f>
        <v>0</v>
      </c>
      <c r="O119" s="41">
        <f>VLOOKUP(B119,[1]УсіТ_1!$B$9:$X$554,14,FALSE)</f>
        <v>0.28889999999999999</v>
      </c>
      <c r="P119" s="41">
        <f>VLOOKUP(B119,[1]УсіТ_1!$B$9:$X$554,15,FALSE)</f>
        <v>0</v>
      </c>
      <c r="Q119" s="41">
        <f>VLOOKUP(B119,[1]УсіТ_1!$B$9:$X$554,16,FALSE)</f>
        <v>0</v>
      </c>
      <c r="R119" s="41">
        <f>VLOOKUP(B119,[1]УсіТ_1!$B$9:$X$554,17,FALSE)</f>
        <v>0.74050000000000005</v>
      </c>
      <c r="S119" s="41">
        <f>VLOOKUP(B119,[1]УсіТ_1!$B$9:$X$554,18,FALSE)</f>
        <v>0</v>
      </c>
      <c r="T119" s="41">
        <f>VLOOKUP(B119,[1]УсіТ_1!$B$9:$X$554,19,FALSE)</f>
        <v>0.49370000000000003</v>
      </c>
      <c r="U119" s="41">
        <f>VLOOKUP(B119,[1]УсіТ_1!$B$9:$X$554,20,FALSE)</f>
        <v>0</v>
      </c>
      <c r="V119" s="41">
        <f>VLOOKUP(B119,[1]УсіТ_1!$B$9:$X$554,21,FALSE)</f>
        <v>0</v>
      </c>
      <c r="W119" s="41">
        <f>VLOOKUP(B119,[1]УсіТ_1!$B$9:$X$554,22,FALSE)</f>
        <v>0</v>
      </c>
      <c r="X119" s="41">
        <f>VLOOKUP(B119,[1]УсіТ_1!$B$9:$X$554,23,FALSE)</f>
        <v>0</v>
      </c>
      <c r="Y119" s="3">
        <v>4.2111999999999998</v>
      </c>
      <c r="Z119" s="3">
        <v>4.9965000000000002</v>
      </c>
    </row>
    <row r="120" spans="1:26" ht="24.75" thickBot="1" x14ac:dyDescent="0.3">
      <c r="A120" s="44" t="s">
        <v>688</v>
      </c>
      <c r="B120" s="44" t="s">
        <v>153</v>
      </c>
      <c r="C120" s="43" t="s">
        <v>6</v>
      </c>
      <c r="D120" s="39">
        <v>467.19</v>
      </c>
      <c r="E120" s="40">
        <v>72</v>
      </c>
      <c r="F120" s="55">
        <v>1.8069</v>
      </c>
      <c r="G120" s="55">
        <v>1.8069</v>
      </c>
      <c r="H120" s="41">
        <f t="shared" si="1"/>
        <v>1.8069</v>
      </c>
      <c r="I120" s="41"/>
      <c r="J120" s="41">
        <f>VLOOKUP(B120,[1]УсіТ_1!$B$9:$X$554,9,FALSE)</f>
        <v>0</v>
      </c>
      <c r="K120" s="41">
        <f>VLOOKUP(B120,[1]УсіТ_1!$B$9:$X$554,8,FALSE)</f>
        <v>7.0900000000000005E-2</v>
      </c>
      <c r="L120" s="41">
        <f>VLOOKUP(B120,[1]УсіТ_1!$B$9:$X$554,11,FALSE)</f>
        <v>0</v>
      </c>
      <c r="M120" s="41">
        <f>VLOOKUP(B120,[1]УсіТ_1!$B$9:$X$554,12,FALSE)</f>
        <v>0</v>
      </c>
      <c r="N120" s="41">
        <f>VLOOKUP(B120,[1]УсіТ_1!$B$9:$X$554,13,FALSE)</f>
        <v>0</v>
      </c>
      <c r="O120" s="41">
        <f>VLOOKUP(B120,[1]УсіТ_1!$B$9:$X$554,14,FALSE)</f>
        <v>0.30590000000000001</v>
      </c>
      <c r="P120" s="41">
        <f>VLOOKUP(B120,[1]УсіТ_1!$B$9:$X$554,15,FALSE)</f>
        <v>0</v>
      </c>
      <c r="Q120" s="41">
        <f>VLOOKUP(B120,[1]УсіТ_1!$B$9:$X$554,16,FALSE)</f>
        <v>0</v>
      </c>
      <c r="R120" s="41">
        <f>VLOOKUP(B120,[1]УсіТ_1!$B$9:$X$554,17,FALSE)</f>
        <v>0.1132</v>
      </c>
      <c r="S120" s="41">
        <f>VLOOKUP(B120,[1]УсіТ_1!$B$9:$X$554,18,FALSE)</f>
        <v>0</v>
      </c>
      <c r="T120" s="41">
        <f>VLOOKUP(B120,[1]УсіТ_1!$B$9:$X$554,19,FALSE)</f>
        <v>1.2537</v>
      </c>
      <c r="U120" s="41">
        <f>VLOOKUP(B120,[1]УсіТ_1!$B$9:$X$554,20,FALSE)</f>
        <v>6.3200000000000006E-2</v>
      </c>
      <c r="V120" s="41">
        <f>VLOOKUP(B120,[1]УсіТ_1!$B$9:$X$554,21,FALSE)</f>
        <v>0</v>
      </c>
      <c r="W120" s="41">
        <f>VLOOKUP(B120,[1]УсіТ_1!$B$9:$X$554,22,FALSE)</f>
        <v>0</v>
      </c>
      <c r="X120" s="41">
        <f>VLOOKUP(B120,[1]УсіТ_1!$B$9:$X$554,23,FALSE)</f>
        <v>0</v>
      </c>
      <c r="Y120" s="3">
        <v>4.3048000000000002</v>
      </c>
      <c r="Z120" s="3">
        <v>4.3048000000000002</v>
      </c>
    </row>
    <row r="121" spans="1:26" ht="24.75" thickBot="1" x14ac:dyDescent="0.3">
      <c r="A121" s="44" t="s">
        <v>689</v>
      </c>
      <c r="B121" s="44" t="s">
        <v>154</v>
      </c>
      <c r="C121" s="43" t="s">
        <v>6</v>
      </c>
      <c r="D121" s="39">
        <v>140.69999999999999</v>
      </c>
      <c r="E121" s="40">
        <v>0</v>
      </c>
      <c r="F121" s="55">
        <v>1.4944</v>
      </c>
      <c r="G121" s="55">
        <v>1.4944</v>
      </c>
      <c r="H121" s="41">
        <f t="shared" si="1"/>
        <v>1.4944</v>
      </c>
      <c r="I121" s="41"/>
      <c r="J121" s="41">
        <f>VLOOKUP(B121,[1]УсіТ_1!$B$9:$X$554,9,FALSE)</f>
        <v>0</v>
      </c>
      <c r="K121" s="41">
        <f>VLOOKUP(B121,[1]УсіТ_1!$B$9:$X$554,8,FALSE)</f>
        <v>7.8399999999999997E-2</v>
      </c>
      <c r="L121" s="41">
        <f>VLOOKUP(B121,[1]УсіТ_1!$B$9:$X$554,11,FALSE)</f>
        <v>0</v>
      </c>
      <c r="M121" s="41">
        <f>VLOOKUP(B121,[1]УсіТ_1!$B$9:$X$554,12,FALSE)</f>
        <v>0</v>
      </c>
      <c r="N121" s="41">
        <f>VLOOKUP(B121,[1]УсіТ_1!$B$9:$X$554,13,FALSE)</f>
        <v>0</v>
      </c>
      <c r="O121" s="41">
        <f>VLOOKUP(B121,[1]УсіТ_1!$B$9:$X$554,14,FALSE)</f>
        <v>0.36399999999999999</v>
      </c>
      <c r="P121" s="41">
        <f>VLOOKUP(B121,[1]УсіТ_1!$B$9:$X$554,15,FALSE)</f>
        <v>0</v>
      </c>
      <c r="Q121" s="41">
        <f>VLOOKUP(B121,[1]УсіТ_1!$B$9:$X$554,16,FALSE)</f>
        <v>0</v>
      </c>
      <c r="R121" s="41">
        <f>VLOOKUP(B121,[1]УсіТ_1!$B$9:$X$554,17,FALSE)</f>
        <v>9.4E-2</v>
      </c>
      <c r="S121" s="41">
        <f>VLOOKUP(B121,[1]УсіТ_1!$B$9:$X$554,18,FALSE)</f>
        <v>0</v>
      </c>
      <c r="T121" s="41">
        <f>VLOOKUP(B121,[1]УсіТ_1!$B$9:$X$554,19,FALSE)</f>
        <v>0.5736</v>
      </c>
      <c r="U121" s="41">
        <f>VLOOKUP(B121,[1]УсіТ_1!$B$9:$X$554,20,FALSE)</f>
        <v>7.0000000000000007E-2</v>
      </c>
      <c r="V121" s="41">
        <f>VLOOKUP(B121,[1]УсіТ_1!$B$9:$X$554,21,FALSE)</f>
        <v>0</v>
      </c>
      <c r="W121" s="41">
        <f>VLOOKUP(B121,[1]УсіТ_1!$B$9:$X$554,22,FALSE)</f>
        <v>0.31440000000000001</v>
      </c>
      <c r="X121" s="41">
        <f>VLOOKUP(B121,[1]УсіТ_1!$B$9:$X$554,23,FALSE)</f>
        <v>0</v>
      </c>
      <c r="Y121" s="3">
        <v>4.1269999999999998</v>
      </c>
      <c r="Z121" s="3">
        <v>4.9073000000000002</v>
      </c>
    </row>
    <row r="122" spans="1:26" ht="15.75" thickBot="1" x14ac:dyDescent="0.3">
      <c r="A122" s="44" t="s">
        <v>690</v>
      </c>
      <c r="B122" s="44" t="s">
        <v>155</v>
      </c>
      <c r="C122" s="43" t="s">
        <v>6</v>
      </c>
      <c r="D122" s="39">
        <v>169</v>
      </c>
      <c r="E122" s="40">
        <v>0</v>
      </c>
      <c r="F122" s="55">
        <v>1.054</v>
      </c>
      <c r="G122" s="55">
        <v>1.054</v>
      </c>
      <c r="H122" s="41">
        <f t="shared" si="1"/>
        <v>1.054</v>
      </c>
      <c r="I122" s="41"/>
      <c r="J122" s="41">
        <f>VLOOKUP(B122,[1]УсіТ_1!$B$9:$X$554,9,FALSE)</f>
        <v>0</v>
      </c>
      <c r="K122" s="41">
        <f>VLOOKUP(B122,[1]УсіТ_1!$B$9:$X$554,8,FALSE)</f>
        <v>0</v>
      </c>
      <c r="L122" s="41">
        <f>VLOOKUP(B122,[1]УсіТ_1!$B$9:$X$554,11,FALSE)</f>
        <v>0</v>
      </c>
      <c r="M122" s="41">
        <f>VLOOKUP(B122,[1]УсіТ_1!$B$9:$X$554,12,FALSE)</f>
        <v>0</v>
      </c>
      <c r="N122" s="41">
        <f>VLOOKUP(B122,[1]УсіТ_1!$B$9:$X$554,13,FALSE)</f>
        <v>0</v>
      </c>
      <c r="O122" s="41">
        <f>VLOOKUP(B122,[1]УсіТ_1!$B$9:$X$554,14,FALSE)</f>
        <v>0.2908</v>
      </c>
      <c r="P122" s="41">
        <f>VLOOKUP(B122,[1]УсіТ_1!$B$9:$X$554,15,FALSE)</f>
        <v>0</v>
      </c>
      <c r="Q122" s="41">
        <f>VLOOKUP(B122,[1]УсіТ_1!$B$9:$X$554,16,FALSE)</f>
        <v>0</v>
      </c>
      <c r="R122" s="41">
        <f>VLOOKUP(B122,[1]УсіТ_1!$B$9:$X$554,17,FALSE)</f>
        <v>0.29110000000000003</v>
      </c>
      <c r="S122" s="41">
        <f>VLOOKUP(B122,[1]УсіТ_1!$B$9:$X$554,18,FALSE)</f>
        <v>0</v>
      </c>
      <c r="T122" s="41">
        <f>VLOOKUP(B122,[1]УсіТ_1!$B$9:$X$554,19,FALSE)</f>
        <v>0.47210000000000002</v>
      </c>
      <c r="U122" s="41">
        <f>VLOOKUP(B122,[1]УсіТ_1!$B$9:$X$554,20,FALSE)</f>
        <v>0</v>
      </c>
      <c r="V122" s="41">
        <f>VLOOKUP(B122,[1]УсіТ_1!$B$9:$X$554,21,FALSE)</f>
        <v>0</v>
      </c>
      <c r="W122" s="41">
        <f>VLOOKUP(B122,[1]УсіТ_1!$B$9:$X$554,22,FALSE)</f>
        <v>0</v>
      </c>
      <c r="X122" s="41">
        <f>VLOOKUP(B122,[1]УсіТ_1!$B$9:$X$554,23,FALSE)</f>
        <v>0</v>
      </c>
      <c r="Y122" s="3">
        <v>1.6249</v>
      </c>
      <c r="Z122" s="3">
        <v>1.6249</v>
      </c>
    </row>
    <row r="123" spans="1:26" ht="15.75" thickBot="1" x14ac:dyDescent="0.3">
      <c r="A123" s="44" t="s">
        <v>691</v>
      </c>
      <c r="B123" s="44" t="s">
        <v>156</v>
      </c>
      <c r="C123" s="43" t="s">
        <v>6</v>
      </c>
      <c r="D123" s="39">
        <v>227.4</v>
      </c>
      <c r="E123" s="40">
        <v>47.9</v>
      </c>
      <c r="F123" s="55">
        <v>1.03</v>
      </c>
      <c r="G123" s="55">
        <v>1.03</v>
      </c>
      <c r="H123" s="41">
        <f t="shared" si="1"/>
        <v>1.03</v>
      </c>
      <c r="I123" s="41"/>
      <c r="J123" s="41">
        <f>VLOOKUP(B123,[1]УсіТ_1!$B$9:$X$554,9,FALSE)</f>
        <v>0</v>
      </c>
      <c r="K123" s="41">
        <f>VLOOKUP(B123,[1]УсіТ_1!$B$9:$X$554,8,FALSE)</f>
        <v>0</v>
      </c>
      <c r="L123" s="41">
        <f>VLOOKUP(B123,[1]УсіТ_1!$B$9:$X$554,11,FALSE)</f>
        <v>0</v>
      </c>
      <c r="M123" s="41">
        <f>VLOOKUP(B123,[1]УсіТ_1!$B$9:$X$554,12,FALSE)</f>
        <v>0</v>
      </c>
      <c r="N123" s="41">
        <f>VLOOKUP(B123,[1]УсіТ_1!$B$9:$X$554,13,FALSE)</f>
        <v>0</v>
      </c>
      <c r="O123" s="41">
        <f>VLOOKUP(B123,[1]УсіТ_1!$B$9:$X$554,14,FALSE)</f>
        <v>0.28820000000000001</v>
      </c>
      <c r="P123" s="41">
        <f>VLOOKUP(B123,[1]УсіТ_1!$B$9:$X$554,15,FALSE)</f>
        <v>0</v>
      </c>
      <c r="Q123" s="41">
        <f>VLOOKUP(B123,[1]УсіТ_1!$B$9:$X$554,16,FALSE)</f>
        <v>0</v>
      </c>
      <c r="R123" s="41">
        <f>VLOOKUP(B123,[1]УсіТ_1!$B$9:$X$554,17,FALSE)</f>
        <v>0.22570000000000001</v>
      </c>
      <c r="S123" s="41">
        <f>VLOOKUP(B123,[1]УсіТ_1!$B$9:$X$554,18,FALSE)</f>
        <v>0</v>
      </c>
      <c r="T123" s="41">
        <f>VLOOKUP(B123,[1]УсіТ_1!$B$9:$X$554,19,FALSE)</f>
        <v>0.5161</v>
      </c>
      <c r="U123" s="41">
        <f>VLOOKUP(B123,[1]УсіТ_1!$B$9:$X$554,20,FALSE)</f>
        <v>0</v>
      </c>
      <c r="V123" s="41">
        <f>VLOOKUP(B123,[1]УсіТ_1!$B$9:$X$554,21,FALSE)</f>
        <v>0</v>
      </c>
      <c r="W123" s="41">
        <f>VLOOKUP(B123,[1]УсіТ_1!$B$9:$X$554,22,FALSE)</f>
        <v>0</v>
      </c>
      <c r="X123" s="41">
        <f>VLOOKUP(B123,[1]УсіТ_1!$B$9:$X$554,23,FALSE)</f>
        <v>0</v>
      </c>
      <c r="Y123" s="3">
        <v>1.2206999999999999</v>
      </c>
      <c r="Z123" s="3">
        <v>1.2206999999999999</v>
      </c>
    </row>
    <row r="124" spans="1:26" ht="15.75" thickBot="1" x14ac:dyDescent="0.3">
      <c r="A124" s="44" t="s">
        <v>692</v>
      </c>
      <c r="B124" s="44" t="s">
        <v>157</v>
      </c>
      <c r="C124" s="43" t="s">
        <v>6</v>
      </c>
      <c r="D124" s="39">
        <v>50.3</v>
      </c>
      <c r="E124" s="40">
        <v>0</v>
      </c>
      <c r="F124" s="55">
        <v>1.1515</v>
      </c>
      <c r="G124" s="55">
        <v>1.1515</v>
      </c>
      <c r="H124" s="41">
        <f t="shared" si="1"/>
        <v>1.1515</v>
      </c>
      <c r="I124" s="41"/>
      <c r="J124" s="41">
        <f>VLOOKUP(B124,[1]УсіТ_1!$B$9:$X$554,9,FALSE)</f>
        <v>0</v>
      </c>
      <c r="K124" s="41">
        <f>VLOOKUP(B124,[1]УсіТ_1!$B$9:$X$554,8,FALSE)</f>
        <v>0</v>
      </c>
      <c r="L124" s="41">
        <f>VLOOKUP(B124,[1]УсіТ_1!$B$9:$X$554,11,FALSE)</f>
        <v>0</v>
      </c>
      <c r="M124" s="41">
        <f>VLOOKUP(B124,[1]УсіТ_1!$B$9:$X$554,12,FALSE)</f>
        <v>0</v>
      </c>
      <c r="N124" s="41">
        <f>VLOOKUP(B124,[1]УсіТ_1!$B$9:$X$554,13,FALSE)</f>
        <v>0</v>
      </c>
      <c r="O124" s="41">
        <f>VLOOKUP(B124,[1]УсіТ_1!$B$9:$X$554,14,FALSE)</f>
        <v>0.31430000000000002</v>
      </c>
      <c r="P124" s="41">
        <f>VLOOKUP(B124,[1]УсіТ_1!$B$9:$X$554,15,FALSE)</f>
        <v>0</v>
      </c>
      <c r="Q124" s="41">
        <f>VLOOKUP(B124,[1]УсіТ_1!$B$9:$X$554,16,FALSE)</f>
        <v>0</v>
      </c>
      <c r="R124" s="41">
        <f>VLOOKUP(B124,[1]УсіТ_1!$B$9:$X$554,17,FALSE)</f>
        <v>0.2908</v>
      </c>
      <c r="S124" s="41">
        <f>VLOOKUP(B124,[1]УсіТ_1!$B$9:$X$554,18,FALSE)</f>
        <v>0</v>
      </c>
      <c r="T124" s="41">
        <f>VLOOKUP(B124,[1]УсіТ_1!$B$9:$X$554,19,FALSE)</f>
        <v>0.5464</v>
      </c>
      <c r="U124" s="41">
        <f>VLOOKUP(B124,[1]УсіТ_1!$B$9:$X$554,20,FALSE)</f>
        <v>0</v>
      </c>
      <c r="V124" s="41">
        <f>VLOOKUP(B124,[1]УсіТ_1!$B$9:$X$554,21,FALSE)</f>
        <v>0</v>
      </c>
      <c r="W124" s="41">
        <f>VLOOKUP(B124,[1]УсіТ_1!$B$9:$X$554,22,FALSE)</f>
        <v>0</v>
      </c>
      <c r="X124" s="41">
        <f>VLOOKUP(B124,[1]УсіТ_1!$B$9:$X$554,23,FALSE)</f>
        <v>0</v>
      </c>
      <c r="Y124" s="3">
        <v>0.93069999999999997</v>
      </c>
      <c r="Z124" s="3">
        <v>0.93069999999999997</v>
      </c>
    </row>
    <row r="125" spans="1:26" ht="15.75" thickBot="1" x14ac:dyDescent="0.3">
      <c r="A125" s="44" t="s">
        <v>693</v>
      </c>
      <c r="B125" s="44" t="s">
        <v>158</v>
      </c>
      <c r="C125" s="43" t="s">
        <v>6</v>
      </c>
      <c r="D125" s="39">
        <v>43.9</v>
      </c>
      <c r="E125" s="40">
        <v>0</v>
      </c>
      <c r="F125" s="55">
        <v>1.9261999999999999</v>
      </c>
      <c r="G125" s="55">
        <v>1.9261999999999999</v>
      </c>
      <c r="H125" s="41">
        <f t="shared" si="1"/>
        <v>1.9261999999999999</v>
      </c>
      <c r="I125" s="41"/>
      <c r="J125" s="41">
        <f>VLOOKUP(B125,[1]УсіТ_1!$B$9:$X$554,9,FALSE)</f>
        <v>0</v>
      </c>
      <c r="K125" s="41">
        <f>VLOOKUP(B125,[1]УсіТ_1!$B$9:$X$554,8,FALSE)</f>
        <v>0</v>
      </c>
      <c r="L125" s="41">
        <f>VLOOKUP(B125,[1]УсіТ_1!$B$9:$X$554,11,FALSE)</f>
        <v>0</v>
      </c>
      <c r="M125" s="41">
        <f>VLOOKUP(B125,[1]УсіТ_1!$B$9:$X$554,12,FALSE)</f>
        <v>0</v>
      </c>
      <c r="N125" s="41">
        <f>VLOOKUP(B125,[1]УсіТ_1!$B$9:$X$554,13,FALSE)</f>
        <v>0</v>
      </c>
      <c r="O125" s="41">
        <f>VLOOKUP(B125,[1]УсіТ_1!$B$9:$X$554,14,FALSE)</f>
        <v>0.31919999999999998</v>
      </c>
      <c r="P125" s="41">
        <f>VLOOKUP(B125,[1]УсіТ_1!$B$9:$X$554,15,FALSE)</f>
        <v>0</v>
      </c>
      <c r="Q125" s="41">
        <f>VLOOKUP(B125,[1]УсіТ_1!$B$9:$X$554,16,FALSE)</f>
        <v>0</v>
      </c>
      <c r="R125" s="41">
        <f>VLOOKUP(B125,[1]УсіТ_1!$B$9:$X$554,17,FALSE)</f>
        <v>1.0553999999999999</v>
      </c>
      <c r="S125" s="41">
        <f>VLOOKUP(B125,[1]УсіТ_1!$B$9:$X$554,18,FALSE)</f>
        <v>0</v>
      </c>
      <c r="T125" s="41">
        <f>VLOOKUP(B125,[1]УсіТ_1!$B$9:$X$554,19,FALSE)</f>
        <v>0.55159999999999998</v>
      </c>
      <c r="U125" s="41">
        <f>VLOOKUP(B125,[1]УсіТ_1!$B$9:$X$554,20,FALSE)</f>
        <v>0</v>
      </c>
      <c r="V125" s="41">
        <f>VLOOKUP(B125,[1]УсіТ_1!$B$9:$X$554,21,FALSE)</f>
        <v>0</v>
      </c>
      <c r="W125" s="41">
        <f>VLOOKUP(B125,[1]УсіТ_1!$B$9:$X$554,22,FALSE)</f>
        <v>0</v>
      </c>
      <c r="X125" s="41">
        <f>VLOOKUP(B125,[1]УсіТ_1!$B$9:$X$554,23,FALSE)</f>
        <v>0</v>
      </c>
      <c r="Y125" s="3">
        <v>1.0444</v>
      </c>
      <c r="Z125" s="3">
        <v>1.0444</v>
      </c>
    </row>
    <row r="126" spans="1:26" ht="15.75" thickBot="1" x14ac:dyDescent="0.3">
      <c r="A126" s="44" t="s">
        <v>694</v>
      </c>
      <c r="B126" s="44" t="s">
        <v>159</v>
      </c>
      <c r="C126" s="43" t="s">
        <v>6</v>
      </c>
      <c r="D126" s="39">
        <v>167.5</v>
      </c>
      <c r="E126" s="40">
        <v>59</v>
      </c>
      <c r="F126" s="55">
        <v>0.91769999999999996</v>
      </c>
      <c r="G126" s="55">
        <v>0.91769999999999996</v>
      </c>
      <c r="H126" s="41">
        <f t="shared" si="1"/>
        <v>0.91769999999999996</v>
      </c>
      <c r="I126" s="41"/>
      <c r="J126" s="41">
        <f>VLOOKUP(B126,[1]УсіТ_1!$B$9:$X$554,9,FALSE)</f>
        <v>0</v>
      </c>
      <c r="K126" s="41">
        <f>VLOOKUP(B126,[1]УсіТ_1!$B$9:$X$554,8,FALSE)</f>
        <v>0</v>
      </c>
      <c r="L126" s="41">
        <f>VLOOKUP(B126,[1]УсіТ_1!$B$9:$X$554,11,FALSE)</f>
        <v>0</v>
      </c>
      <c r="M126" s="41">
        <f>VLOOKUP(B126,[1]УсіТ_1!$B$9:$X$554,12,FALSE)</f>
        <v>0</v>
      </c>
      <c r="N126" s="41">
        <f>VLOOKUP(B126,[1]УсіТ_1!$B$9:$X$554,13,FALSE)</f>
        <v>0</v>
      </c>
      <c r="O126" s="41">
        <f>VLOOKUP(B126,[1]УсіТ_1!$B$9:$X$554,14,FALSE)</f>
        <v>0.29089999999999999</v>
      </c>
      <c r="P126" s="41">
        <f>VLOOKUP(B126,[1]УсіТ_1!$B$9:$X$554,15,FALSE)</f>
        <v>0</v>
      </c>
      <c r="Q126" s="41">
        <f>VLOOKUP(B126,[1]УсіТ_1!$B$9:$X$554,16,FALSE)</f>
        <v>0</v>
      </c>
      <c r="R126" s="41">
        <f>VLOOKUP(B126,[1]УсіТ_1!$B$9:$X$554,17,FALSE)</f>
        <v>0.1052</v>
      </c>
      <c r="S126" s="41">
        <f>VLOOKUP(B126,[1]УсіТ_1!$B$9:$X$554,18,FALSE)</f>
        <v>0</v>
      </c>
      <c r="T126" s="41">
        <f>VLOOKUP(B126,[1]УсіТ_1!$B$9:$X$554,19,FALSE)</f>
        <v>0.52159999999999995</v>
      </c>
      <c r="U126" s="41">
        <f>VLOOKUP(B126,[1]УсіТ_1!$B$9:$X$554,20,FALSE)</f>
        <v>0</v>
      </c>
      <c r="V126" s="41">
        <f>VLOOKUP(B126,[1]УсіТ_1!$B$9:$X$554,21,FALSE)</f>
        <v>0</v>
      </c>
      <c r="W126" s="41">
        <f>VLOOKUP(B126,[1]УсіТ_1!$B$9:$X$554,22,FALSE)</f>
        <v>0</v>
      </c>
      <c r="X126" s="41">
        <f>VLOOKUP(B126,[1]УсіТ_1!$B$9:$X$554,23,FALSE)</f>
        <v>0</v>
      </c>
      <c r="Y126" s="3">
        <v>1.1333</v>
      </c>
      <c r="Z126" s="3">
        <v>1.1333</v>
      </c>
    </row>
    <row r="127" spans="1:26" ht="15.75" thickBot="1" x14ac:dyDescent="0.3">
      <c r="A127" s="44" t="s">
        <v>695</v>
      </c>
      <c r="B127" s="44" t="s">
        <v>160</v>
      </c>
      <c r="C127" s="43" t="s">
        <v>6</v>
      </c>
      <c r="D127" s="39">
        <v>36.6</v>
      </c>
      <c r="E127" s="40">
        <v>0</v>
      </c>
      <c r="F127" s="55">
        <v>1.2476</v>
      </c>
      <c r="G127" s="55">
        <v>1.2476</v>
      </c>
      <c r="H127" s="41">
        <f t="shared" si="1"/>
        <v>1.2476</v>
      </c>
      <c r="I127" s="41"/>
      <c r="J127" s="41">
        <f>VLOOKUP(B127,[1]УсіТ_1!$B$9:$X$554,9,FALSE)</f>
        <v>0</v>
      </c>
      <c r="K127" s="41">
        <f>VLOOKUP(B127,[1]УсіТ_1!$B$9:$X$554,8,FALSE)</f>
        <v>0</v>
      </c>
      <c r="L127" s="41">
        <f>VLOOKUP(B127,[1]УсіТ_1!$B$9:$X$554,11,FALSE)</f>
        <v>0</v>
      </c>
      <c r="M127" s="41">
        <f>VLOOKUP(B127,[1]УсіТ_1!$B$9:$X$554,12,FALSE)</f>
        <v>0</v>
      </c>
      <c r="N127" s="41">
        <f>VLOOKUP(B127,[1]УсіТ_1!$B$9:$X$554,13,FALSE)</f>
        <v>0</v>
      </c>
      <c r="O127" s="41">
        <f>VLOOKUP(B127,[1]УсіТ_1!$B$9:$X$554,14,FALSE)</f>
        <v>0.32690000000000002</v>
      </c>
      <c r="P127" s="41">
        <f>VLOOKUP(B127,[1]УсіТ_1!$B$9:$X$554,15,FALSE)</f>
        <v>0</v>
      </c>
      <c r="Q127" s="41">
        <f>VLOOKUP(B127,[1]УсіТ_1!$B$9:$X$554,16,FALSE)</f>
        <v>0</v>
      </c>
      <c r="R127" s="41">
        <f>VLOOKUP(B127,[1]УсіТ_1!$B$9:$X$554,17,FALSE)</f>
        <v>0.36120000000000002</v>
      </c>
      <c r="S127" s="41">
        <f>VLOOKUP(B127,[1]УсіТ_1!$B$9:$X$554,18,FALSE)</f>
        <v>0</v>
      </c>
      <c r="T127" s="41">
        <f>VLOOKUP(B127,[1]УсіТ_1!$B$9:$X$554,19,FALSE)</f>
        <v>0.5595</v>
      </c>
      <c r="U127" s="41">
        <f>VLOOKUP(B127,[1]УсіТ_1!$B$9:$X$554,20,FALSE)</f>
        <v>0</v>
      </c>
      <c r="V127" s="41">
        <f>VLOOKUP(B127,[1]УсіТ_1!$B$9:$X$554,21,FALSE)</f>
        <v>0</v>
      </c>
      <c r="W127" s="41">
        <f>VLOOKUP(B127,[1]УсіТ_1!$B$9:$X$554,22,FALSE)</f>
        <v>0</v>
      </c>
      <c r="X127" s="41">
        <f>VLOOKUP(B127,[1]УсіТ_1!$B$9:$X$554,23,FALSE)</f>
        <v>0</v>
      </c>
      <c r="Y127" s="3">
        <v>1.0682</v>
      </c>
      <c r="Z127" s="3">
        <v>1.0682</v>
      </c>
    </row>
    <row r="128" spans="1:26" ht="15.75" thickBot="1" x14ac:dyDescent="0.3">
      <c r="A128" s="44" t="s">
        <v>696</v>
      </c>
      <c r="B128" s="44" t="s">
        <v>161</v>
      </c>
      <c r="C128" s="43" t="s">
        <v>6</v>
      </c>
      <c r="D128" s="39">
        <v>87.8</v>
      </c>
      <c r="E128" s="40">
        <v>0</v>
      </c>
      <c r="F128" s="55">
        <v>1.2296</v>
      </c>
      <c r="G128" s="55">
        <v>1.2296</v>
      </c>
      <c r="H128" s="41">
        <f t="shared" si="1"/>
        <v>1.2296</v>
      </c>
      <c r="I128" s="41"/>
      <c r="J128" s="41">
        <f>VLOOKUP(B128,[1]УсіТ_1!$B$9:$X$554,9,FALSE)</f>
        <v>0</v>
      </c>
      <c r="K128" s="41">
        <f>VLOOKUP(B128,[1]УсіТ_1!$B$9:$X$554,8,FALSE)</f>
        <v>0</v>
      </c>
      <c r="L128" s="41">
        <f>VLOOKUP(B128,[1]УсіТ_1!$B$9:$X$554,11,FALSE)</f>
        <v>0</v>
      </c>
      <c r="M128" s="41">
        <f>VLOOKUP(B128,[1]УсіТ_1!$B$9:$X$554,12,FALSE)</f>
        <v>0</v>
      </c>
      <c r="N128" s="41">
        <f>VLOOKUP(B128,[1]УсіТ_1!$B$9:$X$554,13,FALSE)</f>
        <v>0</v>
      </c>
      <c r="O128" s="41">
        <f>VLOOKUP(B128,[1]УсіТ_1!$B$9:$X$554,14,FALSE)</f>
        <v>0.3</v>
      </c>
      <c r="P128" s="41">
        <f>VLOOKUP(B128,[1]УсіТ_1!$B$9:$X$554,15,FALSE)</f>
        <v>0</v>
      </c>
      <c r="Q128" s="41">
        <f>VLOOKUP(B128,[1]УсіТ_1!$B$9:$X$554,16,FALSE)</f>
        <v>0</v>
      </c>
      <c r="R128" s="41">
        <f>VLOOKUP(B128,[1]УсіТ_1!$B$9:$X$554,17,FALSE)</f>
        <v>0.37859999999999999</v>
      </c>
      <c r="S128" s="41">
        <f>VLOOKUP(B128,[1]УсіТ_1!$B$9:$X$554,18,FALSE)</f>
        <v>0</v>
      </c>
      <c r="T128" s="41">
        <f>VLOOKUP(B128,[1]УсіТ_1!$B$9:$X$554,19,FALSE)</f>
        <v>0.55100000000000005</v>
      </c>
      <c r="U128" s="41">
        <f>VLOOKUP(B128,[1]УсіТ_1!$B$9:$X$554,20,FALSE)</f>
        <v>0</v>
      </c>
      <c r="V128" s="41">
        <f>VLOOKUP(B128,[1]УсіТ_1!$B$9:$X$554,21,FALSE)</f>
        <v>0</v>
      </c>
      <c r="W128" s="41">
        <f>VLOOKUP(B128,[1]УсіТ_1!$B$9:$X$554,22,FALSE)</f>
        <v>0</v>
      </c>
      <c r="X128" s="41">
        <f>VLOOKUP(B128,[1]УсіТ_1!$B$9:$X$554,23,FALSE)</f>
        <v>0</v>
      </c>
      <c r="Y128" s="3">
        <v>1.1547000000000001</v>
      </c>
      <c r="Z128" s="3">
        <v>1.1547000000000001</v>
      </c>
    </row>
    <row r="129" spans="1:26" ht="15.75" thickBot="1" x14ac:dyDescent="0.3">
      <c r="A129" s="44" t="s">
        <v>697</v>
      </c>
      <c r="B129" s="44" t="s">
        <v>162</v>
      </c>
      <c r="C129" s="43" t="s">
        <v>6</v>
      </c>
      <c r="D129" s="39">
        <v>138.9</v>
      </c>
      <c r="E129" s="40">
        <v>0</v>
      </c>
      <c r="F129" s="55">
        <v>1.3668</v>
      </c>
      <c r="G129" s="55">
        <v>1.3668</v>
      </c>
      <c r="H129" s="41">
        <f t="shared" si="1"/>
        <v>1.3668</v>
      </c>
      <c r="I129" s="41"/>
      <c r="J129" s="41">
        <f>VLOOKUP(B129,[1]УсіТ_1!$B$9:$X$554,9,FALSE)</f>
        <v>0</v>
      </c>
      <c r="K129" s="41">
        <f>VLOOKUP(B129,[1]УсіТ_1!$B$9:$X$554,8,FALSE)</f>
        <v>0</v>
      </c>
      <c r="L129" s="41">
        <f>VLOOKUP(B129,[1]УсіТ_1!$B$9:$X$554,11,FALSE)</f>
        <v>0</v>
      </c>
      <c r="M129" s="41">
        <f>VLOOKUP(B129,[1]УсіТ_1!$B$9:$X$554,12,FALSE)</f>
        <v>0</v>
      </c>
      <c r="N129" s="41">
        <f>VLOOKUP(B129,[1]УсіТ_1!$B$9:$X$554,13,FALSE)</f>
        <v>0</v>
      </c>
      <c r="O129" s="41">
        <f>VLOOKUP(B129,[1]УсіТ_1!$B$9:$X$554,14,FALSE)</f>
        <v>0.29299999999999998</v>
      </c>
      <c r="P129" s="41">
        <f>VLOOKUP(B129,[1]УсіТ_1!$B$9:$X$554,15,FALSE)</f>
        <v>0</v>
      </c>
      <c r="Q129" s="41">
        <f>VLOOKUP(B129,[1]УсіТ_1!$B$9:$X$554,16,FALSE)</f>
        <v>0</v>
      </c>
      <c r="R129" s="41">
        <f>VLOOKUP(B129,[1]УсіТ_1!$B$9:$X$554,17,FALSE)</f>
        <v>0.54420000000000002</v>
      </c>
      <c r="S129" s="41">
        <f>VLOOKUP(B129,[1]УсіТ_1!$B$9:$X$554,18,FALSE)</f>
        <v>0</v>
      </c>
      <c r="T129" s="41">
        <f>VLOOKUP(B129,[1]УсіТ_1!$B$9:$X$554,19,FALSE)</f>
        <v>0.52959999999999996</v>
      </c>
      <c r="U129" s="41">
        <f>VLOOKUP(B129,[1]УсіТ_1!$B$9:$X$554,20,FALSE)</f>
        <v>0</v>
      </c>
      <c r="V129" s="41">
        <f>VLOOKUP(B129,[1]УсіТ_1!$B$9:$X$554,21,FALSE)</f>
        <v>0</v>
      </c>
      <c r="W129" s="41">
        <f>VLOOKUP(B129,[1]УсіТ_1!$B$9:$X$554,22,FALSE)</f>
        <v>0</v>
      </c>
      <c r="X129" s="41">
        <f>VLOOKUP(B129,[1]УсіТ_1!$B$9:$X$554,23,FALSE)</f>
        <v>0</v>
      </c>
      <c r="Y129" s="3">
        <v>1.3289</v>
      </c>
      <c r="Z129" s="3">
        <v>1.3289</v>
      </c>
    </row>
    <row r="130" spans="1:26" ht="15.75" thickBot="1" x14ac:dyDescent="0.3">
      <c r="A130" s="44" t="s">
        <v>698</v>
      </c>
      <c r="B130" s="44" t="s">
        <v>163</v>
      </c>
      <c r="C130" s="43" t="s">
        <v>6</v>
      </c>
      <c r="D130" s="39">
        <v>161.6</v>
      </c>
      <c r="E130" s="40">
        <v>0</v>
      </c>
      <c r="F130" s="55">
        <v>1.4964</v>
      </c>
      <c r="G130" s="55">
        <v>1.4964</v>
      </c>
      <c r="H130" s="41">
        <f t="shared" si="1"/>
        <v>1.4964</v>
      </c>
      <c r="I130" s="41"/>
      <c r="J130" s="41">
        <f>VLOOKUP(B130,[1]УсіТ_1!$B$9:$X$554,9,FALSE)</f>
        <v>0</v>
      </c>
      <c r="K130" s="41">
        <f>VLOOKUP(B130,[1]УсіТ_1!$B$9:$X$554,8,FALSE)</f>
        <v>0</v>
      </c>
      <c r="L130" s="41">
        <f>VLOOKUP(B130,[1]УсіТ_1!$B$9:$X$554,11,FALSE)</f>
        <v>0</v>
      </c>
      <c r="M130" s="41">
        <f>VLOOKUP(B130,[1]УсіТ_1!$B$9:$X$554,12,FALSE)</f>
        <v>0</v>
      </c>
      <c r="N130" s="41">
        <f>VLOOKUP(B130,[1]УсіТ_1!$B$9:$X$554,13,FALSE)</f>
        <v>0</v>
      </c>
      <c r="O130" s="41">
        <f>VLOOKUP(B130,[1]УсіТ_1!$B$9:$X$554,14,FALSE)</f>
        <v>0.2913</v>
      </c>
      <c r="P130" s="41">
        <f>VLOOKUP(B130,[1]УсіТ_1!$B$9:$X$554,15,FALSE)</f>
        <v>0</v>
      </c>
      <c r="Q130" s="41">
        <f>VLOOKUP(B130,[1]УсіТ_1!$B$9:$X$554,16,FALSE)</f>
        <v>0</v>
      </c>
      <c r="R130" s="41">
        <f>VLOOKUP(B130,[1]УсіТ_1!$B$9:$X$554,17,FALSE)</f>
        <v>0.56020000000000003</v>
      </c>
      <c r="S130" s="41">
        <f>VLOOKUP(B130,[1]УсіТ_1!$B$9:$X$554,18,FALSE)</f>
        <v>0</v>
      </c>
      <c r="T130" s="41">
        <f>VLOOKUP(B130,[1]УсіТ_1!$B$9:$X$554,19,FALSE)</f>
        <v>0.64490000000000003</v>
      </c>
      <c r="U130" s="41">
        <f>VLOOKUP(B130,[1]УсіТ_1!$B$9:$X$554,20,FALSE)</f>
        <v>0</v>
      </c>
      <c r="V130" s="41">
        <f>VLOOKUP(B130,[1]УсіТ_1!$B$9:$X$554,21,FALSE)</f>
        <v>0</v>
      </c>
      <c r="W130" s="41">
        <f>VLOOKUP(B130,[1]УсіТ_1!$B$9:$X$554,22,FALSE)</f>
        <v>0</v>
      </c>
      <c r="X130" s="41">
        <f>VLOOKUP(B130,[1]УсіТ_1!$B$9:$X$554,23,FALSE)</f>
        <v>0</v>
      </c>
      <c r="Y130" s="3">
        <v>1.3920999999999999</v>
      </c>
      <c r="Z130" s="3">
        <v>1.3920999999999999</v>
      </c>
    </row>
    <row r="131" spans="1:26" ht="15.75" thickBot="1" x14ac:dyDescent="0.3">
      <c r="A131" s="44" t="s">
        <v>699</v>
      </c>
      <c r="B131" s="44" t="s">
        <v>164</v>
      </c>
      <c r="C131" s="43" t="s">
        <v>6</v>
      </c>
      <c r="D131" s="39">
        <v>155.80000000000001</v>
      </c>
      <c r="E131" s="40">
        <v>0</v>
      </c>
      <c r="F131" s="55">
        <v>0.99019999999999997</v>
      </c>
      <c r="G131" s="55">
        <v>0.99019999999999997</v>
      </c>
      <c r="H131" s="41">
        <f t="shared" si="1"/>
        <v>0.99019999999999997</v>
      </c>
      <c r="I131" s="41"/>
      <c r="J131" s="41">
        <f>VLOOKUP(B131,[1]УсіТ_1!$B$9:$X$554,9,FALSE)</f>
        <v>0</v>
      </c>
      <c r="K131" s="41">
        <f>VLOOKUP(B131,[1]УсіТ_1!$B$9:$X$554,8,FALSE)</f>
        <v>0</v>
      </c>
      <c r="L131" s="41">
        <f>VLOOKUP(B131,[1]УсіТ_1!$B$9:$X$554,11,FALSE)</f>
        <v>0</v>
      </c>
      <c r="M131" s="41">
        <f>VLOOKUP(B131,[1]УсіТ_1!$B$9:$X$554,12,FALSE)</f>
        <v>0</v>
      </c>
      <c r="N131" s="41">
        <f>VLOOKUP(B131,[1]УсіТ_1!$B$9:$X$554,13,FALSE)</f>
        <v>0</v>
      </c>
      <c r="O131" s="41">
        <f>VLOOKUP(B131,[1]УсіТ_1!$B$9:$X$554,14,FALSE)</f>
        <v>0.29170000000000001</v>
      </c>
      <c r="P131" s="41">
        <f>VLOOKUP(B131,[1]УсіТ_1!$B$9:$X$554,15,FALSE)</f>
        <v>0</v>
      </c>
      <c r="Q131" s="41">
        <f>VLOOKUP(B131,[1]УсіТ_1!$B$9:$X$554,16,FALSE)</f>
        <v>0</v>
      </c>
      <c r="R131" s="41">
        <f>VLOOKUP(B131,[1]УсіТ_1!$B$9:$X$554,17,FALSE)</f>
        <v>0.16700000000000001</v>
      </c>
      <c r="S131" s="41">
        <f>VLOOKUP(B131,[1]УсіТ_1!$B$9:$X$554,18,FALSE)</f>
        <v>0</v>
      </c>
      <c r="T131" s="41">
        <f>VLOOKUP(B131,[1]УсіТ_1!$B$9:$X$554,19,FALSE)</f>
        <v>0.53149999999999997</v>
      </c>
      <c r="U131" s="41">
        <f>VLOOKUP(B131,[1]УсіТ_1!$B$9:$X$554,20,FALSE)</f>
        <v>0</v>
      </c>
      <c r="V131" s="41">
        <f>VLOOKUP(B131,[1]УсіТ_1!$B$9:$X$554,21,FALSE)</f>
        <v>0</v>
      </c>
      <c r="W131" s="41">
        <f>VLOOKUP(B131,[1]УсіТ_1!$B$9:$X$554,22,FALSE)</f>
        <v>0</v>
      </c>
      <c r="X131" s="41">
        <f>VLOOKUP(B131,[1]УсіТ_1!$B$9:$X$554,23,FALSE)</f>
        <v>0</v>
      </c>
      <c r="Y131" s="3">
        <v>1.3247</v>
      </c>
      <c r="Z131" s="3">
        <v>1.3247</v>
      </c>
    </row>
    <row r="132" spans="1:26" ht="15.75" thickBot="1" x14ac:dyDescent="0.3">
      <c r="A132" s="44" t="s">
        <v>700</v>
      </c>
      <c r="B132" s="44" t="s">
        <v>165</v>
      </c>
      <c r="C132" s="43" t="s">
        <v>6</v>
      </c>
      <c r="D132" s="39">
        <v>39.6</v>
      </c>
      <c r="E132" s="40">
        <v>0</v>
      </c>
      <c r="F132" s="55">
        <v>0.98409999999999997</v>
      </c>
      <c r="G132" s="55">
        <v>0.98409999999999997</v>
      </c>
      <c r="H132" s="41">
        <f t="shared" si="1"/>
        <v>0.98409999999999997</v>
      </c>
      <c r="I132" s="41"/>
      <c r="J132" s="41">
        <f>VLOOKUP(B132,[1]УсіТ_1!$B$9:$X$554,9,FALSE)</f>
        <v>0</v>
      </c>
      <c r="K132" s="41">
        <f>VLOOKUP(B132,[1]УсіТ_1!$B$9:$X$554,8,FALSE)</f>
        <v>0</v>
      </c>
      <c r="L132" s="41">
        <f>VLOOKUP(B132,[1]УсіТ_1!$B$9:$X$554,11,FALSE)</f>
        <v>0</v>
      </c>
      <c r="M132" s="41">
        <f>VLOOKUP(B132,[1]УсіТ_1!$B$9:$X$554,12,FALSE)</f>
        <v>0</v>
      </c>
      <c r="N132" s="41">
        <f>VLOOKUP(B132,[1]УсіТ_1!$B$9:$X$554,13,FALSE)</f>
        <v>0</v>
      </c>
      <c r="O132" s="41">
        <f>VLOOKUP(B132,[1]УсіТ_1!$B$9:$X$554,14,FALSE)</f>
        <v>0.32340000000000002</v>
      </c>
      <c r="P132" s="41">
        <f>VLOOKUP(B132,[1]УсіТ_1!$B$9:$X$554,15,FALSE)</f>
        <v>0</v>
      </c>
      <c r="Q132" s="41">
        <f>VLOOKUP(B132,[1]УсіТ_1!$B$9:$X$554,16,FALSE)</f>
        <v>0</v>
      </c>
      <c r="R132" s="41">
        <f>VLOOKUP(B132,[1]УсіТ_1!$B$9:$X$554,17,FALSE)</f>
        <v>0.21909999999999999</v>
      </c>
      <c r="S132" s="41">
        <f>VLOOKUP(B132,[1]УсіТ_1!$B$9:$X$554,18,FALSE)</f>
        <v>0</v>
      </c>
      <c r="T132" s="41">
        <f>VLOOKUP(B132,[1]УсіТ_1!$B$9:$X$554,19,FALSE)</f>
        <v>0.44159999999999999</v>
      </c>
      <c r="U132" s="41">
        <f>VLOOKUP(B132,[1]УсіТ_1!$B$9:$X$554,20,FALSE)</f>
        <v>0</v>
      </c>
      <c r="V132" s="41">
        <f>VLOOKUP(B132,[1]УсіТ_1!$B$9:$X$554,21,FALSE)</f>
        <v>0</v>
      </c>
      <c r="W132" s="41">
        <f>VLOOKUP(B132,[1]УсіТ_1!$B$9:$X$554,22,FALSE)</f>
        <v>0</v>
      </c>
      <c r="X132" s="41">
        <f>VLOOKUP(B132,[1]УсіТ_1!$B$9:$X$554,23,FALSE)</f>
        <v>0</v>
      </c>
      <c r="Y132" s="3">
        <v>1.4578</v>
      </c>
      <c r="Z132" s="3">
        <v>1.4578</v>
      </c>
    </row>
    <row r="133" spans="1:26" ht="15.75" thickBot="1" x14ac:dyDescent="0.3">
      <c r="A133" s="44" t="s">
        <v>701</v>
      </c>
      <c r="B133" s="44" t="s">
        <v>166</v>
      </c>
      <c r="C133" s="43" t="s">
        <v>6</v>
      </c>
      <c r="D133" s="39">
        <v>112.7</v>
      </c>
      <c r="E133" s="40">
        <v>0</v>
      </c>
      <c r="F133" s="55">
        <v>1.1639999999999999</v>
      </c>
      <c r="G133" s="55">
        <v>1.1639999999999999</v>
      </c>
      <c r="H133" s="41">
        <f t="shared" si="1"/>
        <v>1.1639999999999999</v>
      </c>
      <c r="I133" s="41"/>
      <c r="J133" s="41">
        <f>VLOOKUP(B133,[1]УсіТ_1!$B$9:$X$554,9,FALSE)</f>
        <v>0</v>
      </c>
      <c r="K133" s="41">
        <f>VLOOKUP(B133,[1]УсіТ_1!$B$9:$X$554,8,FALSE)</f>
        <v>0</v>
      </c>
      <c r="L133" s="41">
        <f>VLOOKUP(B133,[1]УсіТ_1!$B$9:$X$554,11,FALSE)</f>
        <v>0</v>
      </c>
      <c r="M133" s="41">
        <f>VLOOKUP(B133,[1]УсіТ_1!$B$9:$X$554,12,FALSE)</f>
        <v>0</v>
      </c>
      <c r="N133" s="41">
        <f>VLOOKUP(B133,[1]УсіТ_1!$B$9:$X$554,13,FALSE)</f>
        <v>0</v>
      </c>
      <c r="O133" s="41">
        <f>VLOOKUP(B133,[1]УсіТ_1!$B$9:$X$554,14,FALSE)</f>
        <v>0.29580000000000001</v>
      </c>
      <c r="P133" s="41">
        <f>VLOOKUP(B133,[1]УсіТ_1!$B$9:$X$554,15,FALSE)</f>
        <v>0</v>
      </c>
      <c r="Q133" s="41">
        <f>VLOOKUP(B133,[1]УсіТ_1!$B$9:$X$554,16,FALSE)</f>
        <v>0</v>
      </c>
      <c r="R133" s="41">
        <f>VLOOKUP(B133,[1]УсіТ_1!$B$9:$X$554,17,FALSE)</f>
        <v>0.3216</v>
      </c>
      <c r="S133" s="41">
        <f>VLOOKUP(B133,[1]УсіТ_1!$B$9:$X$554,18,FALSE)</f>
        <v>0</v>
      </c>
      <c r="T133" s="41">
        <f>VLOOKUP(B133,[1]УсіТ_1!$B$9:$X$554,19,FALSE)</f>
        <v>0.54659999999999997</v>
      </c>
      <c r="U133" s="41">
        <f>VLOOKUP(B133,[1]УсіТ_1!$B$9:$X$554,20,FALSE)</f>
        <v>0</v>
      </c>
      <c r="V133" s="41">
        <f>VLOOKUP(B133,[1]УсіТ_1!$B$9:$X$554,21,FALSE)</f>
        <v>0</v>
      </c>
      <c r="W133" s="41">
        <f>VLOOKUP(B133,[1]УсіТ_1!$B$9:$X$554,22,FALSE)</f>
        <v>0</v>
      </c>
      <c r="X133" s="41">
        <f>VLOOKUP(B133,[1]УсіТ_1!$B$9:$X$554,23,FALSE)</f>
        <v>0</v>
      </c>
      <c r="Y133" s="3">
        <v>0.94989999999999997</v>
      </c>
      <c r="Z133" s="3">
        <v>0.94989999999999997</v>
      </c>
    </row>
    <row r="134" spans="1:26" ht="15.75" thickBot="1" x14ac:dyDescent="0.3">
      <c r="A134" s="44" t="s">
        <v>702</v>
      </c>
      <c r="B134" s="44" t="s">
        <v>167</v>
      </c>
      <c r="C134" s="43" t="s">
        <v>6</v>
      </c>
      <c r="D134" s="39">
        <v>20.3</v>
      </c>
      <c r="E134" s="40">
        <v>0</v>
      </c>
      <c r="F134" s="55">
        <v>1.9044000000000001</v>
      </c>
      <c r="G134" s="55">
        <v>1.9044000000000001</v>
      </c>
      <c r="H134" s="41">
        <f t="shared" si="1"/>
        <v>1.9044000000000001</v>
      </c>
      <c r="I134" s="41"/>
      <c r="J134" s="41">
        <f>VLOOKUP(B134,[1]УсіТ_1!$B$9:$X$554,9,FALSE)</f>
        <v>0</v>
      </c>
      <c r="K134" s="41">
        <f>VLOOKUP(B134,[1]УсіТ_1!$B$9:$X$554,8,FALSE)</f>
        <v>0</v>
      </c>
      <c r="L134" s="41">
        <f>VLOOKUP(B134,[1]УсіТ_1!$B$9:$X$554,11,FALSE)</f>
        <v>0</v>
      </c>
      <c r="M134" s="41">
        <f>VLOOKUP(B134,[1]УсіТ_1!$B$9:$X$554,12,FALSE)</f>
        <v>0</v>
      </c>
      <c r="N134" s="41">
        <f>VLOOKUP(B134,[1]УсіТ_1!$B$9:$X$554,13,FALSE)</f>
        <v>0</v>
      </c>
      <c r="O134" s="41">
        <f>VLOOKUP(B134,[1]УсіТ_1!$B$9:$X$554,14,FALSE)</f>
        <v>0.3639</v>
      </c>
      <c r="P134" s="41">
        <f>VLOOKUP(B134,[1]УсіТ_1!$B$9:$X$554,15,FALSE)</f>
        <v>0</v>
      </c>
      <c r="Q134" s="41">
        <f>VLOOKUP(B134,[1]УсіТ_1!$B$9:$X$554,16,FALSE)</f>
        <v>0</v>
      </c>
      <c r="R134" s="41">
        <f>VLOOKUP(B134,[1]УсіТ_1!$B$9:$X$554,17,FALSE)</f>
        <v>0.93100000000000005</v>
      </c>
      <c r="S134" s="41">
        <f>VLOOKUP(B134,[1]УсіТ_1!$B$9:$X$554,18,FALSE)</f>
        <v>0</v>
      </c>
      <c r="T134" s="41">
        <f>VLOOKUP(B134,[1]УсіТ_1!$B$9:$X$554,19,FALSE)</f>
        <v>0.60950000000000004</v>
      </c>
      <c r="U134" s="41">
        <f>VLOOKUP(B134,[1]УсіТ_1!$B$9:$X$554,20,FALSE)</f>
        <v>0</v>
      </c>
      <c r="V134" s="41">
        <f>VLOOKUP(B134,[1]УсіТ_1!$B$9:$X$554,21,FALSE)</f>
        <v>0</v>
      </c>
      <c r="W134" s="41">
        <f>VLOOKUP(B134,[1]УсіТ_1!$B$9:$X$554,22,FALSE)</f>
        <v>0</v>
      </c>
      <c r="X134" s="41">
        <f>VLOOKUP(B134,[1]УсіТ_1!$B$9:$X$554,23,FALSE)</f>
        <v>0</v>
      </c>
      <c r="Y134" s="3">
        <v>1.6345000000000001</v>
      </c>
      <c r="Z134" s="3">
        <v>1.6345000000000001</v>
      </c>
    </row>
    <row r="135" spans="1:26" ht="15.75" thickBot="1" x14ac:dyDescent="0.3">
      <c r="A135" s="44" t="s">
        <v>703</v>
      </c>
      <c r="B135" s="44" t="s">
        <v>168</v>
      </c>
      <c r="C135" s="43" t="s">
        <v>6</v>
      </c>
      <c r="D135" s="39">
        <v>255.1</v>
      </c>
      <c r="E135" s="40">
        <v>48.5</v>
      </c>
      <c r="F135" s="55">
        <v>1.3621000000000001</v>
      </c>
      <c r="G135" s="55">
        <v>1.3621000000000001</v>
      </c>
      <c r="H135" s="41">
        <f t="shared" si="1"/>
        <v>1.3621000000000001</v>
      </c>
      <c r="I135" s="41"/>
      <c r="J135" s="41">
        <f>VLOOKUP(B135,[1]УсіТ_1!$B$9:$X$554,9,FALSE)</f>
        <v>0</v>
      </c>
      <c r="K135" s="41">
        <f>VLOOKUP(B135,[1]УсіТ_1!$B$9:$X$554,8,FALSE)</f>
        <v>0</v>
      </c>
      <c r="L135" s="41">
        <f>VLOOKUP(B135,[1]УсіТ_1!$B$9:$X$554,11,FALSE)</f>
        <v>0</v>
      </c>
      <c r="M135" s="41">
        <f>VLOOKUP(B135,[1]УсіТ_1!$B$9:$X$554,12,FALSE)</f>
        <v>0</v>
      </c>
      <c r="N135" s="41">
        <f>VLOOKUP(B135,[1]УсіТ_1!$B$9:$X$554,13,FALSE)</f>
        <v>0</v>
      </c>
      <c r="O135" s="41">
        <f>VLOOKUP(B135,[1]УсіТ_1!$B$9:$X$554,14,FALSE)</f>
        <v>0.28739999999999999</v>
      </c>
      <c r="P135" s="41">
        <f>VLOOKUP(B135,[1]УсіТ_1!$B$9:$X$554,15,FALSE)</f>
        <v>0</v>
      </c>
      <c r="Q135" s="41">
        <f>VLOOKUP(B135,[1]УсіТ_1!$B$9:$X$554,16,FALSE)</f>
        <v>0</v>
      </c>
      <c r="R135" s="41">
        <f>VLOOKUP(B135,[1]УсіТ_1!$B$9:$X$554,17,FALSE)</f>
        <v>0.57469999999999999</v>
      </c>
      <c r="S135" s="41">
        <f>VLOOKUP(B135,[1]УсіТ_1!$B$9:$X$554,18,FALSE)</f>
        <v>0</v>
      </c>
      <c r="T135" s="41">
        <f>VLOOKUP(B135,[1]УсіТ_1!$B$9:$X$554,19,FALSE)</f>
        <v>0.5</v>
      </c>
      <c r="U135" s="41">
        <f>VLOOKUP(B135,[1]УсіТ_1!$B$9:$X$554,20,FALSE)</f>
        <v>0</v>
      </c>
      <c r="V135" s="41">
        <f>VLOOKUP(B135,[1]УсіТ_1!$B$9:$X$554,21,FALSE)</f>
        <v>0</v>
      </c>
      <c r="W135" s="41">
        <f>VLOOKUP(B135,[1]УсіТ_1!$B$9:$X$554,22,FALSE)</f>
        <v>0</v>
      </c>
      <c r="X135" s="41">
        <f>VLOOKUP(B135,[1]УсіТ_1!$B$9:$X$554,23,FALSE)</f>
        <v>0</v>
      </c>
      <c r="Y135" s="3">
        <v>1.1984999999999999</v>
      </c>
      <c r="Z135" s="3">
        <v>1.1984999999999999</v>
      </c>
    </row>
    <row r="136" spans="1:26" ht="15.75" thickBot="1" x14ac:dyDescent="0.3">
      <c r="A136" s="44" t="s">
        <v>704</v>
      </c>
      <c r="B136" s="44" t="s">
        <v>169</v>
      </c>
      <c r="C136" s="43" t="s">
        <v>6</v>
      </c>
      <c r="D136" s="39">
        <v>215.5</v>
      </c>
      <c r="E136" s="40">
        <v>93.6</v>
      </c>
      <c r="F136" s="55">
        <v>1.0402</v>
      </c>
      <c r="G136" s="55">
        <v>1.0402</v>
      </c>
      <c r="H136" s="41">
        <f t="shared" si="1"/>
        <v>1.0402</v>
      </c>
      <c r="I136" s="41"/>
      <c r="J136" s="41">
        <f>VLOOKUP(B136,[1]УсіТ_1!$B$9:$X$554,9,FALSE)</f>
        <v>0</v>
      </c>
      <c r="K136" s="41">
        <f>VLOOKUP(B136,[1]УсіТ_1!$B$9:$X$554,8,FALSE)</f>
        <v>0</v>
      </c>
      <c r="L136" s="41">
        <f>VLOOKUP(B136,[1]УсіТ_1!$B$9:$X$554,11,FALSE)</f>
        <v>0</v>
      </c>
      <c r="M136" s="41">
        <f>VLOOKUP(B136,[1]УсіТ_1!$B$9:$X$554,12,FALSE)</f>
        <v>0</v>
      </c>
      <c r="N136" s="41">
        <f>VLOOKUP(B136,[1]УсіТ_1!$B$9:$X$554,13,FALSE)</f>
        <v>0</v>
      </c>
      <c r="O136" s="41">
        <f>VLOOKUP(B136,[1]УсіТ_1!$B$9:$X$554,14,FALSE)</f>
        <v>0</v>
      </c>
      <c r="P136" s="41">
        <f>VLOOKUP(B136,[1]УсіТ_1!$B$9:$X$554,15,FALSE)</f>
        <v>0</v>
      </c>
      <c r="Q136" s="41">
        <f>VLOOKUP(B136,[1]УсіТ_1!$B$9:$X$554,16,FALSE)</f>
        <v>0</v>
      </c>
      <c r="R136" s="41">
        <f>VLOOKUP(B136,[1]УсіТ_1!$B$9:$X$554,17,FALSE)</f>
        <v>0.56779999999999997</v>
      </c>
      <c r="S136" s="41">
        <f>VLOOKUP(B136,[1]УсіТ_1!$B$9:$X$554,18,FALSE)</f>
        <v>0</v>
      </c>
      <c r="T136" s="41">
        <f>VLOOKUP(B136,[1]УсіТ_1!$B$9:$X$554,19,FALSE)</f>
        <v>0.47239999999999999</v>
      </c>
      <c r="U136" s="41">
        <f>VLOOKUP(B136,[1]УсіТ_1!$B$9:$X$554,20,FALSE)</f>
        <v>0</v>
      </c>
      <c r="V136" s="41">
        <f>VLOOKUP(B136,[1]УсіТ_1!$B$9:$X$554,21,FALSE)</f>
        <v>0</v>
      </c>
      <c r="W136" s="41">
        <f>VLOOKUP(B136,[1]УсіТ_1!$B$9:$X$554,22,FALSE)</f>
        <v>0</v>
      </c>
      <c r="X136" s="41">
        <f>VLOOKUP(B136,[1]УсіТ_1!$B$9:$X$554,23,FALSE)</f>
        <v>0</v>
      </c>
      <c r="Y136" s="3">
        <v>1.3467</v>
      </c>
      <c r="Z136" s="3">
        <v>1.3467</v>
      </c>
    </row>
    <row r="137" spans="1:26" ht="15.75" thickBot="1" x14ac:dyDescent="0.3">
      <c r="A137" s="44" t="s">
        <v>705</v>
      </c>
      <c r="B137" s="44" t="s">
        <v>170</v>
      </c>
      <c r="C137" s="43" t="s">
        <v>6</v>
      </c>
      <c r="D137" s="39">
        <v>184.7</v>
      </c>
      <c r="E137" s="40">
        <v>0</v>
      </c>
      <c r="F137" s="55">
        <v>1.5256000000000001</v>
      </c>
      <c r="G137" s="55">
        <v>1.5256000000000001</v>
      </c>
      <c r="H137" s="41">
        <f t="shared" si="1"/>
        <v>1.5256000000000001</v>
      </c>
      <c r="I137" s="41"/>
      <c r="J137" s="41">
        <f>VLOOKUP(B137,[1]УсіТ_1!$B$9:$X$554,9,FALSE)</f>
        <v>0</v>
      </c>
      <c r="K137" s="41">
        <f>VLOOKUP(B137,[1]УсіТ_1!$B$9:$X$554,8,FALSE)</f>
        <v>0</v>
      </c>
      <c r="L137" s="41">
        <f>VLOOKUP(B137,[1]УсіТ_1!$B$9:$X$554,11,FALSE)</f>
        <v>0</v>
      </c>
      <c r="M137" s="41">
        <f>VLOOKUP(B137,[1]УсіТ_1!$B$9:$X$554,12,FALSE)</f>
        <v>0</v>
      </c>
      <c r="N137" s="41">
        <f>VLOOKUP(B137,[1]УсіТ_1!$B$9:$X$554,13,FALSE)</f>
        <v>0</v>
      </c>
      <c r="O137" s="41">
        <f>VLOOKUP(B137,[1]УсіТ_1!$B$9:$X$554,14,FALSE)</f>
        <v>0.28999999999999998</v>
      </c>
      <c r="P137" s="41">
        <f>VLOOKUP(B137,[1]УсіТ_1!$B$9:$X$554,15,FALSE)</f>
        <v>0</v>
      </c>
      <c r="Q137" s="41">
        <f>VLOOKUP(B137,[1]УсіТ_1!$B$9:$X$554,16,FALSE)</f>
        <v>0</v>
      </c>
      <c r="R137" s="41">
        <f>VLOOKUP(B137,[1]УсіТ_1!$B$9:$X$554,17,FALSE)</f>
        <v>0.69610000000000005</v>
      </c>
      <c r="S137" s="41">
        <f>VLOOKUP(B137,[1]УсіТ_1!$B$9:$X$554,18,FALSE)</f>
        <v>0</v>
      </c>
      <c r="T137" s="41">
        <f>VLOOKUP(B137,[1]УсіТ_1!$B$9:$X$554,19,FALSE)</f>
        <v>0.53949999999999998</v>
      </c>
      <c r="U137" s="41">
        <f>VLOOKUP(B137,[1]УсіТ_1!$B$9:$X$554,20,FALSE)</f>
        <v>0</v>
      </c>
      <c r="V137" s="41">
        <f>VLOOKUP(B137,[1]УсіТ_1!$B$9:$X$554,21,FALSE)</f>
        <v>0</v>
      </c>
      <c r="W137" s="41">
        <f>VLOOKUP(B137,[1]УсіТ_1!$B$9:$X$554,22,FALSE)</f>
        <v>0</v>
      </c>
      <c r="X137" s="41">
        <f>VLOOKUP(B137,[1]УсіТ_1!$B$9:$X$554,23,FALSE)</f>
        <v>0</v>
      </c>
      <c r="Y137" s="3">
        <v>1.2216</v>
      </c>
      <c r="Z137" s="3">
        <v>1.2216</v>
      </c>
    </row>
    <row r="138" spans="1:26" ht="15.75" thickBot="1" x14ac:dyDescent="0.3">
      <c r="A138" s="44" t="s">
        <v>706</v>
      </c>
      <c r="B138" s="44" t="s">
        <v>171</v>
      </c>
      <c r="C138" s="43" t="s">
        <v>6</v>
      </c>
      <c r="D138" s="39">
        <v>165.4</v>
      </c>
      <c r="E138" s="40">
        <v>0</v>
      </c>
      <c r="F138" s="55">
        <v>0.97740000000000005</v>
      </c>
      <c r="G138" s="55">
        <v>0.97740000000000005</v>
      </c>
      <c r="H138" s="41">
        <f t="shared" si="1"/>
        <v>0.97740000000000005</v>
      </c>
      <c r="I138" s="41"/>
      <c r="J138" s="41">
        <f>VLOOKUP(B138,[1]УсіТ_1!$B$9:$X$554,9,FALSE)</f>
        <v>0</v>
      </c>
      <c r="K138" s="41">
        <f>VLOOKUP(B138,[1]УсіТ_1!$B$9:$X$554,8,FALSE)</f>
        <v>0</v>
      </c>
      <c r="L138" s="41">
        <f>VLOOKUP(B138,[1]УсіТ_1!$B$9:$X$554,11,FALSE)</f>
        <v>0</v>
      </c>
      <c r="M138" s="41">
        <f>VLOOKUP(B138,[1]УсіТ_1!$B$9:$X$554,12,FALSE)</f>
        <v>0</v>
      </c>
      <c r="N138" s="41">
        <f>VLOOKUP(B138,[1]УсіТ_1!$B$9:$X$554,13,FALSE)</f>
        <v>0</v>
      </c>
      <c r="O138" s="41">
        <f>VLOOKUP(B138,[1]УсіТ_1!$B$9:$X$554,14,FALSE)</f>
        <v>0</v>
      </c>
      <c r="P138" s="41">
        <f>VLOOKUP(B138,[1]УсіТ_1!$B$9:$X$554,15,FALSE)</f>
        <v>0</v>
      </c>
      <c r="Q138" s="41">
        <f>VLOOKUP(B138,[1]УсіТ_1!$B$9:$X$554,16,FALSE)</f>
        <v>0</v>
      </c>
      <c r="R138" s="41">
        <f>VLOOKUP(B138,[1]УсіТ_1!$B$9:$X$554,17,FALSE)</f>
        <v>0.51939999999999997</v>
      </c>
      <c r="S138" s="41">
        <f>VLOOKUP(B138,[1]УсіТ_1!$B$9:$X$554,18,FALSE)</f>
        <v>0</v>
      </c>
      <c r="T138" s="41">
        <f>VLOOKUP(B138,[1]УсіТ_1!$B$9:$X$554,19,FALSE)</f>
        <v>0.45800000000000002</v>
      </c>
      <c r="U138" s="41">
        <f>VLOOKUP(B138,[1]УсіТ_1!$B$9:$X$554,20,FALSE)</f>
        <v>0</v>
      </c>
      <c r="V138" s="41">
        <f>VLOOKUP(B138,[1]УсіТ_1!$B$9:$X$554,21,FALSE)</f>
        <v>0</v>
      </c>
      <c r="W138" s="41">
        <f>VLOOKUP(B138,[1]УсіТ_1!$B$9:$X$554,22,FALSE)</f>
        <v>0</v>
      </c>
      <c r="X138" s="41">
        <f>VLOOKUP(B138,[1]УсіТ_1!$B$9:$X$554,23,FALSE)</f>
        <v>0</v>
      </c>
      <c r="Y138" s="3">
        <v>1.1379999999999999</v>
      </c>
      <c r="Z138" s="3">
        <v>1.1379999999999999</v>
      </c>
    </row>
    <row r="139" spans="1:26" ht="15.75" thickBot="1" x14ac:dyDescent="0.3">
      <c r="A139" s="44" t="s">
        <v>707</v>
      </c>
      <c r="B139" s="44" t="s">
        <v>172</v>
      </c>
      <c r="C139" s="43" t="s">
        <v>6</v>
      </c>
      <c r="D139" s="39">
        <v>69.8</v>
      </c>
      <c r="E139" s="40">
        <v>47.6</v>
      </c>
      <c r="F139" s="55">
        <v>2.0204</v>
      </c>
      <c r="G139" s="55">
        <v>2.0204</v>
      </c>
      <c r="H139" s="41">
        <f t="shared" si="1"/>
        <v>2.0204</v>
      </c>
      <c r="I139" s="41"/>
      <c r="J139" s="41">
        <f>VLOOKUP(B139,[1]УсіТ_1!$B$9:$X$554,9,FALSE)</f>
        <v>0</v>
      </c>
      <c r="K139" s="41">
        <f>VLOOKUP(B139,[1]УсіТ_1!$B$9:$X$554,8,FALSE)</f>
        <v>0</v>
      </c>
      <c r="L139" s="41">
        <f>VLOOKUP(B139,[1]УсіТ_1!$B$9:$X$554,11,FALSE)</f>
        <v>0</v>
      </c>
      <c r="M139" s="41">
        <f>VLOOKUP(B139,[1]УсіТ_1!$B$9:$X$554,12,FALSE)</f>
        <v>0</v>
      </c>
      <c r="N139" s="41">
        <f>VLOOKUP(B139,[1]УсіТ_1!$B$9:$X$554,13,FALSE)</f>
        <v>0</v>
      </c>
      <c r="O139" s="41">
        <f>VLOOKUP(B139,[1]УсіТ_1!$B$9:$X$554,14,FALSE)</f>
        <v>0.30499999999999999</v>
      </c>
      <c r="P139" s="41">
        <f>VLOOKUP(B139,[1]УсіТ_1!$B$9:$X$554,15,FALSE)</f>
        <v>0</v>
      </c>
      <c r="Q139" s="41">
        <f>VLOOKUP(B139,[1]УсіТ_1!$B$9:$X$554,16,FALSE)</f>
        <v>0</v>
      </c>
      <c r="R139" s="41">
        <f>VLOOKUP(B139,[1]УсіТ_1!$B$9:$X$554,17,FALSE)</f>
        <v>1.1858</v>
      </c>
      <c r="S139" s="41">
        <f>VLOOKUP(B139,[1]УсіТ_1!$B$9:$X$554,18,FALSE)</f>
        <v>0</v>
      </c>
      <c r="T139" s="41">
        <f>VLOOKUP(B139,[1]УсіТ_1!$B$9:$X$554,19,FALSE)</f>
        <v>0.52959999999999996</v>
      </c>
      <c r="U139" s="41">
        <f>VLOOKUP(B139,[1]УсіТ_1!$B$9:$X$554,20,FALSE)</f>
        <v>0</v>
      </c>
      <c r="V139" s="41">
        <f>VLOOKUP(B139,[1]УсіТ_1!$B$9:$X$554,21,FALSE)</f>
        <v>0</v>
      </c>
      <c r="W139" s="41">
        <f>VLOOKUP(B139,[1]УсіТ_1!$B$9:$X$554,22,FALSE)</f>
        <v>0</v>
      </c>
      <c r="X139" s="41">
        <f>VLOOKUP(B139,[1]УсіТ_1!$B$9:$X$554,23,FALSE)</f>
        <v>0</v>
      </c>
      <c r="Y139" s="3">
        <v>2.5438999999999998</v>
      </c>
      <c r="Z139" s="3">
        <v>2.5438999999999998</v>
      </c>
    </row>
    <row r="140" spans="1:26" ht="15.75" thickBot="1" x14ac:dyDescent="0.3">
      <c r="A140" s="44" t="s">
        <v>708</v>
      </c>
      <c r="B140" s="44" t="s">
        <v>173</v>
      </c>
      <c r="C140" s="43" t="s">
        <v>6</v>
      </c>
      <c r="D140" s="39">
        <v>228</v>
      </c>
      <c r="E140" s="40">
        <v>0</v>
      </c>
      <c r="F140" s="55">
        <v>1.1415999999999999</v>
      </c>
      <c r="G140" s="55">
        <v>1.1415999999999999</v>
      </c>
      <c r="H140" s="41">
        <f t="shared" si="1"/>
        <v>1.1415999999999999</v>
      </c>
      <c r="I140" s="41"/>
      <c r="J140" s="41">
        <f>VLOOKUP(B140,[1]УсіТ_1!$B$9:$X$554,9,FALSE)</f>
        <v>0</v>
      </c>
      <c r="K140" s="41">
        <f>VLOOKUP(B140,[1]УсіТ_1!$B$9:$X$554,8,FALSE)</f>
        <v>0</v>
      </c>
      <c r="L140" s="41">
        <f>VLOOKUP(B140,[1]УсіТ_1!$B$9:$X$554,11,FALSE)</f>
        <v>0</v>
      </c>
      <c r="M140" s="41">
        <f>VLOOKUP(B140,[1]УсіТ_1!$B$9:$X$554,12,FALSE)</f>
        <v>0</v>
      </c>
      <c r="N140" s="41">
        <f>VLOOKUP(B140,[1]УсіТ_1!$B$9:$X$554,13,FALSE)</f>
        <v>0</v>
      </c>
      <c r="O140" s="41">
        <f>VLOOKUP(B140,[1]УсіТ_1!$B$9:$X$554,14,FALSE)</f>
        <v>0.28820000000000001</v>
      </c>
      <c r="P140" s="41">
        <f>VLOOKUP(B140,[1]УсіТ_1!$B$9:$X$554,15,FALSE)</f>
        <v>0</v>
      </c>
      <c r="Q140" s="41">
        <f>VLOOKUP(B140,[1]УсіТ_1!$B$9:$X$554,16,FALSE)</f>
        <v>0</v>
      </c>
      <c r="R140" s="41">
        <f>VLOOKUP(B140,[1]УсіТ_1!$B$9:$X$554,17,FALSE)</f>
        <v>0.30859999999999999</v>
      </c>
      <c r="S140" s="41">
        <f>VLOOKUP(B140,[1]УсіТ_1!$B$9:$X$554,18,FALSE)</f>
        <v>0</v>
      </c>
      <c r="T140" s="41">
        <f>VLOOKUP(B140,[1]УсіТ_1!$B$9:$X$554,19,FALSE)</f>
        <v>0.54479999999999995</v>
      </c>
      <c r="U140" s="41">
        <f>VLOOKUP(B140,[1]УсіТ_1!$B$9:$X$554,20,FALSE)</f>
        <v>0</v>
      </c>
      <c r="V140" s="41">
        <f>VLOOKUP(B140,[1]УсіТ_1!$B$9:$X$554,21,FALSE)</f>
        <v>0</v>
      </c>
      <c r="W140" s="41">
        <f>VLOOKUP(B140,[1]УсіТ_1!$B$9:$X$554,22,FALSE)</f>
        <v>0</v>
      </c>
      <c r="X140" s="41">
        <f>VLOOKUP(B140,[1]УсіТ_1!$B$9:$X$554,23,FALSE)</f>
        <v>0</v>
      </c>
      <c r="Y140" s="3">
        <v>1.0909</v>
      </c>
      <c r="Z140" s="3">
        <v>1.0909</v>
      </c>
    </row>
    <row r="141" spans="1:26" ht="15.75" thickBot="1" x14ac:dyDescent="0.3">
      <c r="A141" s="44" t="s">
        <v>709</v>
      </c>
      <c r="B141" s="44" t="s">
        <v>174</v>
      </c>
      <c r="C141" s="43" t="s">
        <v>6</v>
      </c>
      <c r="D141" s="39">
        <v>236</v>
      </c>
      <c r="E141" s="40">
        <v>56.5</v>
      </c>
      <c r="F141" s="55">
        <v>1.1949000000000001</v>
      </c>
      <c r="G141" s="55">
        <v>1.1949000000000001</v>
      </c>
      <c r="H141" s="41">
        <f t="shared" ref="H141:H204" si="2">F141-J141</f>
        <v>1.1949000000000001</v>
      </c>
      <c r="I141" s="41"/>
      <c r="J141" s="41">
        <f>VLOOKUP(B141,[1]УсіТ_1!$B$9:$X$554,9,FALSE)</f>
        <v>0</v>
      </c>
      <c r="K141" s="41">
        <f>VLOOKUP(B141,[1]УсіТ_1!$B$9:$X$554,8,FALSE)</f>
        <v>0</v>
      </c>
      <c r="L141" s="41">
        <f>VLOOKUP(B141,[1]УсіТ_1!$B$9:$X$554,11,FALSE)</f>
        <v>0</v>
      </c>
      <c r="M141" s="41">
        <f>VLOOKUP(B141,[1]УсіТ_1!$B$9:$X$554,12,FALSE)</f>
        <v>0</v>
      </c>
      <c r="N141" s="41">
        <f>VLOOKUP(B141,[1]УсіТ_1!$B$9:$X$554,13,FALSE)</f>
        <v>0</v>
      </c>
      <c r="O141" s="41">
        <f>VLOOKUP(B141,[1]УсіТ_1!$B$9:$X$554,14,FALSE)</f>
        <v>0.28799999999999998</v>
      </c>
      <c r="P141" s="41">
        <f>VLOOKUP(B141,[1]УсіТ_1!$B$9:$X$554,15,FALSE)</f>
        <v>0</v>
      </c>
      <c r="Q141" s="41">
        <f>VLOOKUP(B141,[1]УсіТ_1!$B$9:$X$554,16,FALSE)</f>
        <v>0</v>
      </c>
      <c r="R141" s="41">
        <f>VLOOKUP(B141,[1]УсіТ_1!$B$9:$X$554,17,FALSE)</f>
        <v>0.503</v>
      </c>
      <c r="S141" s="41">
        <f>VLOOKUP(B141,[1]УсіТ_1!$B$9:$X$554,18,FALSE)</f>
        <v>0</v>
      </c>
      <c r="T141" s="41">
        <f>VLOOKUP(B141,[1]УсіТ_1!$B$9:$X$554,19,FALSE)</f>
        <v>0.40389999999999998</v>
      </c>
      <c r="U141" s="41">
        <f>VLOOKUP(B141,[1]УсіТ_1!$B$9:$X$554,20,FALSE)</f>
        <v>0</v>
      </c>
      <c r="V141" s="41">
        <f>VLOOKUP(B141,[1]УсіТ_1!$B$9:$X$554,21,FALSE)</f>
        <v>0</v>
      </c>
      <c r="W141" s="41">
        <f>VLOOKUP(B141,[1]УсіТ_1!$B$9:$X$554,22,FALSE)</f>
        <v>0</v>
      </c>
      <c r="X141" s="41">
        <f>VLOOKUP(B141,[1]УсіТ_1!$B$9:$X$554,23,FALSE)</f>
        <v>0</v>
      </c>
      <c r="Y141" s="3">
        <v>1.2101999999999999</v>
      </c>
      <c r="Z141" s="3">
        <v>1.2101999999999999</v>
      </c>
    </row>
    <row r="142" spans="1:26" ht="15.75" thickBot="1" x14ac:dyDescent="0.3">
      <c r="A142" s="44" t="s">
        <v>710</v>
      </c>
      <c r="B142" s="44" t="s">
        <v>175</v>
      </c>
      <c r="C142" s="43" t="s">
        <v>6</v>
      </c>
      <c r="D142" s="39">
        <v>139.5</v>
      </c>
      <c r="E142" s="40">
        <v>0</v>
      </c>
      <c r="F142" s="55">
        <v>1.3609</v>
      </c>
      <c r="G142" s="55">
        <v>1.3609</v>
      </c>
      <c r="H142" s="41">
        <f t="shared" si="2"/>
        <v>1.3609</v>
      </c>
      <c r="I142" s="41"/>
      <c r="J142" s="41">
        <f>VLOOKUP(B142,[1]УсіТ_1!$B$9:$X$554,9,FALSE)</f>
        <v>0</v>
      </c>
      <c r="K142" s="41">
        <f>VLOOKUP(B142,[1]УсіТ_1!$B$9:$X$554,8,FALSE)</f>
        <v>0</v>
      </c>
      <c r="L142" s="41">
        <f>VLOOKUP(B142,[1]УсіТ_1!$B$9:$X$554,11,FALSE)</f>
        <v>0</v>
      </c>
      <c r="M142" s="41">
        <f>VLOOKUP(B142,[1]УсіТ_1!$B$9:$X$554,12,FALSE)</f>
        <v>0</v>
      </c>
      <c r="N142" s="41">
        <f>VLOOKUP(B142,[1]УсіТ_1!$B$9:$X$554,13,FALSE)</f>
        <v>0</v>
      </c>
      <c r="O142" s="41">
        <f>VLOOKUP(B142,[1]УсіТ_1!$B$9:$X$554,14,FALSE)</f>
        <v>0.29289999999999999</v>
      </c>
      <c r="P142" s="41">
        <f>VLOOKUP(B142,[1]УсіТ_1!$B$9:$X$554,15,FALSE)</f>
        <v>0</v>
      </c>
      <c r="Q142" s="41">
        <f>VLOOKUP(B142,[1]УсіТ_1!$B$9:$X$554,16,FALSE)</f>
        <v>0</v>
      </c>
      <c r="R142" s="41">
        <f>VLOOKUP(B142,[1]УсіТ_1!$B$9:$X$554,17,FALSE)</f>
        <v>0.46989999999999998</v>
      </c>
      <c r="S142" s="41">
        <f>VLOOKUP(B142,[1]УсіТ_1!$B$9:$X$554,18,FALSE)</f>
        <v>0</v>
      </c>
      <c r="T142" s="41">
        <f>VLOOKUP(B142,[1]УсіТ_1!$B$9:$X$554,19,FALSE)</f>
        <v>0.59809999999999997</v>
      </c>
      <c r="U142" s="41">
        <f>VLOOKUP(B142,[1]УсіТ_1!$B$9:$X$554,20,FALSE)</f>
        <v>0</v>
      </c>
      <c r="V142" s="41">
        <f>VLOOKUP(B142,[1]УсіТ_1!$B$9:$X$554,21,FALSE)</f>
        <v>0</v>
      </c>
      <c r="W142" s="41">
        <f>VLOOKUP(B142,[1]УсіТ_1!$B$9:$X$554,22,FALSE)</f>
        <v>0</v>
      </c>
      <c r="X142" s="41">
        <f>VLOOKUP(B142,[1]УсіТ_1!$B$9:$X$554,23,FALSE)</f>
        <v>0</v>
      </c>
      <c r="Y142" s="3">
        <v>3.7155999999999998</v>
      </c>
      <c r="Z142" s="3">
        <v>4.2893999999999997</v>
      </c>
    </row>
    <row r="143" spans="1:26" ht="15.75" thickBot="1" x14ac:dyDescent="0.3">
      <c r="A143" s="44" t="s">
        <v>711</v>
      </c>
      <c r="B143" s="44" t="s">
        <v>176</v>
      </c>
      <c r="C143" s="43" t="s">
        <v>6</v>
      </c>
      <c r="D143" s="39">
        <v>156.19999999999999</v>
      </c>
      <c r="E143" s="40">
        <v>61.8</v>
      </c>
      <c r="F143" s="55">
        <v>1.5297000000000001</v>
      </c>
      <c r="G143" s="55">
        <v>1.5297000000000001</v>
      </c>
      <c r="H143" s="41">
        <f t="shared" si="2"/>
        <v>1.5297000000000001</v>
      </c>
      <c r="I143" s="41"/>
      <c r="J143" s="41">
        <f>VLOOKUP(B143,[1]УсіТ_1!$B$9:$X$554,9,FALSE)</f>
        <v>0</v>
      </c>
      <c r="K143" s="41">
        <f>VLOOKUP(B143,[1]УсіТ_1!$B$9:$X$554,8,FALSE)</f>
        <v>0</v>
      </c>
      <c r="L143" s="41">
        <f>VLOOKUP(B143,[1]УсіТ_1!$B$9:$X$554,11,FALSE)</f>
        <v>0</v>
      </c>
      <c r="M143" s="41">
        <f>VLOOKUP(B143,[1]УсіТ_1!$B$9:$X$554,12,FALSE)</f>
        <v>0</v>
      </c>
      <c r="N143" s="41">
        <f>VLOOKUP(B143,[1]УсіТ_1!$B$9:$X$554,13,FALSE)</f>
        <v>0</v>
      </c>
      <c r="O143" s="41">
        <f>VLOOKUP(B143,[1]УсіТ_1!$B$9:$X$554,14,FALSE)</f>
        <v>0.29160000000000003</v>
      </c>
      <c r="P143" s="41">
        <f>VLOOKUP(B143,[1]УсіТ_1!$B$9:$X$554,15,FALSE)</f>
        <v>0</v>
      </c>
      <c r="Q143" s="41">
        <f>VLOOKUP(B143,[1]УсіТ_1!$B$9:$X$554,16,FALSE)</f>
        <v>0</v>
      </c>
      <c r="R143" s="41">
        <f>VLOOKUP(B143,[1]УсіТ_1!$B$9:$X$554,17,FALSE)</f>
        <v>0.77270000000000005</v>
      </c>
      <c r="S143" s="41">
        <f>VLOOKUP(B143,[1]УсіТ_1!$B$9:$X$554,18,FALSE)</f>
        <v>0</v>
      </c>
      <c r="T143" s="41">
        <f>VLOOKUP(B143,[1]УсіТ_1!$B$9:$X$554,19,FALSE)</f>
        <v>0.46539999999999998</v>
      </c>
      <c r="U143" s="41">
        <f>VLOOKUP(B143,[1]УсіТ_1!$B$9:$X$554,20,FALSE)</f>
        <v>0</v>
      </c>
      <c r="V143" s="41">
        <f>VLOOKUP(B143,[1]УсіТ_1!$B$9:$X$554,21,FALSE)</f>
        <v>0</v>
      </c>
      <c r="W143" s="41">
        <f>VLOOKUP(B143,[1]УсіТ_1!$B$9:$X$554,22,FALSE)</f>
        <v>0</v>
      </c>
      <c r="X143" s="41">
        <f>VLOOKUP(B143,[1]УсіТ_1!$B$9:$X$554,23,FALSE)</f>
        <v>0</v>
      </c>
      <c r="Y143" s="3">
        <v>3.0592999999999999</v>
      </c>
      <c r="Z143" s="3">
        <v>3.8246000000000002</v>
      </c>
    </row>
    <row r="144" spans="1:26" ht="15.75" thickBot="1" x14ac:dyDescent="0.3">
      <c r="A144" s="44" t="s">
        <v>712</v>
      </c>
      <c r="B144" s="44" t="s">
        <v>177</v>
      </c>
      <c r="C144" s="43" t="s">
        <v>6</v>
      </c>
      <c r="D144" s="39">
        <v>182.9</v>
      </c>
      <c r="E144" s="40">
        <v>27.8</v>
      </c>
      <c r="F144" s="55">
        <v>1.6473</v>
      </c>
      <c r="G144" s="55">
        <v>1.6473</v>
      </c>
      <c r="H144" s="41">
        <f t="shared" si="2"/>
        <v>1.6473</v>
      </c>
      <c r="I144" s="41"/>
      <c r="J144" s="41">
        <f>VLOOKUP(B144,[1]УсіТ_1!$B$9:$X$554,9,FALSE)</f>
        <v>0</v>
      </c>
      <c r="K144" s="41">
        <f>VLOOKUP(B144,[1]УсіТ_1!$B$9:$X$554,8,FALSE)</f>
        <v>0</v>
      </c>
      <c r="L144" s="41">
        <f>VLOOKUP(B144,[1]УсіТ_1!$B$9:$X$554,11,FALSE)</f>
        <v>0</v>
      </c>
      <c r="M144" s="41">
        <f>VLOOKUP(B144,[1]УсіТ_1!$B$9:$X$554,12,FALSE)</f>
        <v>0</v>
      </c>
      <c r="N144" s="41">
        <f>VLOOKUP(B144,[1]УсіТ_1!$B$9:$X$554,13,FALSE)</f>
        <v>0</v>
      </c>
      <c r="O144" s="41">
        <f>VLOOKUP(B144,[1]УсіТ_1!$B$9:$X$554,14,FALSE)</f>
        <v>0.28999999999999998</v>
      </c>
      <c r="P144" s="41">
        <f>VLOOKUP(B144,[1]УсіТ_1!$B$9:$X$554,15,FALSE)</f>
        <v>0</v>
      </c>
      <c r="Q144" s="41">
        <f>VLOOKUP(B144,[1]УсіТ_1!$B$9:$X$554,16,FALSE)</f>
        <v>0</v>
      </c>
      <c r="R144" s="41">
        <f>VLOOKUP(B144,[1]УсіТ_1!$B$9:$X$554,17,FALSE)</f>
        <v>0.82489999999999997</v>
      </c>
      <c r="S144" s="41">
        <f>VLOOKUP(B144,[1]УсіТ_1!$B$9:$X$554,18,FALSE)</f>
        <v>0</v>
      </c>
      <c r="T144" s="41">
        <f>VLOOKUP(B144,[1]УсіТ_1!$B$9:$X$554,19,FALSE)</f>
        <v>0.53239999999999998</v>
      </c>
      <c r="U144" s="41">
        <f>VLOOKUP(B144,[1]УсіТ_1!$B$9:$X$554,20,FALSE)</f>
        <v>0</v>
      </c>
      <c r="V144" s="41">
        <f>VLOOKUP(B144,[1]УсіТ_1!$B$9:$X$554,21,FALSE)</f>
        <v>0</v>
      </c>
      <c r="W144" s="41">
        <f>VLOOKUP(B144,[1]УсіТ_1!$B$9:$X$554,22,FALSE)</f>
        <v>0</v>
      </c>
      <c r="X144" s="41">
        <f>VLOOKUP(B144,[1]УсіТ_1!$B$9:$X$554,23,FALSE)</f>
        <v>0</v>
      </c>
      <c r="Y144" s="3">
        <v>3.3260999999999998</v>
      </c>
      <c r="Z144" s="3">
        <v>4.0115999999999996</v>
      </c>
    </row>
    <row r="145" spans="1:26" ht="15.75" thickBot="1" x14ac:dyDescent="0.3">
      <c r="A145" s="44" t="s">
        <v>713</v>
      </c>
      <c r="B145" s="44" t="s">
        <v>178</v>
      </c>
      <c r="C145" s="43" t="s">
        <v>6</v>
      </c>
      <c r="D145" s="39">
        <v>239.3</v>
      </c>
      <c r="E145" s="40">
        <v>0</v>
      </c>
      <c r="F145" s="55">
        <v>1.3638999999999999</v>
      </c>
      <c r="G145" s="55">
        <v>1.3638999999999999</v>
      </c>
      <c r="H145" s="41">
        <f t="shared" si="2"/>
        <v>1.3638999999999999</v>
      </c>
      <c r="I145" s="41"/>
      <c r="J145" s="41">
        <f>VLOOKUP(B145,[1]УсіТ_1!$B$9:$X$554,9,FALSE)</f>
        <v>0</v>
      </c>
      <c r="K145" s="41">
        <f>VLOOKUP(B145,[1]УсіТ_1!$B$9:$X$554,8,FALSE)</f>
        <v>0</v>
      </c>
      <c r="L145" s="41">
        <f>VLOOKUP(B145,[1]УсіТ_1!$B$9:$X$554,11,FALSE)</f>
        <v>0</v>
      </c>
      <c r="M145" s="41">
        <f>VLOOKUP(B145,[1]УсіТ_1!$B$9:$X$554,12,FALSE)</f>
        <v>0</v>
      </c>
      <c r="N145" s="41">
        <f>VLOOKUP(B145,[1]УсіТ_1!$B$9:$X$554,13,FALSE)</f>
        <v>0</v>
      </c>
      <c r="O145" s="41">
        <f>VLOOKUP(B145,[1]УсіТ_1!$B$9:$X$554,14,FALSE)</f>
        <v>0.28789999999999999</v>
      </c>
      <c r="P145" s="41">
        <f>VLOOKUP(B145,[1]УсіТ_1!$B$9:$X$554,15,FALSE)</f>
        <v>0</v>
      </c>
      <c r="Q145" s="41">
        <f>VLOOKUP(B145,[1]УсіТ_1!$B$9:$X$554,16,FALSE)</f>
        <v>0</v>
      </c>
      <c r="R145" s="41">
        <f>VLOOKUP(B145,[1]УсіТ_1!$B$9:$X$554,17,FALSE)</f>
        <v>0.53100000000000003</v>
      </c>
      <c r="S145" s="41">
        <f>VLOOKUP(B145,[1]УсіТ_1!$B$9:$X$554,18,FALSE)</f>
        <v>0</v>
      </c>
      <c r="T145" s="41">
        <f>VLOOKUP(B145,[1]УсіТ_1!$B$9:$X$554,19,FALSE)</f>
        <v>0.54500000000000004</v>
      </c>
      <c r="U145" s="41">
        <f>VLOOKUP(B145,[1]УсіТ_1!$B$9:$X$554,20,FALSE)</f>
        <v>0</v>
      </c>
      <c r="V145" s="41">
        <f>VLOOKUP(B145,[1]УсіТ_1!$B$9:$X$554,21,FALSE)</f>
        <v>0</v>
      </c>
      <c r="W145" s="41">
        <f>VLOOKUP(B145,[1]УсіТ_1!$B$9:$X$554,22,FALSE)</f>
        <v>0</v>
      </c>
      <c r="X145" s="41">
        <f>VLOOKUP(B145,[1]УсіТ_1!$B$9:$X$554,23,FALSE)</f>
        <v>0</v>
      </c>
      <c r="Y145" s="3">
        <v>1.0866</v>
      </c>
      <c r="Z145" s="3">
        <v>1.0866</v>
      </c>
    </row>
    <row r="146" spans="1:26" ht="15.75" thickBot="1" x14ac:dyDescent="0.3">
      <c r="A146" s="44" t="s">
        <v>714</v>
      </c>
      <c r="B146" s="44" t="s">
        <v>179</v>
      </c>
      <c r="C146" s="43" t="s">
        <v>6</v>
      </c>
      <c r="D146" s="39">
        <v>148.80000000000001</v>
      </c>
      <c r="E146" s="40">
        <v>15.1</v>
      </c>
      <c r="F146" s="55">
        <v>1.7681</v>
      </c>
      <c r="G146" s="55">
        <v>1.7681</v>
      </c>
      <c r="H146" s="41">
        <f t="shared" si="2"/>
        <v>1.7681</v>
      </c>
      <c r="I146" s="41"/>
      <c r="J146" s="41">
        <f>VLOOKUP(B146,[1]УсіТ_1!$B$9:$X$554,9,FALSE)</f>
        <v>0</v>
      </c>
      <c r="K146" s="41">
        <f>VLOOKUP(B146,[1]УсіТ_1!$B$9:$X$554,8,FALSE)</f>
        <v>0</v>
      </c>
      <c r="L146" s="41">
        <f>VLOOKUP(B146,[1]УсіТ_1!$B$9:$X$554,11,FALSE)</f>
        <v>0</v>
      </c>
      <c r="M146" s="41">
        <f>VLOOKUP(B146,[1]УсіТ_1!$B$9:$X$554,12,FALSE)</f>
        <v>0</v>
      </c>
      <c r="N146" s="41">
        <f>VLOOKUP(B146,[1]УсіТ_1!$B$9:$X$554,13,FALSE)</f>
        <v>0</v>
      </c>
      <c r="O146" s="41">
        <f>VLOOKUP(B146,[1]УсіТ_1!$B$9:$X$554,14,FALSE)</f>
        <v>0.29220000000000002</v>
      </c>
      <c r="P146" s="41">
        <f>VLOOKUP(B146,[1]УсіТ_1!$B$9:$X$554,15,FALSE)</f>
        <v>0</v>
      </c>
      <c r="Q146" s="41">
        <f>VLOOKUP(B146,[1]УсіТ_1!$B$9:$X$554,16,FALSE)</f>
        <v>0</v>
      </c>
      <c r="R146" s="41">
        <f>VLOOKUP(B146,[1]УсіТ_1!$B$9:$X$554,17,FALSE)</f>
        <v>0.87280000000000002</v>
      </c>
      <c r="S146" s="41">
        <f>VLOOKUP(B146,[1]УсіТ_1!$B$9:$X$554,18,FALSE)</f>
        <v>0</v>
      </c>
      <c r="T146" s="41">
        <f>VLOOKUP(B146,[1]УсіТ_1!$B$9:$X$554,19,FALSE)</f>
        <v>0.60309999999999997</v>
      </c>
      <c r="U146" s="41">
        <f>VLOOKUP(B146,[1]УсіТ_1!$B$9:$X$554,20,FALSE)</f>
        <v>0</v>
      </c>
      <c r="V146" s="41">
        <f>VLOOKUP(B146,[1]УсіТ_1!$B$9:$X$554,21,FALSE)</f>
        <v>0</v>
      </c>
      <c r="W146" s="41">
        <f>VLOOKUP(B146,[1]УсіТ_1!$B$9:$X$554,22,FALSE)</f>
        <v>0</v>
      </c>
      <c r="X146" s="41">
        <f>VLOOKUP(B146,[1]УсіТ_1!$B$9:$X$554,23,FALSE)</f>
        <v>0</v>
      </c>
      <c r="Y146" s="3">
        <v>1.2994000000000001</v>
      </c>
      <c r="Z146" s="3">
        <v>1.2994000000000001</v>
      </c>
    </row>
    <row r="147" spans="1:26" ht="15.75" thickBot="1" x14ac:dyDescent="0.3">
      <c r="A147" s="44" t="s">
        <v>715</v>
      </c>
      <c r="B147" s="44" t="s">
        <v>180</v>
      </c>
      <c r="C147" s="43" t="s">
        <v>6</v>
      </c>
      <c r="D147" s="39">
        <v>75.8</v>
      </c>
      <c r="E147" s="40">
        <v>0</v>
      </c>
      <c r="F147" s="55">
        <v>1.2723</v>
      </c>
      <c r="G147" s="55">
        <v>1.2723</v>
      </c>
      <c r="H147" s="41">
        <f t="shared" si="2"/>
        <v>1.2723</v>
      </c>
      <c r="I147" s="41"/>
      <c r="J147" s="41">
        <f>VLOOKUP(B147,[1]УсіТ_1!$B$9:$X$554,9,FALSE)</f>
        <v>0</v>
      </c>
      <c r="K147" s="41">
        <f>VLOOKUP(B147,[1]УсіТ_1!$B$9:$X$554,8,FALSE)</f>
        <v>0</v>
      </c>
      <c r="L147" s="41">
        <f>VLOOKUP(B147,[1]УсіТ_1!$B$9:$X$554,11,FALSE)</f>
        <v>0</v>
      </c>
      <c r="M147" s="41">
        <f>VLOOKUP(B147,[1]УсіТ_1!$B$9:$X$554,12,FALSE)</f>
        <v>0</v>
      </c>
      <c r="N147" s="41">
        <f>VLOOKUP(B147,[1]УсіТ_1!$B$9:$X$554,13,FALSE)</f>
        <v>0</v>
      </c>
      <c r="O147" s="41">
        <f>VLOOKUP(B147,[1]УсіТ_1!$B$9:$X$554,14,FALSE)</f>
        <v>0.30309999999999998</v>
      </c>
      <c r="P147" s="41">
        <f>VLOOKUP(B147,[1]УсіТ_1!$B$9:$X$554,15,FALSE)</f>
        <v>0</v>
      </c>
      <c r="Q147" s="41">
        <f>VLOOKUP(B147,[1]УсіТ_1!$B$9:$X$554,16,FALSE)</f>
        <v>0</v>
      </c>
      <c r="R147" s="41">
        <f>VLOOKUP(B147,[1]УсіТ_1!$B$9:$X$554,17,FALSE)</f>
        <v>0.35589999999999999</v>
      </c>
      <c r="S147" s="41">
        <f>VLOOKUP(B147,[1]УсіТ_1!$B$9:$X$554,18,FALSE)</f>
        <v>0</v>
      </c>
      <c r="T147" s="41">
        <f>VLOOKUP(B147,[1]УсіТ_1!$B$9:$X$554,19,FALSE)</f>
        <v>0.61329999999999996</v>
      </c>
      <c r="U147" s="41">
        <f>VLOOKUP(B147,[1]УсіТ_1!$B$9:$X$554,20,FALSE)</f>
        <v>0</v>
      </c>
      <c r="V147" s="41">
        <f>VLOOKUP(B147,[1]УсіТ_1!$B$9:$X$554,21,FALSE)</f>
        <v>0</v>
      </c>
      <c r="W147" s="41">
        <f>VLOOKUP(B147,[1]УсіТ_1!$B$9:$X$554,22,FALSE)</f>
        <v>0</v>
      </c>
      <c r="X147" s="41">
        <f>VLOOKUP(B147,[1]УсіТ_1!$B$9:$X$554,23,FALSE)</f>
        <v>0</v>
      </c>
      <c r="Y147" s="3">
        <v>0.96940000000000004</v>
      </c>
      <c r="Z147" s="3">
        <v>0.96940000000000004</v>
      </c>
    </row>
    <row r="148" spans="1:26" ht="15.75" thickBot="1" x14ac:dyDescent="0.3">
      <c r="A148" s="44" t="s">
        <v>716</v>
      </c>
      <c r="B148" s="44" t="s">
        <v>181</v>
      </c>
      <c r="C148" s="43" t="s">
        <v>6</v>
      </c>
      <c r="D148" s="39">
        <v>115.3</v>
      </c>
      <c r="E148" s="40">
        <v>0</v>
      </c>
      <c r="F148" s="55">
        <v>1.2638</v>
      </c>
      <c r="G148" s="55">
        <v>1.2638</v>
      </c>
      <c r="H148" s="41">
        <f t="shared" si="2"/>
        <v>1.2638</v>
      </c>
      <c r="I148" s="41"/>
      <c r="J148" s="41">
        <f>VLOOKUP(B148,[1]УсіТ_1!$B$9:$X$554,9,FALSE)</f>
        <v>0</v>
      </c>
      <c r="K148" s="41">
        <f>VLOOKUP(B148,[1]УсіТ_1!$B$9:$X$554,8,FALSE)</f>
        <v>0</v>
      </c>
      <c r="L148" s="41">
        <f>VLOOKUP(B148,[1]УсіТ_1!$B$9:$X$554,11,FALSE)</f>
        <v>0</v>
      </c>
      <c r="M148" s="41">
        <f>VLOOKUP(B148,[1]УсіТ_1!$B$9:$X$554,12,FALSE)</f>
        <v>0</v>
      </c>
      <c r="N148" s="41">
        <f>VLOOKUP(B148,[1]УсіТ_1!$B$9:$X$554,13,FALSE)</f>
        <v>0</v>
      </c>
      <c r="O148" s="41">
        <f>VLOOKUP(B148,[1]УсіТ_1!$B$9:$X$554,14,FALSE)</f>
        <v>0.29549999999999998</v>
      </c>
      <c r="P148" s="41">
        <f>VLOOKUP(B148,[1]УсіТ_1!$B$9:$X$554,15,FALSE)</f>
        <v>0</v>
      </c>
      <c r="Q148" s="41">
        <f>VLOOKUP(B148,[1]УсіТ_1!$B$9:$X$554,16,FALSE)</f>
        <v>0</v>
      </c>
      <c r="R148" s="41">
        <f>VLOOKUP(B148,[1]УсіТ_1!$B$9:$X$554,17,FALSE)</f>
        <v>0.44119999999999998</v>
      </c>
      <c r="S148" s="41">
        <f>VLOOKUP(B148,[1]УсіТ_1!$B$9:$X$554,18,FALSE)</f>
        <v>0</v>
      </c>
      <c r="T148" s="41">
        <f>VLOOKUP(B148,[1]УсіТ_1!$B$9:$X$554,19,FALSE)</f>
        <v>0.52710000000000001</v>
      </c>
      <c r="U148" s="41">
        <f>VLOOKUP(B148,[1]УсіТ_1!$B$9:$X$554,20,FALSE)</f>
        <v>0</v>
      </c>
      <c r="V148" s="41">
        <f>VLOOKUP(B148,[1]УсіТ_1!$B$9:$X$554,21,FALSE)</f>
        <v>0</v>
      </c>
      <c r="W148" s="41">
        <f>VLOOKUP(B148,[1]УсіТ_1!$B$9:$X$554,22,FALSE)</f>
        <v>0</v>
      </c>
      <c r="X148" s="41">
        <f>VLOOKUP(B148,[1]УсіТ_1!$B$9:$X$554,23,FALSE)</f>
        <v>0</v>
      </c>
      <c r="Y148" s="3">
        <v>1.3244</v>
      </c>
      <c r="Z148" s="3">
        <v>1.3244</v>
      </c>
    </row>
    <row r="149" spans="1:26" ht="15.75" thickBot="1" x14ac:dyDescent="0.3">
      <c r="A149" s="44" t="s">
        <v>717</v>
      </c>
      <c r="B149" s="44" t="s">
        <v>182</v>
      </c>
      <c r="C149" s="43" t="s">
        <v>6</v>
      </c>
      <c r="D149" s="39">
        <v>213.1</v>
      </c>
      <c r="E149" s="40">
        <v>0</v>
      </c>
      <c r="F149" s="55">
        <v>1.1048</v>
      </c>
      <c r="G149" s="55">
        <v>1.1048</v>
      </c>
      <c r="H149" s="41">
        <f t="shared" si="2"/>
        <v>1.1048</v>
      </c>
      <c r="I149" s="41"/>
      <c r="J149" s="41">
        <f>VLOOKUP(B149,[1]УсіТ_1!$B$9:$X$554,9,FALSE)</f>
        <v>0</v>
      </c>
      <c r="K149" s="41">
        <f>VLOOKUP(B149,[1]УсіТ_1!$B$9:$X$554,8,FALSE)</f>
        <v>0</v>
      </c>
      <c r="L149" s="41">
        <f>VLOOKUP(B149,[1]УсіТ_1!$B$9:$X$554,11,FALSE)</f>
        <v>0</v>
      </c>
      <c r="M149" s="41">
        <f>VLOOKUP(B149,[1]УсіТ_1!$B$9:$X$554,12,FALSE)</f>
        <v>0</v>
      </c>
      <c r="N149" s="41">
        <f>VLOOKUP(B149,[1]УсіТ_1!$B$9:$X$554,13,FALSE)</f>
        <v>0</v>
      </c>
      <c r="O149" s="41">
        <f>VLOOKUP(B149,[1]УсіТ_1!$B$9:$X$554,14,FALSE)</f>
        <v>0.28870000000000001</v>
      </c>
      <c r="P149" s="41">
        <f>VLOOKUP(B149,[1]УсіТ_1!$B$9:$X$554,15,FALSE)</f>
        <v>0</v>
      </c>
      <c r="Q149" s="41">
        <f>VLOOKUP(B149,[1]УсіТ_1!$B$9:$X$554,16,FALSE)</f>
        <v>0</v>
      </c>
      <c r="R149" s="41">
        <f>VLOOKUP(B149,[1]УсіТ_1!$B$9:$X$554,17,FALSE)</f>
        <v>0.29459999999999997</v>
      </c>
      <c r="S149" s="41">
        <f>VLOOKUP(B149,[1]УсіТ_1!$B$9:$X$554,18,FALSE)</f>
        <v>0</v>
      </c>
      <c r="T149" s="41">
        <f>VLOOKUP(B149,[1]УсіТ_1!$B$9:$X$554,19,FALSE)</f>
        <v>0.52149999999999996</v>
      </c>
      <c r="U149" s="41">
        <f>VLOOKUP(B149,[1]УсіТ_1!$B$9:$X$554,20,FALSE)</f>
        <v>0</v>
      </c>
      <c r="V149" s="41">
        <f>VLOOKUP(B149,[1]УсіТ_1!$B$9:$X$554,21,FALSE)</f>
        <v>0</v>
      </c>
      <c r="W149" s="41">
        <f>VLOOKUP(B149,[1]УсіТ_1!$B$9:$X$554,22,FALSE)</f>
        <v>0</v>
      </c>
      <c r="X149" s="41">
        <f>VLOOKUP(B149,[1]УсіТ_1!$B$9:$X$554,23,FALSE)</f>
        <v>0</v>
      </c>
      <c r="Y149" s="3">
        <v>0.8488</v>
      </c>
      <c r="Z149" s="3">
        <v>0.8488</v>
      </c>
    </row>
    <row r="150" spans="1:26" ht="15.75" thickBot="1" x14ac:dyDescent="0.3">
      <c r="A150" s="44" t="s">
        <v>718</v>
      </c>
      <c r="B150" s="44" t="s">
        <v>183</v>
      </c>
      <c r="C150" s="43" t="s">
        <v>6</v>
      </c>
      <c r="D150" s="39">
        <v>169.2</v>
      </c>
      <c r="E150" s="40">
        <v>60.4</v>
      </c>
      <c r="F150" s="55">
        <v>1.1877</v>
      </c>
      <c r="G150" s="55">
        <v>1.1877</v>
      </c>
      <c r="H150" s="41">
        <f t="shared" si="2"/>
        <v>1.1877</v>
      </c>
      <c r="I150" s="41"/>
      <c r="J150" s="41">
        <f>VLOOKUP(B150,[1]УсіТ_1!$B$9:$X$554,9,FALSE)</f>
        <v>0</v>
      </c>
      <c r="K150" s="41">
        <f>VLOOKUP(B150,[1]УсіТ_1!$B$9:$X$554,8,FALSE)</f>
        <v>0</v>
      </c>
      <c r="L150" s="41">
        <f>VLOOKUP(B150,[1]УсіТ_1!$B$9:$X$554,11,FALSE)</f>
        <v>0</v>
      </c>
      <c r="M150" s="41">
        <f>VLOOKUP(B150,[1]УсіТ_1!$B$9:$X$554,12,FALSE)</f>
        <v>0</v>
      </c>
      <c r="N150" s="41">
        <f>VLOOKUP(B150,[1]УсіТ_1!$B$9:$X$554,13,FALSE)</f>
        <v>0</v>
      </c>
      <c r="O150" s="41">
        <f>VLOOKUP(B150,[1]УсіТ_1!$B$9:$X$554,14,FALSE)</f>
        <v>0.2908</v>
      </c>
      <c r="P150" s="41">
        <f>VLOOKUP(B150,[1]УсіТ_1!$B$9:$X$554,15,FALSE)</f>
        <v>0</v>
      </c>
      <c r="Q150" s="41">
        <f>VLOOKUP(B150,[1]УсіТ_1!$B$9:$X$554,16,FALSE)</f>
        <v>0</v>
      </c>
      <c r="R150" s="41">
        <f>VLOOKUP(B150,[1]УсіТ_1!$B$9:$X$554,17,FALSE)</f>
        <v>0.39</v>
      </c>
      <c r="S150" s="41">
        <f>VLOOKUP(B150,[1]УсіТ_1!$B$9:$X$554,18,FALSE)</f>
        <v>0</v>
      </c>
      <c r="T150" s="41">
        <f>VLOOKUP(B150,[1]УсіТ_1!$B$9:$X$554,19,FALSE)</f>
        <v>0.50690000000000002</v>
      </c>
      <c r="U150" s="41">
        <f>VLOOKUP(B150,[1]УсіТ_1!$B$9:$X$554,20,FALSE)</f>
        <v>0</v>
      </c>
      <c r="V150" s="41">
        <f>VLOOKUP(B150,[1]УсіТ_1!$B$9:$X$554,21,FALSE)</f>
        <v>0</v>
      </c>
      <c r="W150" s="41">
        <f>VLOOKUP(B150,[1]УсіТ_1!$B$9:$X$554,22,FALSE)</f>
        <v>0</v>
      </c>
      <c r="X150" s="41">
        <f>VLOOKUP(B150,[1]УсіТ_1!$B$9:$X$554,23,FALSE)</f>
        <v>0</v>
      </c>
      <c r="Y150" s="3">
        <v>3.8755000000000002</v>
      </c>
      <c r="Z150" s="3">
        <v>3.8755000000000002</v>
      </c>
    </row>
    <row r="151" spans="1:26" ht="15.75" thickBot="1" x14ac:dyDescent="0.3">
      <c r="A151" s="44" t="s">
        <v>719</v>
      </c>
      <c r="B151" s="44" t="s">
        <v>184</v>
      </c>
      <c r="C151" s="43" t="s">
        <v>6</v>
      </c>
      <c r="D151" s="39">
        <v>34.299999999999997</v>
      </c>
      <c r="E151" s="40">
        <v>0</v>
      </c>
      <c r="F151" s="55">
        <v>1.3247</v>
      </c>
      <c r="G151" s="55">
        <v>1.3247</v>
      </c>
      <c r="H151" s="41">
        <f t="shared" si="2"/>
        <v>1.3247</v>
      </c>
      <c r="I151" s="41"/>
      <c r="J151" s="41">
        <f>VLOOKUP(B151,[1]УсіТ_1!$B$9:$X$554,9,FALSE)</f>
        <v>0</v>
      </c>
      <c r="K151" s="41">
        <f>VLOOKUP(B151,[1]УсіТ_1!$B$9:$X$554,8,FALSE)</f>
        <v>0</v>
      </c>
      <c r="L151" s="41">
        <f>VLOOKUP(B151,[1]УсіТ_1!$B$9:$X$554,11,FALSE)</f>
        <v>0</v>
      </c>
      <c r="M151" s="41">
        <f>VLOOKUP(B151,[1]УсіТ_1!$B$9:$X$554,12,FALSE)</f>
        <v>0</v>
      </c>
      <c r="N151" s="41">
        <f>VLOOKUP(B151,[1]УсіТ_1!$B$9:$X$554,13,FALSE)</f>
        <v>0</v>
      </c>
      <c r="O151" s="41">
        <f>VLOOKUP(B151,[1]УсіТ_1!$B$9:$X$554,14,FALSE)</f>
        <v>0</v>
      </c>
      <c r="P151" s="41">
        <f>VLOOKUP(B151,[1]УсіТ_1!$B$9:$X$554,15,FALSE)</f>
        <v>0</v>
      </c>
      <c r="Q151" s="41">
        <f>VLOOKUP(B151,[1]УсіТ_1!$B$9:$X$554,16,FALSE)</f>
        <v>0</v>
      </c>
      <c r="R151" s="41">
        <f>VLOOKUP(B151,[1]УсіТ_1!$B$9:$X$554,17,FALSE)</f>
        <v>0.81299999999999994</v>
      </c>
      <c r="S151" s="41">
        <f>VLOOKUP(B151,[1]УсіТ_1!$B$9:$X$554,18,FALSE)</f>
        <v>0</v>
      </c>
      <c r="T151" s="41">
        <f>VLOOKUP(B151,[1]УсіТ_1!$B$9:$X$554,19,FALSE)</f>
        <v>0.51170000000000004</v>
      </c>
      <c r="U151" s="41">
        <f>VLOOKUP(B151,[1]УсіТ_1!$B$9:$X$554,20,FALSE)</f>
        <v>0</v>
      </c>
      <c r="V151" s="41">
        <f>VLOOKUP(B151,[1]УсіТ_1!$B$9:$X$554,21,FALSE)</f>
        <v>0</v>
      </c>
      <c r="W151" s="41">
        <f>VLOOKUP(B151,[1]УсіТ_1!$B$9:$X$554,22,FALSE)</f>
        <v>0</v>
      </c>
      <c r="X151" s="41">
        <f>VLOOKUP(B151,[1]УсіТ_1!$B$9:$X$554,23,FALSE)</f>
        <v>0</v>
      </c>
      <c r="Y151" s="3">
        <v>4.4954000000000001</v>
      </c>
      <c r="Z151" s="3">
        <v>5.2939999999999996</v>
      </c>
    </row>
    <row r="152" spans="1:26" ht="15.75" thickBot="1" x14ac:dyDescent="0.3">
      <c r="A152" s="44" t="s">
        <v>720</v>
      </c>
      <c r="B152" s="44" t="s">
        <v>185</v>
      </c>
      <c r="C152" s="43" t="s">
        <v>6</v>
      </c>
      <c r="D152" s="39">
        <v>113</v>
      </c>
      <c r="E152" s="40">
        <v>0</v>
      </c>
      <c r="F152" s="55">
        <v>1.4282999999999999</v>
      </c>
      <c r="G152" s="55">
        <v>1.4282999999999999</v>
      </c>
      <c r="H152" s="41">
        <f t="shared" si="2"/>
        <v>1.4282999999999999</v>
      </c>
      <c r="I152" s="41"/>
      <c r="J152" s="41">
        <f>VLOOKUP(B152,[1]УсіТ_1!$B$9:$X$554,9,FALSE)</f>
        <v>0</v>
      </c>
      <c r="K152" s="41">
        <f>VLOOKUP(B152,[1]УсіТ_1!$B$9:$X$554,8,FALSE)</f>
        <v>0</v>
      </c>
      <c r="L152" s="41">
        <f>VLOOKUP(B152,[1]УсіТ_1!$B$9:$X$554,11,FALSE)</f>
        <v>0</v>
      </c>
      <c r="M152" s="41">
        <f>VLOOKUP(B152,[1]УсіТ_1!$B$9:$X$554,12,FALSE)</f>
        <v>0</v>
      </c>
      <c r="N152" s="41">
        <f>VLOOKUP(B152,[1]УсіТ_1!$B$9:$X$554,13,FALSE)</f>
        <v>0</v>
      </c>
      <c r="O152" s="41">
        <f>VLOOKUP(B152,[1]УсіТ_1!$B$9:$X$554,14,FALSE)</f>
        <v>0.29570000000000002</v>
      </c>
      <c r="P152" s="41">
        <f>VLOOKUP(B152,[1]УсіТ_1!$B$9:$X$554,15,FALSE)</f>
        <v>0</v>
      </c>
      <c r="Q152" s="41">
        <f>VLOOKUP(B152,[1]УсіТ_1!$B$9:$X$554,16,FALSE)</f>
        <v>0</v>
      </c>
      <c r="R152" s="41">
        <f>VLOOKUP(B152,[1]УсіТ_1!$B$9:$X$554,17,FALSE)</f>
        <v>0.64039999999999997</v>
      </c>
      <c r="S152" s="41">
        <f>VLOOKUP(B152,[1]УсіТ_1!$B$9:$X$554,18,FALSE)</f>
        <v>0</v>
      </c>
      <c r="T152" s="41">
        <f>VLOOKUP(B152,[1]УсіТ_1!$B$9:$X$554,19,FALSE)</f>
        <v>0.49220000000000003</v>
      </c>
      <c r="U152" s="41">
        <f>VLOOKUP(B152,[1]УсіТ_1!$B$9:$X$554,20,FALSE)</f>
        <v>0</v>
      </c>
      <c r="V152" s="41">
        <f>VLOOKUP(B152,[1]УсіТ_1!$B$9:$X$554,21,FALSE)</f>
        <v>0</v>
      </c>
      <c r="W152" s="41">
        <f>VLOOKUP(B152,[1]УсіТ_1!$B$9:$X$554,22,FALSE)</f>
        <v>0</v>
      </c>
      <c r="X152" s="41">
        <f>VLOOKUP(B152,[1]УсіТ_1!$B$9:$X$554,23,FALSE)</f>
        <v>0</v>
      </c>
      <c r="Y152" s="3">
        <v>1.2466999999999999</v>
      </c>
      <c r="Z152" s="3">
        <v>1.2466999999999999</v>
      </c>
    </row>
    <row r="153" spans="1:26" ht="15.75" thickBot="1" x14ac:dyDescent="0.3">
      <c r="A153" s="44" t="s">
        <v>721</v>
      </c>
      <c r="B153" s="44" t="s">
        <v>186</v>
      </c>
      <c r="C153" s="43" t="s">
        <v>6</v>
      </c>
      <c r="D153" s="39">
        <v>43.4</v>
      </c>
      <c r="E153" s="40">
        <v>0</v>
      </c>
      <c r="F153" s="55">
        <v>1.5138</v>
      </c>
      <c r="G153" s="55">
        <v>1.5138</v>
      </c>
      <c r="H153" s="41">
        <f t="shared" si="2"/>
        <v>1.5138</v>
      </c>
      <c r="I153" s="41"/>
      <c r="J153" s="41">
        <f>VLOOKUP(B153,[1]УсіТ_1!$B$9:$X$554,9,FALSE)</f>
        <v>0</v>
      </c>
      <c r="K153" s="41">
        <f>VLOOKUP(B153,[1]УсіТ_1!$B$9:$X$554,8,FALSE)</f>
        <v>0</v>
      </c>
      <c r="L153" s="41">
        <f>VLOOKUP(B153,[1]УсіТ_1!$B$9:$X$554,11,FALSE)</f>
        <v>0</v>
      </c>
      <c r="M153" s="41">
        <f>VLOOKUP(B153,[1]УсіТ_1!$B$9:$X$554,12,FALSE)</f>
        <v>0</v>
      </c>
      <c r="N153" s="41">
        <f>VLOOKUP(B153,[1]УсіТ_1!$B$9:$X$554,13,FALSE)</f>
        <v>0</v>
      </c>
      <c r="O153" s="41">
        <f>VLOOKUP(B153,[1]УсіТ_1!$B$9:$X$554,14,FALSE)</f>
        <v>0.31969999999999998</v>
      </c>
      <c r="P153" s="41">
        <f>VLOOKUP(B153,[1]УсіТ_1!$B$9:$X$554,15,FALSE)</f>
        <v>0</v>
      </c>
      <c r="Q153" s="41">
        <f>VLOOKUP(B153,[1]УсіТ_1!$B$9:$X$554,16,FALSE)</f>
        <v>0</v>
      </c>
      <c r="R153" s="41">
        <f>VLOOKUP(B153,[1]УсіТ_1!$B$9:$X$554,17,FALSE)</f>
        <v>0.64249999999999996</v>
      </c>
      <c r="S153" s="41">
        <f>VLOOKUP(B153,[1]УсіТ_1!$B$9:$X$554,18,FALSE)</f>
        <v>0</v>
      </c>
      <c r="T153" s="41">
        <f>VLOOKUP(B153,[1]УсіТ_1!$B$9:$X$554,19,FALSE)</f>
        <v>0.55159999999999998</v>
      </c>
      <c r="U153" s="41">
        <f>VLOOKUP(B153,[1]УсіТ_1!$B$9:$X$554,20,FALSE)</f>
        <v>0</v>
      </c>
      <c r="V153" s="41">
        <f>VLOOKUP(B153,[1]УсіТ_1!$B$9:$X$554,21,FALSE)</f>
        <v>0</v>
      </c>
      <c r="W153" s="41">
        <f>VLOOKUP(B153,[1]УсіТ_1!$B$9:$X$554,22,FALSE)</f>
        <v>0</v>
      </c>
      <c r="X153" s="41">
        <f>VLOOKUP(B153,[1]УсіТ_1!$B$9:$X$554,23,FALSE)</f>
        <v>0</v>
      </c>
      <c r="Y153" s="3">
        <v>3.9660000000000002</v>
      </c>
      <c r="Z153" s="3">
        <v>4.8897000000000004</v>
      </c>
    </row>
    <row r="154" spans="1:26" ht="24.75" thickBot="1" x14ac:dyDescent="0.3">
      <c r="A154" s="44" t="s">
        <v>722</v>
      </c>
      <c r="B154" s="44" t="s">
        <v>187</v>
      </c>
      <c r="C154" s="43" t="s">
        <v>6</v>
      </c>
      <c r="D154" s="39">
        <v>184.6</v>
      </c>
      <c r="E154" s="40">
        <v>0</v>
      </c>
      <c r="F154" s="55">
        <v>1.1742999999999999</v>
      </c>
      <c r="G154" s="55">
        <v>1.1742999999999999</v>
      </c>
      <c r="H154" s="41">
        <f t="shared" si="2"/>
        <v>1.1742999999999999</v>
      </c>
      <c r="I154" s="41"/>
      <c r="J154" s="41">
        <f>VLOOKUP(B154,[1]УсіТ_1!$B$9:$X$554,9,FALSE)</f>
        <v>0</v>
      </c>
      <c r="K154" s="41">
        <f>VLOOKUP(B154,[1]УсіТ_1!$B$9:$X$554,8,FALSE)</f>
        <v>0</v>
      </c>
      <c r="L154" s="41">
        <f>VLOOKUP(B154,[1]УсіТ_1!$B$9:$X$554,11,FALSE)</f>
        <v>0</v>
      </c>
      <c r="M154" s="41">
        <f>VLOOKUP(B154,[1]УсіТ_1!$B$9:$X$554,12,FALSE)</f>
        <v>0</v>
      </c>
      <c r="N154" s="41">
        <f>VLOOKUP(B154,[1]УсіТ_1!$B$9:$X$554,13,FALSE)</f>
        <v>0</v>
      </c>
      <c r="O154" s="41">
        <f>VLOOKUP(B154,[1]УсіТ_1!$B$9:$X$554,14,FALSE)</f>
        <v>0.28999999999999998</v>
      </c>
      <c r="P154" s="41">
        <f>VLOOKUP(B154,[1]УсіТ_1!$B$9:$X$554,15,FALSE)</f>
        <v>0</v>
      </c>
      <c r="Q154" s="41">
        <f>VLOOKUP(B154,[1]УсіТ_1!$B$9:$X$554,16,FALSE)</f>
        <v>0</v>
      </c>
      <c r="R154" s="41">
        <f>VLOOKUP(B154,[1]УсіТ_1!$B$9:$X$554,17,FALSE)</f>
        <v>0.41760000000000003</v>
      </c>
      <c r="S154" s="41">
        <f>VLOOKUP(B154,[1]УсіТ_1!$B$9:$X$554,18,FALSE)</f>
        <v>0</v>
      </c>
      <c r="T154" s="41">
        <f>VLOOKUP(B154,[1]УсіТ_1!$B$9:$X$554,19,FALSE)</f>
        <v>0.4667</v>
      </c>
      <c r="U154" s="41">
        <f>VLOOKUP(B154,[1]УсіТ_1!$B$9:$X$554,20,FALSE)</f>
        <v>0</v>
      </c>
      <c r="V154" s="41">
        <f>VLOOKUP(B154,[1]УсіТ_1!$B$9:$X$554,21,FALSE)</f>
        <v>0</v>
      </c>
      <c r="W154" s="41">
        <f>VLOOKUP(B154,[1]УсіТ_1!$B$9:$X$554,22,FALSE)</f>
        <v>0</v>
      </c>
      <c r="X154" s="41">
        <f>VLOOKUP(B154,[1]УсіТ_1!$B$9:$X$554,23,FALSE)</f>
        <v>0</v>
      </c>
      <c r="Y154" s="3">
        <v>1.4178999999999999</v>
      </c>
      <c r="Z154" s="3">
        <v>1.4178999999999999</v>
      </c>
    </row>
    <row r="155" spans="1:26" ht="24.75" thickBot="1" x14ac:dyDescent="0.3">
      <c r="A155" s="44" t="s">
        <v>723</v>
      </c>
      <c r="B155" s="44" t="s">
        <v>188</v>
      </c>
      <c r="C155" s="43" t="s">
        <v>6</v>
      </c>
      <c r="D155" s="39">
        <v>184.8</v>
      </c>
      <c r="E155" s="40">
        <v>0</v>
      </c>
      <c r="F155" s="55">
        <v>1.4141999999999999</v>
      </c>
      <c r="G155" s="55">
        <v>1.4141999999999999</v>
      </c>
      <c r="H155" s="41">
        <f t="shared" si="2"/>
        <v>1.4141999999999999</v>
      </c>
      <c r="I155" s="41"/>
      <c r="J155" s="41">
        <f>VLOOKUP(B155,[1]УсіТ_1!$B$9:$X$554,9,FALSE)</f>
        <v>0</v>
      </c>
      <c r="K155" s="41">
        <f>VLOOKUP(B155,[1]УсіТ_1!$B$9:$X$554,8,FALSE)</f>
        <v>0</v>
      </c>
      <c r="L155" s="41">
        <f>VLOOKUP(B155,[1]УсіТ_1!$B$9:$X$554,11,FALSE)</f>
        <v>0</v>
      </c>
      <c r="M155" s="41">
        <f>VLOOKUP(B155,[1]УсіТ_1!$B$9:$X$554,12,FALSE)</f>
        <v>0</v>
      </c>
      <c r="N155" s="41">
        <f>VLOOKUP(B155,[1]УсіТ_1!$B$9:$X$554,13,FALSE)</f>
        <v>0</v>
      </c>
      <c r="O155" s="41">
        <f>VLOOKUP(B155,[1]УсіТ_1!$B$9:$X$554,14,FALSE)</f>
        <v>0.28999999999999998</v>
      </c>
      <c r="P155" s="41">
        <f>VLOOKUP(B155,[1]УсіТ_1!$B$9:$X$554,15,FALSE)</f>
        <v>0</v>
      </c>
      <c r="Q155" s="41">
        <f>VLOOKUP(B155,[1]УсіТ_1!$B$9:$X$554,16,FALSE)</f>
        <v>0</v>
      </c>
      <c r="R155" s="41">
        <f>VLOOKUP(B155,[1]УсіТ_1!$B$9:$X$554,17,FALSE)</f>
        <v>0.59450000000000003</v>
      </c>
      <c r="S155" s="41">
        <f>VLOOKUP(B155,[1]УсіТ_1!$B$9:$X$554,18,FALSE)</f>
        <v>0</v>
      </c>
      <c r="T155" s="41">
        <f>VLOOKUP(B155,[1]УсіТ_1!$B$9:$X$554,19,FALSE)</f>
        <v>0.52969999999999995</v>
      </c>
      <c r="U155" s="41">
        <f>VLOOKUP(B155,[1]УсіТ_1!$B$9:$X$554,20,FALSE)</f>
        <v>0</v>
      </c>
      <c r="V155" s="41">
        <f>VLOOKUP(B155,[1]УсіТ_1!$B$9:$X$554,21,FALSE)</f>
        <v>0</v>
      </c>
      <c r="W155" s="41">
        <f>VLOOKUP(B155,[1]УсіТ_1!$B$9:$X$554,22,FALSE)</f>
        <v>0</v>
      </c>
      <c r="X155" s="41">
        <f>VLOOKUP(B155,[1]УсіТ_1!$B$9:$X$554,23,FALSE)</f>
        <v>0</v>
      </c>
      <c r="Y155" s="3">
        <v>1.3826000000000001</v>
      </c>
      <c r="Z155" s="3">
        <v>1.3826000000000001</v>
      </c>
    </row>
    <row r="156" spans="1:26" ht="15.75" thickBot="1" x14ac:dyDescent="0.3">
      <c r="A156" s="44" t="s">
        <v>724</v>
      </c>
      <c r="B156" s="44" t="s">
        <v>189</v>
      </c>
      <c r="C156" s="43" t="s">
        <v>6</v>
      </c>
      <c r="D156" s="39">
        <v>159.1</v>
      </c>
      <c r="E156" s="40">
        <v>0</v>
      </c>
      <c r="F156" s="55">
        <v>1.2668999999999999</v>
      </c>
      <c r="G156" s="55">
        <v>1.2668999999999999</v>
      </c>
      <c r="H156" s="41">
        <f t="shared" si="2"/>
        <v>1.2668999999999999</v>
      </c>
      <c r="I156" s="41"/>
      <c r="J156" s="41">
        <f>VLOOKUP(B156,[1]УсіТ_1!$B$9:$X$554,9,FALSE)</f>
        <v>0</v>
      </c>
      <c r="K156" s="41">
        <f>VLOOKUP(B156,[1]УсіТ_1!$B$9:$X$554,8,FALSE)</f>
        <v>0</v>
      </c>
      <c r="L156" s="41">
        <f>VLOOKUP(B156,[1]УсіТ_1!$B$9:$X$554,11,FALSE)</f>
        <v>0</v>
      </c>
      <c r="M156" s="41">
        <f>VLOOKUP(B156,[1]УсіТ_1!$B$9:$X$554,12,FALSE)</f>
        <v>0</v>
      </c>
      <c r="N156" s="41">
        <f>VLOOKUP(B156,[1]УсіТ_1!$B$9:$X$554,13,FALSE)</f>
        <v>0</v>
      </c>
      <c r="O156" s="41">
        <f>VLOOKUP(B156,[1]УсіТ_1!$B$9:$X$554,14,FALSE)</f>
        <v>0.29139999999999999</v>
      </c>
      <c r="P156" s="41">
        <f>VLOOKUP(B156,[1]УсіТ_1!$B$9:$X$554,15,FALSE)</f>
        <v>0</v>
      </c>
      <c r="Q156" s="41">
        <f>VLOOKUP(B156,[1]УсіТ_1!$B$9:$X$554,16,FALSE)</f>
        <v>0</v>
      </c>
      <c r="R156" s="41">
        <f>VLOOKUP(B156,[1]УсіТ_1!$B$9:$X$554,17,FALSE)</f>
        <v>0.45300000000000001</v>
      </c>
      <c r="S156" s="41">
        <f>VLOOKUP(B156,[1]УсіТ_1!$B$9:$X$554,18,FALSE)</f>
        <v>0</v>
      </c>
      <c r="T156" s="41">
        <f>VLOOKUP(B156,[1]УсіТ_1!$B$9:$X$554,19,FALSE)</f>
        <v>0.52249999999999996</v>
      </c>
      <c r="U156" s="41">
        <f>VLOOKUP(B156,[1]УсіТ_1!$B$9:$X$554,20,FALSE)</f>
        <v>0</v>
      </c>
      <c r="V156" s="41">
        <f>VLOOKUP(B156,[1]УсіТ_1!$B$9:$X$554,21,FALSE)</f>
        <v>0</v>
      </c>
      <c r="W156" s="41">
        <f>VLOOKUP(B156,[1]УсіТ_1!$B$9:$X$554,22,FALSE)</f>
        <v>0</v>
      </c>
      <c r="X156" s="41">
        <f>VLOOKUP(B156,[1]УсіТ_1!$B$9:$X$554,23,FALSE)</f>
        <v>0</v>
      </c>
      <c r="Y156" s="3">
        <v>1.2727999999999999</v>
      </c>
      <c r="Z156" s="3">
        <v>1.2727999999999999</v>
      </c>
    </row>
    <row r="157" spans="1:26" ht="15.75" thickBot="1" x14ac:dyDescent="0.3">
      <c r="A157" s="44" t="s">
        <v>725</v>
      </c>
      <c r="B157" s="44" t="s">
        <v>190</v>
      </c>
      <c r="C157" s="43" t="s">
        <v>6</v>
      </c>
      <c r="D157" s="39">
        <v>32</v>
      </c>
      <c r="E157" s="40">
        <v>0</v>
      </c>
      <c r="F157" s="55">
        <v>1.2122999999999999</v>
      </c>
      <c r="G157" s="55">
        <v>1.2122999999999999</v>
      </c>
      <c r="H157" s="41">
        <f t="shared" si="2"/>
        <v>1.2122999999999999</v>
      </c>
      <c r="I157" s="41"/>
      <c r="J157" s="41">
        <f>VLOOKUP(B157,[1]УсіТ_1!$B$9:$X$554,9,FALSE)</f>
        <v>0</v>
      </c>
      <c r="K157" s="41">
        <f>VLOOKUP(B157,[1]УсіТ_1!$B$9:$X$554,8,FALSE)</f>
        <v>0</v>
      </c>
      <c r="L157" s="41">
        <f>VLOOKUP(B157,[1]УсіТ_1!$B$9:$X$554,11,FALSE)</f>
        <v>0</v>
      </c>
      <c r="M157" s="41">
        <f>VLOOKUP(B157,[1]УсіТ_1!$B$9:$X$554,12,FALSE)</f>
        <v>0</v>
      </c>
      <c r="N157" s="41">
        <f>VLOOKUP(B157,[1]УсіТ_1!$B$9:$X$554,13,FALSE)</f>
        <v>0</v>
      </c>
      <c r="O157" s="41">
        <f>VLOOKUP(B157,[1]УсіТ_1!$B$9:$X$554,14,FALSE)</f>
        <v>0.33350000000000002</v>
      </c>
      <c r="P157" s="41">
        <f>VLOOKUP(B157,[1]УсіТ_1!$B$9:$X$554,15,FALSE)</f>
        <v>0</v>
      </c>
      <c r="Q157" s="41">
        <f>VLOOKUP(B157,[1]УсіТ_1!$B$9:$X$554,16,FALSE)</f>
        <v>0</v>
      </c>
      <c r="R157" s="41">
        <f>VLOOKUP(B157,[1]УсіТ_1!$B$9:$X$554,17,FALSE)</f>
        <v>0.31259999999999999</v>
      </c>
      <c r="S157" s="41">
        <f>VLOOKUP(B157,[1]УсіТ_1!$B$9:$X$554,18,FALSE)</f>
        <v>0</v>
      </c>
      <c r="T157" s="41">
        <f>VLOOKUP(B157,[1]УсіТ_1!$B$9:$X$554,19,FALSE)</f>
        <v>0.56620000000000004</v>
      </c>
      <c r="U157" s="41">
        <f>VLOOKUP(B157,[1]УсіТ_1!$B$9:$X$554,20,FALSE)</f>
        <v>0</v>
      </c>
      <c r="V157" s="41">
        <f>VLOOKUP(B157,[1]УсіТ_1!$B$9:$X$554,21,FALSE)</f>
        <v>0</v>
      </c>
      <c r="W157" s="41">
        <f>VLOOKUP(B157,[1]УсіТ_1!$B$9:$X$554,22,FALSE)</f>
        <v>0</v>
      </c>
      <c r="X157" s="41">
        <f>VLOOKUP(B157,[1]УсіТ_1!$B$9:$X$554,23,FALSE)</f>
        <v>0</v>
      </c>
      <c r="Y157" s="3">
        <v>3.0838999999999999</v>
      </c>
      <c r="Z157" s="3">
        <v>3.0838999999999999</v>
      </c>
    </row>
    <row r="158" spans="1:26" ht="15.75" thickBot="1" x14ac:dyDescent="0.3">
      <c r="A158" s="44" t="s">
        <v>726</v>
      </c>
      <c r="B158" s="44" t="s">
        <v>191</v>
      </c>
      <c r="C158" s="43" t="s">
        <v>6</v>
      </c>
      <c r="D158" s="39">
        <v>209.2</v>
      </c>
      <c r="E158" s="40">
        <v>107.6</v>
      </c>
      <c r="F158" s="55">
        <v>1.0719000000000001</v>
      </c>
      <c r="G158" s="55">
        <v>1.0719000000000001</v>
      </c>
      <c r="H158" s="41">
        <f t="shared" si="2"/>
        <v>1.0719000000000001</v>
      </c>
      <c r="I158" s="41"/>
      <c r="J158" s="41">
        <f>VLOOKUP(B158,[1]УсіТ_1!$B$9:$X$554,9,FALSE)</f>
        <v>0</v>
      </c>
      <c r="K158" s="41">
        <f>VLOOKUP(B158,[1]УсіТ_1!$B$9:$X$554,8,FALSE)</f>
        <v>0</v>
      </c>
      <c r="L158" s="41">
        <f>VLOOKUP(B158,[1]УсіТ_1!$B$9:$X$554,11,FALSE)</f>
        <v>0</v>
      </c>
      <c r="M158" s="41">
        <f>VLOOKUP(B158,[1]УсіТ_1!$B$9:$X$554,12,FALSE)</f>
        <v>0</v>
      </c>
      <c r="N158" s="41">
        <f>VLOOKUP(B158,[1]УсіТ_1!$B$9:$X$554,13,FALSE)</f>
        <v>0</v>
      </c>
      <c r="O158" s="41">
        <f>VLOOKUP(B158,[1]УсіТ_1!$B$9:$X$554,14,FALSE)</f>
        <v>0.28889999999999999</v>
      </c>
      <c r="P158" s="41">
        <f>VLOOKUP(B158,[1]УсіТ_1!$B$9:$X$554,15,FALSE)</f>
        <v>0</v>
      </c>
      <c r="Q158" s="41">
        <f>VLOOKUP(B158,[1]УсіТ_1!$B$9:$X$554,16,FALSE)</f>
        <v>0</v>
      </c>
      <c r="R158" s="41">
        <f>VLOOKUP(B158,[1]УсіТ_1!$B$9:$X$554,17,FALSE)</f>
        <v>0.14230000000000001</v>
      </c>
      <c r="S158" s="41">
        <f>VLOOKUP(B158,[1]УсіТ_1!$B$9:$X$554,18,FALSE)</f>
        <v>0</v>
      </c>
      <c r="T158" s="41">
        <f>VLOOKUP(B158,[1]УсіТ_1!$B$9:$X$554,19,FALSE)</f>
        <v>0.64070000000000005</v>
      </c>
      <c r="U158" s="41">
        <f>VLOOKUP(B158,[1]УсіТ_1!$B$9:$X$554,20,FALSE)</f>
        <v>0</v>
      </c>
      <c r="V158" s="41">
        <f>VLOOKUP(B158,[1]УсіТ_1!$B$9:$X$554,21,FALSE)</f>
        <v>0</v>
      </c>
      <c r="W158" s="41">
        <f>VLOOKUP(B158,[1]УсіТ_1!$B$9:$X$554,22,FALSE)</f>
        <v>0</v>
      </c>
      <c r="X158" s="41">
        <f>VLOOKUP(B158,[1]УсіТ_1!$B$9:$X$554,23,FALSE)</f>
        <v>0</v>
      </c>
      <c r="Y158" s="3">
        <v>1.2865</v>
      </c>
      <c r="Z158" s="3">
        <v>1.2865</v>
      </c>
    </row>
    <row r="159" spans="1:26" ht="15.75" thickBot="1" x14ac:dyDescent="0.3">
      <c r="A159" s="44" t="s">
        <v>727</v>
      </c>
      <c r="B159" s="44" t="s">
        <v>192</v>
      </c>
      <c r="C159" s="43" t="s">
        <v>6</v>
      </c>
      <c r="D159" s="39">
        <v>219.3</v>
      </c>
      <c r="E159" s="40">
        <v>0</v>
      </c>
      <c r="F159" s="55">
        <v>1.0842000000000001</v>
      </c>
      <c r="G159" s="55">
        <v>1.0842000000000001</v>
      </c>
      <c r="H159" s="41">
        <f t="shared" si="2"/>
        <v>1.0842000000000001</v>
      </c>
      <c r="I159" s="41"/>
      <c r="J159" s="41">
        <f>VLOOKUP(B159,[1]УсіТ_1!$B$9:$X$554,9,FALSE)</f>
        <v>0</v>
      </c>
      <c r="K159" s="41">
        <f>VLOOKUP(B159,[1]УсіТ_1!$B$9:$X$554,8,FALSE)</f>
        <v>0</v>
      </c>
      <c r="L159" s="41">
        <f>VLOOKUP(B159,[1]УсіТ_1!$B$9:$X$554,11,FALSE)</f>
        <v>0</v>
      </c>
      <c r="M159" s="41">
        <f>VLOOKUP(B159,[1]УсіТ_1!$B$9:$X$554,12,FALSE)</f>
        <v>0</v>
      </c>
      <c r="N159" s="41">
        <f>VLOOKUP(B159,[1]УсіТ_1!$B$9:$X$554,13,FALSE)</f>
        <v>0</v>
      </c>
      <c r="O159" s="41">
        <f>VLOOKUP(B159,[1]УсіТ_1!$B$9:$X$554,14,FALSE)</f>
        <v>0.28849999999999998</v>
      </c>
      <c r="P159" s="41">
        <f>VLOOKUP(B159,[1]УсіТ_1!$B$9:$X$554,15,FALSE)</f>
        <v>0</v>
      </c>
      <c r="Q159" s="41">
        <f>VLOOKUP(B159,[1]УсіТ_1!$B$9:$X$554,16,FALSE)</f>
        <v>0</v>
      </c>
      <c r="R159" s="41">
        <f>VLOOKUP(B159,[1]УсіТ_1!$B$9:$X$554,17,FALSE)</f>
        <v>0.1583</v>
      </c>
      <c r="S159" s="41">
        <f>VLOOKUP(B159,[1]УсіТ_1!$B$9:$X$554,18,FALSE)</f>
        <v>0</v>
      </c>
      <c r="T159" s="41">
        <f>VLOOKUP(B159,[1]УсіТ_1!$B$9:$X$554,19,FALSE)</f>
        <v>0.63739999999999997</v>
      </c>
      <c r="U159" s="41">
        <f>VLOOKUP(B159,[1]УсіТ_1!$B$9:$X$554,20,FALSE)</f>
        <v>0</v>
      </c>
      <c r="V159" s="41">
        <f>VLOOKUP(B159,[1]УсіТ_1!$B$9:$X$554,21,FALSE)</f>
        <v>0</v>
      </c>
      <c r="W159" s="41">
        <f>VLOOKUP(B159,[1]УсіТ_1!$B$9:$X$554,22,FALSE)</f>
        <v>0</v>
      </c>
      <c r="X159" s="41">
        <f>VLOOKUP(B159,[1]УсіТ_1!$B$9:$X$554,23,FALSE)</f>
        <v>0</v>
      </c>
      <c r="Y159" s="3">
        <v>4.0469999999999997</v>
      </c>
      <c r="Z159" s="3">
        <v>4.9081999999999999</v>
      </c>
    </row>
    <row r="160" spans="1:26" ht="15.75" thickBot="1" x14ac:dyDescent="0.3">
      <c r="A160" s="44" t="s">
        <v>728</v>
      </c>
      <c r="B160" s="44" t="s">
        <v>193</v>
      </c>
      <c r="C160" s="43" t="s">
        <v>6</v>
      </c>
      <c r="D160" s="39">
        <v>187.8</v>
      </c>
      <c r="E160" s="40">
        <v>0</v>
      </c>
      <c r="F160" s="55">
        <v>1.3652</v>
      </c>
      <c r="G160" s="55">
        <v>1.3652</v>
      </c>
      <c r="H160" s="41">
        <f t="shared" si="2"/>
        <v>1.3652</v>
      </c>
      <c r="I160" s="41"/>
      <c r="J160" s="41">
        <f>VLOOKUP(B160,[1]УсіТ_1!$B$9:$X$554,9,FALSE)</f>
        <v>0</v>
      </c>
      <c r="K160" s="41">
        <f>VLOOKUP(B160,[1]УсіТ_1!$B$9:$X$554,8,FALSE)</f>
        <v>0</v>
      </c>
      <c r="L160" s="41">
        <f>VLOOKUP(B160,[1]УсіТ_1!$B$9:$X$554,11,FALSE)</f>
        <v>0</v>
      </c>
      <c r="M160" s="41">
        <f>VLOOKUP(B160,[1]УсіТ_1!$B$9:$X$554,12,FALSE)</f>
        <v>0</v>
      </c>
      <c r="N160" s="41">
        <f>VLOOKUP(B160,[1]УсіТ_1!$B$9:$X$554,13,FALSE)</f>
        <v>0</v>
      </c>
      <c r="O160" s="41">
        <f>VLOOKUP(B160,[1]УсіТ_1!$B$9:$X$554,14,FALSE)</f>
        <v>0.2898</v>
      </c>
      <c r="P160" s="41">
        <f>VLOOKUP(B160,[1]УсіТ_1!$B$9:$X$554,15,FALSE)</f>
        <v>0</v>
      </c>
      <c r="Q160" s="41">
        <f>VLOOKUP(B160,[1]УсіТ_1!$B$9:$X$554,16,FALSE)</f>
        <v>0</v>
      </c>
      <c r="R160" s="41">
        <f>VLOOKUP(B160,[1]УсіТ_1!$B$9:$X$554,17,FALSE)</f>
        <v>0.60370000000000001</v>
      </c>
      <c r="S160" s="41">
        <f>VLOOKUP(B160,[1]УсіТ_1!$B$9:$X$554,18,FALSE)</f>
        <v>0</v>
      </c>
      <c r="T160" s="41">
        <f>VLOOKUP(B160,[1]УсіТ_1!$B$9:$X$554,19,FALSE)</f>
        <v>0.47170000000000001</v>
      </c>
      <c r="U160" s="41">
        <f>VLOOKUP(B160,[1]УсіТ_1!$B$9:$X$554,20,FALSE)</f>
        <v>0</v>
      </c>
      <c r="V160" s="41">
        <f>VLOOKUP(B160,[1]УсіТ_1!$B$9:$X$554,21,FALSE)</f>
        <v>0</v>
      </c>
      <c r="W160" s="41">
        <f>VLOOKUP(B160,[1]УсіТ_1!$B$9:$X$554,22,FALSE)</f>
        <v>0</v>
      </c>
      <c r="X160" s="41">
        <f>VLOOKUP(B160,[1]УсіТ_1!$B$9:$X$554,23,FALSE)</f>
        <v>0</v>
      </c>
      <c r="Y160" s="3">
        <v>0.93</v>
      </c>
      <c r="Z160" s="3">
        <v>0.93</v>
      </c>
    </row>
    <row r="161" spans="1:26" ht="15.75" thickBot="1" x14ac:dyDescent="0.3">
      <c r="A161" s="44" t="s">
        <v>729</v>
      </c>
      <c r="B161" s="44" t="s">
        <v>194</v>
      </c>
      <c r="C161" s="43" t="s">
        <v>6</v>
      </c>
      <c r="D161" s="39">
        <v>227.9</v>
      </c>
      <c r="E161" s="40">
        <v>110.1</v>
      </c>
      <c r="F161" s="55">
        <v>1.1065</v>
      </c>
      <c r="G161" s="55">
        <v>1.1065</v>
      </c>
      <c r="H161" s="41">
        <f t="shared" si="2"/>
        <v>1.1065</v>
      </c>
      <c r="I161" s="41"/>
      <c r="J161" s="41">
        <f>VLOOKUP(B161,[1]УсіТ_1!$B$9:$X$554,9,FALSE)</f>
        <v>0</v>
      </c>
      <c r="K161" s="41">
        <f>VLOOKUP(B161,[1]УсіТ_1!$B$9:$X$554,8,FALSE)</f>
        <v>0</v>
      </c>
      <c r="L161" s="41">
        <f>VLOOKUP(B161,[1]УсіТ_1!$B$9:$X$554,11,FALSE)</f>
        <v>0</v>
      </c>
      <c r="M161" s="41">
        <f>VLOOKUP(B161,[1]УсіТ_1!$B$9:$X$554,12,FALSE)</f>
        <v>0</v>
      </c>
      <c r="N161" s="41">
        <f>VLOOKUP(B161,[1]УсіТ_1!$B$9:$X$554,13,FALSE)</f>
        <v>0</v>
      </c>
      <c r="O161" s="41">
        <f>VLOOKUP(B161,[1]УсіТ_1!$B$9:$X$554,14,FALSE)</f>
        <v>0.28820000000000001</v>
      </c>
      <c r="P161" s="41">
        <f>VLOOKUP(B161,[1]УсіТ_1!$B$9:$X$554,15,FALSE)</f>
        <v>0</v>
      </c>
      <c r="Q161" s="41">
        <f>VLOOKUP(B161,[1]УсіТ_1!$B$9:$X$554,16,FALSE)</f>
        <v>0</v>
      </c>
      <c r="R161" s="41">
        <f>VLOOKUP(B161,[1]УсіТ_1!$B$9:$X$554,17,FALSE)</f>
        <v>0.43509999999999999</v>
      </c>
      <c r="S161" s="41">
        <f>VLOOKUP(B161,[1]УсіТ_1!$B$9:$X$554,18,FALSE)</f>
        <v>0</v>
      </c>
      <c r="T161" s="41">
        <f>VLOOKUP(B161,[1]УсіТ_1!$B$9:$X$554,19,FALSE)</f>
        <v>0.38319999999999999</v>
      </c>
      <c r="U161" s="41">
        <f>VLOOKUP(B161,[1]УсіТ_1!$B$9:$X$554,20,FALSE)</f>
        <v>0</v>
      </c>
      <c r="V161" s="41">
        <f>VLOOKUP(B161,[1]УсіТ_1!$B$9:$X$554,21,FALSE)</f>
        <v>0</v>
      </c>
      <c r="W161" s="41">
        <f>VLOOKUP(B161,[1]УсіТ_1!$B$9:$X$554,22,FALSE)</f>
        <v>0</v>
      </c>
      <c r="X161" s="41">
        <f>VLOOKUP(B161,[1]УсіТ_1!$B$9:$X$554,23,FALSE)</f>
        <v>0</v>
      </c>
      <c r="Y161" s="3">
        <v>1.1809000000000001</v>
      </c>
      <c r="Z161" s="3">
        <v>1.1809000000000001</v>
      </c>
    </row>
    <row r="162" spans="1:26" ht="15.75" thickBot="1" x14ac:dyDescent="0.3">
      <c r="A162" s="44" t="s">
        <v>730</v>
      </c>
      <c r="B162" s="44" t="s">
        <v>195</v>
      </c>
      <c r="C162" s="43" t="s">
        <v>6</v>
      </c>
      <c r="D162" s="39">
        <v>413.4</v>
      </c>
      <c r="E162" s="40">
        <v>85.9</v>
      </c>
      <c r="F162" s="55">
        <v>0.90720000000000001</v>
      </c>
      <c r="G162" s="55">
        <v>0.90720000000000001</v>
      </c>
      <c r="H162" s="41">
        <f t="shared" si="2"/>
        <v>0.90720000000000001</v>
      </c>
      <c r="I162" s="41"/>
      <c r="J162" s="41">
        <f>VLOOKUP(B162,[1]УсіТ_1!$B$9:$X$554,9,FALSE)</f>
        <v>0</v>
      </c>
      <c r="K162" s="41">
        <f>VLOOKUP(B162,[1]УсіТ_1!$B$9:$X$554,8,FALSE)</f>
        <v>0</v>
      </c>
      <c r="L162" s="41">
        <f>VLOOKUP(B162,[1]УсіТ_1!$B$9:$X$554,11,FALSE)</f>
        <v>0</v>
      </c>
      <c r="M162" s="41">
        <f>VLOOKUP(B162,[1]УсіТ_1!$B$9:$X$554,12,FALSE)</f>
        <v>0</v>
      </c>
      <c r="N162" s="41">
        <f>VLOOKUP(B162,[1]УсіТ_1!$B$9:$X$554,13,FALSE)</f>
        <v>0</v>
      </c>
      <c r="O162" s="41">
        <f>VLOOKUP(B162,[1]УсіТ_1!$B$9:$X$554,14,FALSE)</f>
        <v>0.30919999999999997</v>
      </c>
      <c r="P162" s="41">
        <f>VLOOKUP(B162,[1]УсіТ_1!$B$9:$X$554,15,FALSE)</f>
        <v>0</v>
      </c>
      <c r="Q162" s="41">
        <f>VLOOKUP(B162,[1]УсіТ_1!$B$9:$X$554,16,FALSE)</f>
        <v>0</v>
      </c>
      <c r="R162" s="41">
        <f>VLOOKUP(B162,[1]УсіТ_1!$B$9:$X$554,17,FALSE)</f>
        <v>0</v>
      </c>
      <c r="S162" s="41">
        <f>VLOOKUP(B162,[1]УсіТ_1!$B$9:$X$554,18,FALSE)</f>
        <v>0</v>
      </c>
      <c r="T162" s="41">
        <f>VLOOKUP(B162,[1]УсіТ_1!$B$9:$X$554,19,FALSE)</f>
        <v>0.59799999999999998</v>
      </c>
      <c r="U162" s="41">
        <f>VLOOKUP(B162,[1]УсіТ_1!$B$9:$X$554,20,FALSE)</f>
        <v>0</v>
      </c>
      <c r="V162" s="41">
        <f>VLOOKUP(B162,[1]УсіТ_1!$B$9:$X$554,21,FALSE)</f>
        <v>0</v>
      </c>
      <c r="W162" s="41">
        <f>VLOOKUP(B162,[1]УсіТ_1!$B$9:$X$554,22,FALSE)</f>
        <v>0</v>
      </c>
      <c r="X162" s="41">
        <f>VLOOKUP(B162,[1]УсіТ_1!$B$9:$X$554,23,FALSE)</f>
        <v>0</v>
      </c>
      <c r="Y162" s="3">
        <v>3.7909000000000002</v>
      </c>
      <c r="Z162" s="3">
        <v>5.0651000000000002</v>
      </c>
    </row>
    <row r="163" spans="1:26" ht="15.75" thickBot="1" x14ac:dyDescent="0.3">
      <c r="A163" s="44" t="s">
        <v>731</v>
      </c>
      <c r="B163" s="44" t="s">
        <v>196</v>
      </c>
      <c r="C163" s="43" t="s">
        <v>6</v>
      </c>
      <c r="D163" s="39">
        <v>292.7</v>
      </c>
      <c r="E163" s="40">
        <v>0</v>
      </c>
      <c r="F163" s="55">
        <v>1.0755999999999999</v>
      </c>
      <c r="G163" s="55">
        <v>1.0755999999999999</v>
      </c>
      <c r="H163" s="41">
        <f t="shared" si="2"/>
        <v>1.0755999999999999</v>
      </c>
      <c r="I163" s="41"/>
      <c r="J163" s="41">
        <f>VLOOKUP(B163,[1]УсіТ_1!$B$9:$X$554,9,FALSE)</f>
        <v>0</v>
      </c>
      <c r="K163" s="41">
        <f>VLOOKUP(B163,[1]УсіТ_1!$B$9:$X$554,8,FALSE)</f>
        <v>0</v>
      </c>
      <c r="L163" s="41">
        <f>VLOOKUP(B163,[1]УсіТ_1!$B$9:$X$554,11,FALSE)</f>
        <v>0</v>
      </c>
      <c r="M163" s="41">
        <f>VLOOKUP(B163,[1]УсіТ_1!$B$9:$X$554,12,FALSE)</f>
        <v>0</v>
      </c>
      <c r="N163" s="41">
        <f>VLOOKUP(B163,[1]УсіТ_1!$B$9:$X$554,13,FALSE)</f>
        <v>0</v>
      </c>
      <c r="O163" s="41">
        <f>VLOOKUP(B163,[1]УсіТ_1!$B$9:$X$554,14,FALSE)</f>
        <v>0.28660000000000002</v>
      </c>
      <c r="P163" s="41">
        <f>VLOOKUP(B163,[1]УсіТ_1!$B$9:$X$554,15,FALSE)</f>
        <v>0</v>
      </c>
      <c r="Q163" s="41">
        <f>VLOOKUP(B163,[1]УсіТ_1!$B$9:$X$554,16,FALSE)</f>
        <v>0</v>
      </c>
      <c r="R163" s="41">
        <f>VLOOKUP(B163,[1]УсіТ_1!$B$9:$X$554,17,FALSE)</f>
        <v>0.38629999999999998</v>
      </c>
      <c r="S163" s="41">
        <f>VLOOKUP(B163,[1]УсіТ_1!$B$9:$X$554,18,FALSE)</f>
        <v>0</v>
      </c>
      <c r="T163" s="41">
        <f>VLOOKUP(B163,[1]УсіТ_1!$B$9:$X$554,19,FALSE)</f>
        <v>0.4027</v>
      </c>
      <c r="U163" s="41">
        <f>VLOOKUP(B163,[1]УсіТ_1!$B$9:$X$554,20,FALSE)</f>
        <v>0</v>
      </c>
      <c r="V163" s="41">
        <f>VLOOKUP(B163,[1]УсіТ_1!$B$9:$X$554,21,FALSE)</f>
        <v>0</v>
      </c>
      <c r="W163" s="41">
        <f>VLOOKUP(B163,[1]УсіТ_1!$B$9:$X$554,22,FALSE)</f>
        <v>0</v>
      </c>
      <c r="X163" s="41">
        <f>VLOOKUP(B163,[1]УсіТ_1!$B$9:$X$554,23,FALSE)</f>
        <v>0</v>
      </c>
      <c r="Y163" s="3">
        <v>3.4403999999999999</v>
      </c>
      <c r="Z163" s="3">
        <v>4.3723000000000001</v>
      </c>
    </row>
    <row r="164" spans="1:26" ht="15.75" thickBot="1" x14ac:dyDescent="0.3">
      <c r="A164" s="44" t="s">
        <v>732</v>
      </c>
      <c r="B164" s="44" t="s">
        <v>197</v>
      </c>
      <c r="C164" s="43" t="s">
        <v>6</v>
      </c>
      <c r="D164" s="39">
        <v>236.5</v>
      </c>
      <c r="E164" s="40">
        <v>52.9</v>
      </c>
      <c r="F164" s="55">
        <v>1.5753999999999999</v>
      </c>
      <c r="G164" s="55">
        <v>1.5753999999999999</v>
      </c>
      <c r="H164" s="41">
        <f t="shared" si="2"/>
        <v>1.5753999999999999</v>
      </c>
      <c r="I164" s="41"/>
      <c r="J164" s="41">
        <f>VLOOKUP(B164,[1]УсіТ_1!$B$9:$X$554,9,FALSE)</f>
        <v>0</v>
      </c>
      <c r="K164" s="41">
        <f>VLOOKUP(B164,[1]УсіТ_1!$B$9:$X$554,8,FALSE)</f>
        <v>0</v>
      </c>
      <c r="L164" s="41">
        <f>VLOOKUP(B164,[1]УсіТ_1!$B$9:$X$554,11,FALSE)</f>
        <v>0</v>
      </c>
      <c r="M164" s="41">
        <f>VLOOKUP(B164,[1]УсіТ_1!$B$9:$X$554,12,FALSE)</f>
        <v>0</v>
      </c>
      <c r="N164" s="41">
        <f>VLOOKUP(B164,[1]УсіТ_1!$B$9:$X$554,13,FALSE)</f>
        <v>0</v>
      </c>
      <c r="O164" s="41">
        <f>VLOOKUP(B164,[1]УсіТ_1!$B$9:$X$554,14,FALSE)</f>
        <v>0.28799999999999998</v>
      </c>
      <c r="P164" s="41">
        <f>VLOOKUP(B164,[1]УсіТ_1!$B$9:$X$554,15,FALSE)</f>
        <v>0</v>
      </c>
      <c r="Q164" s="41">
        <f>VLOOKUP(B164,[1]УсіТ_1!$B$9:$X$554,16,FALSE)</f>
        <v>0</v>
      </c>
      <c r="R164" s="41">
        <f>VLOOKUP(B164,[1]УсіТ_1!$B$9:$X$554,17,FALSE)</f>
        <v>0.7873</v>
      </c>
      <c r="S164" s="41">
        <f>VLOOKUP(B164,[1]УсіТ_1!$B$9:$X$554,18,FALSE)</f>
        <v>0</v>
      </c>
      <c r="T164" s="41">
        <f>VLOOKUP(B164,[1]УсіТ_1!$B$9:$X$554,19,FALSE)</f>
        <v>0.50009999999999999</v>
      </c>
      <c r="U164" s="41">
        <f>VLOOKUP(B164,[1]УсіТ_1!$B$9:$X$554,20,FALSE)</f>
        <v>0</v>
      </c>
      <c r="V164" s="41">
        <f>VLOOKUP(B164,[1]УсіТ_1!$B$9:$X$554,21,FALSE)</f>
        <v>0</v>
      </c>
      <c r="W164" s="41">
        <f>VLOOKUP(B164,[1]УсіТ_1!$B$9:$X$554,22,FALSE)</f>
        <v>0</v>
      </c>
      <c r="X164" s="41">
        <f>VLOOKUP(B164,[1]УсіТ_1!$B$9:$X$554,23,FALSE)</f>
        <v>0</v>
      </c>
      <c r="Y164" s="3">
        <v>3.8891</v>
      </c>
      <c r="Z164" s="3">
        <v>4.7613000000000003</v>
      </c>
    </row>
    <row r="165" spans="1:26" ht="15.75" thickBot="1" x14ac:dyDescent="0.3">
      <c r="A165" s="44" t="s">
        <v>733</v>
      </c>
      <c r="B165" s="44" t="s">
        <v>198</v>
      </c>
      <c r="C165" s="43" t="s">
        <v>6</v>
      </c>
      <c r="D165" s="39">
        <v>305.8</v>
      </c>
      <c r="E165" s="40">
        <v>127.6</v>
      </c>
      <c r="F165" s="55">
        <v>0.91259999999999997</v>
      </c>
      <c r="G165" s="55">
        <v>0.91259999999999997</v>
      </c>
      <c r="H165" s="41">
        <f t="shared" si="2"/>
        <v>0.91259999999999997</v>
      </c>
      <c r="I165" s="41"/>
      <c r="J165" s="41">
        <f>VLOOKUP(B165,[1]УсіТ_1!$B$9:$X$554,9,FALSE)</f>
        <v>0</v>
      </c>
      <c r="K165" s="41">
        <f>VLOOKUP(B165,[1]УсіТ_1!$B$9:$X$554,8,FALSE)</f>
        <v>0</v>
      </c>
      <c r="L165" s="41">
        <f>VLOOKUP(B165,[1]УсіТ_1!$B$9:$X$554,11,FALSE)</f>
        <v>0</v>
      </c>
      <c r="M165" s="41">
        <f>VLOOKUP(B165,[1]УсіТ_1!$B$9:$X$554,12,FALSE)</f>
        <v>0</v>
      </c>
      <c r="N165" s="41">
        <f>VLOOKUP(B165,[1]УсіТ_1!$B$9:$X$554,13,FALSE)</f>
        <v>0</v>
      </c>
      <c r="O165" s="41">
        <f>VLOOKUP(B165,[1]УсіТ_1!$B$9:$X$554,14,FALSE)</f>
        <v>0.2863</v>
      </c>
      <c r="P165" s="41">
        <f>VLOOKUP(B165,[1]УсіТ_1!$B$9:$X$554,15,FALSE)</f>
        <v>0</v>
      </c>
      <c r="Q165" s="41">
        <f>VLOOKUP(B165,[1]УсіТ_1!$B$9:$X$554,16,FALSE)</f>
        <v>0</v>
      </c>
      <c r="R165" s="41">
        <f>VLOOKUP(B165,[1]УсіТ_1!$B$9:$X$554,17,FALSE)</f>
        <v>9.9400000000000002E-2</v>
      </c>
      <c r="S165" s="41">
        <f>VLOOKUP(B165,[1]УсіТ_1!$B$9:$X$554,18,FALSE)</f>
        <v>0</v>
      </c>
      <c r="T165" s="41">
        <f>VLOOKUP(B165,[1]УсіТ_1!$B$9:$X$554,19,FALSE)</f>
        <v>0.52690000000000003</v>
      </c>
      <c r="U165" s="41">
        <f>VLOOKUP(B165,[1]УсіТ_1!$B$9:$X$554,20,FALSE)</f>
        <v>0</v>
      </c>
      <c r="V165" s="41">
        <f>VLOOKUP(B165,[1]УсіТ_1!$B$9:$X$554,21,FALSE)</f>
        <v>0</v>
      </c>
      <c r="W165" s="41">
        <f>VLOOKUP(B165,[1]УсіТ_1!$B$9:$X$554,22,FALSE)</f>
        <v>0</v>
      </c>
      <c r="X165" s="41">
        <f>VLOOKUP(B165,[1]УсіТ_1!$B$9:$X$554,23,FALSE)</f>
        <v>0</v>
      </c>
      <c r="Y165" s="3">
        <v>4.1048999999999998</v>
      </c>
      <c r="Z165" s="3">
        <v>4.9905999999999997</v>
      </c>
    </row>
    <row r="166" spans="1:26" ht="15.75" thickBot="1" x14ac:dyDescent="0.3">
      <c r="A166" s="44" t="s">
        <v>734</v>
      </c>
      <c r="B166" s="44" t="s">
        <v>199</v>
      </c>
      <c r="C166" s="43" t="s">
        <v>6</v>
      </c>
      <c r="D166" s="39">
        <v>373.9</v>
      </c>
      <c r="E166" s="40">
        <v>52.2</v>
      </c>
      <c r="F166" s="55">
        <v>0.97570000000000001</v>
      </c>
      <c r="G166" s="55">
        <v>0.97570000000000001</v>
      </c>
      <c r="H166" s="41">
        <f t="shared" si="2"/>
        <v>0.97570000000000001</v>
      </c>
      <c r="I166" s="41"/>
      <c r="J166" s="41">
        <f>VLOOKUP(B166,[1]УсіТ_1!$B$9:$X$554,9,FALSE)</f>
        <v>0</v>
      </c>
      <c r="K166" s="41">
        <f>VLOOKUP(B166,[1]УсіТ_1!$B$9:$X$554,8,FALSE)</f>
        <v>0</v>
      </c>
      <c r="L166" s="41">
        <f>VLOOKUP(B166,[1]УсіТ_1!$B$9:$X$554,11,FALSE)</f>
        <v>0</v>
      </c>
      <c r="M166" s="41">
        <f>VLOOKUP(B166,[1]УсіТ_1!$B$9:$X$554,12,FALSE)</f>
        <v>0</v>
      </c>
      <c r="N166" s="41">
        <f>VLOOKUP(B166,[1]УсіТ_1!$B$9:$X$554,13,FALSE)</f>
        <v>0</v>
      </c>
      <c r="O166" s="41">
        <f>VLOOKUP(B166,[1]УсіТ_1!$B$9:$X$554,14,FALSE)</f>
        <v>0.2853</v>
      </c>
      <c r="P166" s="41">
        <f>VLOOKUP(B166,[1]УсіТ_1!$B$9:$X$554,15,FALSE)</f>
        <v>0</v>
      </c>
      <c r="Q166" s="41">
        <f>VLOOKUP(B166,[1]УсіТ_1!$B$9:$X$554,16,FALSE)</f>
        <v>0</v>
      </c>
      <c r="R166" s="41">
        <f>VLOOKUP(B166,[1]УсіТ_1!$B$9:$X$554,17,FALSE)</f>
        <v>8.6599999999999996E-2</v>
      </c>
      <c r="S166" s="41">
        <f>VLOOKUP(B166,[1]УсіТ_1!$B$9:$X$554,18,FALSE)</f>
        <v>0</v>
      </c>
      <c r="T166" s="41">
        <f>VLOOKUP(B166,[1]УсіТ_1!$B$9:$X$554,19,FALSE)</f>
        <v>0.6038</v>
      </c>
      <c r="U166" s="41">
        <f>VLOOKUP(B166,[1]УсіТ_1!$B$9:$X$554,20,FALSE)</f>
        <v>0</v>
      </c>
      <c r="V166" s="41">
        <f>VLOOKUP(B166,[1]УсіТ_1!$B$9:$X$554,21,FALSE)</f>
        <v>0</v>
      </c>
      <c r="W166" s="41">
        <f>VLOOKUP(B166,[1]УсіТ_1!$B$9:$X$554,22,FALSE)</f>
        <v>0</v>
      </c>
      <c r="X166" s="41">
        <f>VLOOKUP(B166,[1]УсіТ_1!$B$9:$X$554,23,FALSE)</f>
        <v>0</v>
      </c>
      <c r="Y166" s="3">
        <v>3.8050999999999999</v>
      </c>
      <c r="Z166" s="3">
        <v>4.6069000000000004</v>
      </c>
    </row>
    <row r="167" spans="1:26" ht="15.75" thickBot="1" x14ac:dyDescent="0.3">
      <c r="A167" s="44" t="s">
        <v>735</v>
      </c>
      <c r="B167" s="44" t="s">
        <v>200</v>
      </c>
      <c r="C167" s="43" t="s">
        <v>6</v>
      </c>
      <c r="D167" s="39">
        <v>429.1</v>
      </c>
      <c r="E167" s="40">
        <v>197</v>
      </c>
      <c r="F167" s="55">
        <v>1.0307999999999999</v>
      </c>
      <c r="G167" s="55">
        <v>1.0307999999999999</v>
      </c>
      <c r="H167" s="41">
        <f t="shared" si="2"/>
        <v>1.0307999999999999</v>
      </c>
      <c r="I167" s="41"/>
      <c r="J167" s="41">
        <f>VLOOKUP(B167,[1]УсіТ_1!$B$9:$X$554,9,FALSE)</f>
        <v>0</v>
      </c>
      <c r="K167" s="41">
        <f>VLOOKUP(B167,[1]УсіТ_1!$B$9:$X$554,8,FALSE)</f>
        <v>0</v>
      </c>
      <c r="L167" s="41">
        <f>VLOOKUP(B167,[1]УсіТ_1!$B$9:$X$554,11,FALSE)</f>
        <v>0</v>
      </c>
      <c r="M167" s="41">
        <f>VLOOKUP(B167,[1]УсіТ_1!$B$9:$X$554,12,FALSE)</f>
        <v>0</v>
      </c>
      <c r="N167" s="41">
        <f>VLOOKUP(B167,[1]УсіТ_1!$B$9:$X$554,13,FALSE)</f>
        <v>0</v>
      </c>
      <c r="O167" s="41">
        <f>VLOOKUP(B167,[1]УсіТ_1!$B$9:$X$554,14,FALSE)</f>
        <v>0.2848</v>
      </c>
      <c r="P167" s="41">
        <f>VLOOKUP(B167,[1]УсіТ_1!$B$9:$X$554,15,FALSE)</f>
        <v>0</v>
      </c>
      <c r="Q167" s="41">
        <f>VLOOKUP(B167,[1]УсіТ_1!$B$9:$X$554,16,FALSE)</f>
        <v>0</v>
      </c>
      <c r="R167" s="41">
        <f>VLOOKUP(B167,[1]УсіТ_1!$B$9:$X$554,17,FALSE)</f>
        <v>8.5099999999999995E-2</v>
      </c>
      <c r="S167" s="41">
        <f>VLOOKUP(B167,[1]УсіТ_1!$B$9:$X$554,18,FALSE)</f>
        <v>0</v>
      </c>
      <c r="T167" s="41">
        <f>VLOOKUP(B167,[1]УсіТ_1!$B$9:$X$554,19,FALSE)</f>
        <v>0.66090000000000004</v>
      </c>
      <c r="U167" s="41">
        <f>VLOOKUP(B167,[1]УсіТ_1!$B$9:$X$554,20,FALSE)</f>
        <v>0</v>
      </c>
      <c r="V167" s="41">
        <f>VLOOKUP(B167,[1]УсіТ_1!$B$9:$X$554,21,FALSE)</f>
        <v>0</v>
      </c>
      <c r="W167" s="41">
        <f>VLOOKUP(B167,[1]УсіТ_1!$B$9:$X$554,22,FALSE)</f>
        <v>0</v>
      </c>
      <c r="X167" s="41">
        <f>VLOOKUP(B167,[1]УсіТ_1!$B$9:$X$554,23,FALSE)</f>
        <v>0</v>
      </c>
      <c r="Y167" s="3">
        <v>4.1044999999999998</v>
      </c>
      <c r="Z167" s="3">
        <v>4.1044999999999998</v>
      </c>
    </row>
    <row r="168" spans="1:26" ht="15.75" thickBot="1" x14ac:dyDescent="0.3">
      <c r="A168" s="44" t="s">
        <v>736</v>
      </c>
      <c r="B168" s="44" t="s">
        <v>201</v>
      </c>
      <c r="C168" s="43" t="s">
        <v>6</v>
      </c>
      <c r="D168" s="39">
        <v>217.9</v>
      </c>
      <c r="E168" s="40">
        <v>58.2</v>
      </c>
      <c r="F168" s="55">
        <v>0.98009999999999997</v>
      </c>
      <c r="G168" s="55">
        <v>0.98009999999999997</v>
      </c>
      <c r="H168" s="41">
        <f t="shared" si="2"/>
        <v>0.98009999999999997</v>
      </c>
      <c r="I168" s="41"/>
      <c r="J168" s="41">
        <f>VLOOKUP(B168,[1]УсіТ_1!$B$9:$X$554,9,FALSE)</f>
        <v>0</v>
      </c>
      <c r="K168" s="41">
        <f>VLOOKUP(B168,[1]УсіТ_1!$B$9:$X$554,8,FALSE)</f>
        <v>0</v>
      </c>
      <c r="L168" s="41">
        <f>VLOOKUP(B168,[1]УсіТ_1!$B$9:$X$554,11,FALSE)</f>
        <v>0</v>
      </c>
      <c r="M168" s="41">
        <f>VLOOKUP(B168,[1]УсіТ_1!$B$9:$X$554,12,FALSE)</f>
        <v>0</v>
      </c>
      <c r="N168" s="41">
        <f>VLOOKUP(B168,[1]УсіТ_1!$B$9:$X$554,13,FALSE)</f>
        <v>0</v>
      </c>
      <c r="O168" s="41">
        <f>VLOOKUP(B168,[1]УсіТ_1!$B$9:$X$554,14,FALSE)</f>
        <v>0.28860000000000002</v>
      </c>
      <c r="P168" s="41">
        <f>VLOOKUP(B168,[1]УсіТ_1!$B$9:$X$554,15,FALSE)</f>
        <v>0</v>
      </c>
      <c r="Q168" s="41">
        <f>VLOOKUP(B168,[1]УсіТ_1!$B$9:$X$554,16,FALSE)</f>
        <v>0</v>
      </c>
      <c r="R168" s="41">
        <f>VLOOKUP(B168,[1]УсіТ_1!$B$9:$X$554,17,FALSE)</f>
        <v>8.09E-2</v>
      </c>
      <c r="S168" s="41">
        <f>VLOOKUP(B168,[1]УсіТ_1!$B$9:$X$554,18,FALSE)</f>
        <v>0</v>
      </c>
      <c r="T168" s="41">
        <f>VLOOKUP(B168,[1]УсіТ_1!$B$9:$X$554,19,FALSE)</f>
        <v>0.61060000000000003</v>
      </c>
      <c r="U168" s="41">
        <f>VLOOKUP(B168,[1]УсіТ_1!$B$9:$X$554,20,FALSE)</f>
        <v>0</v>
      </c>
      <c r="V168" s="41">
        <f>VLOOKUP(B168,[1]УсіТ_1!$B$9:$X$554,21,FALSE)</f>
        <v>0</v>
      </c>
      <c r="W168" s="41">
        <f>VLOOKUP(B168,[1]УсіТ_1!$B$9:$X$554,22,FALSE)</f>
        <v>0</v>
      </c>
      <c r="X168" s="41">
        <f>VLOOKUP(B168,[1]УсіТ_1!$B$9:$X$554,23,FALSE)</f>
        <v>0</v>
      </c>
      <c r="Y168" s="3">
        <v>3.1257000000000001</v>
      </c>
      <c r="Z168" s="3">
        <v>3.1257000000000001</v>
      </c>
    </row>
    <row r="169" spans="1:26" ht="15.75" thickBot="1" x14ac:dyDescent="0.3">
      <c r="A169" s="44" t="s">
        <v>737</v>
      </c>
      <c r="B169" s="44" t="s">
        <v>202</v>
      </c>
      <c r="C169" s="43" t="s">
        <v>6</v>
      </c>
      <c r="D169" s="39">
        <v>280.10000000000002</v>
      </c>
      <c r="E169" s="40">
        <v>69.2</v>
      </c>
      <c r="F169" s="55">
        <v>0.92359999999999998</v>
      </c>
      <c r="G169" s="55">
        <v>0.92359999999999998</v>
      </c>
      <c r="H169" s="41">
        <f t="shared" si="2"/>
        <v>0.92359999999999998</v>
      </c>
      <c r="I169" s="41"/>
      <c r="J169" s="41">
        <f>VLOOKUP(B169,[1]УсіТ_1!$B$9:$X$554,9,FALSE)</f>
        <v>0</v>
      </c>
      <c r="K169" s="41">
        <f>VLOOKUP(B169,[1]УсіТ_1!$B$9:$X$554,8,FALSE)</f>
        <v>0</v>
      </c>
      <c r="L169" s="41">
        <f>VLOOKUP(B169,[1]УсіТ_1!$B$9:$X$554,11,FALSE)</f>
        <v>0</v>
      </c>
      <c r="M169" s="41">
        <f>VLOOKUP(B169,[1]УсіТ_1!$B$9:$X$554,12,FALSE)</f>
        <v>0</v>
      </c>
      <c r="N169" s="41">
        <f>VLOOKUP(B169,[1]УсіТ_1!$B$9:$X$554,13,FALSE)</f>
        <v>0</v>
      </c>
      <c r="O169" s="41">
        <f>VLOOKUP(B169,[1]УсіТ_1!$B$9:$X$554,14,FALSE)</f>
        <v>0.2868</v>
      </c>
      <c r="P169" s="41">
        <f>VLOOKUP(B169,[1]УсіТ_1!$B$9:$X$554,15,FALSE)</f>
        <v>0</v>
      </c>
      <c r="Q169" s="41">
        <f>VLOOKUP(B169,[1]УсіТ_1!$B$9:$X$554,16,FALSE)</f>
        <v>0</v>
      </c>
      <c r="R169" s="41">
        <f>VLOOKUP(B169,[1]УсіТ_1!$B$9:$X$554,17,FALSE)</f>
        <v>9.1200000000000003E-2</v>
      </c>
      <c r="S169" s="41">
        <f>VLOOKUP(B169,[1]УсіТ_1!$B$9:$X$554,18,FALSE)</f>
        <v>0</v>
      </c>
      <c r="T169" s="41">
        <f>VLOOKUP(B169,[1]УсіТ_1!$B$9:$X$554,19,FALSE)</f>
        <v>0.54559999999999997</v>
      </c>
      <c r="U169" s="41">
        <f>VLOOKUP(B169,[1]УсіТ_1!$B$9:$X$554,20,FALSE)</f>
        <v>0</v>
      </c>
      <c r="V169" s="41">
        <f>VLOOKUP(B169,[1]УсіТ_1!$B$9:$X$554,21,FALSE)</f>
        <v>0</v>
      </c>
      <c r="W169" s="41">
        <f>VLOOKUP(B169,[1]УсіТ_1!$B$9:$X$554,22,FALSE)</f>
        <v>0</v>
      </c>
      <c r="X169" s="41">
        <f>VLOOKUP(B169,[1]УсіТ_1!$B$9:$X$554,23,FALSE)</f>
        <v>0</v>
      </c>
      <c r="Y169" s="3">
        <v>3.9531999999999998</v>
      </c>
      <c r="Z169" s="3">
        <v>3.9531999999999998</v>
      </c>
    </row>
    <row r="170" spans="1:26" ht="15.75" thickBot="1" x14ac:dyDescent="0.3">
      <c r="A170" s="44" t="s">
        <v>738</v>
      </c>
      <c r="B170" s="44" t="s">
        <v>203</v>
      </c>
      <c r="C170" s="43" t="s">
        <v>6</v>
      </c>
      <c r="D170" s="39">
        <v>148.1</v>
      </c>
      <c r="E170" s="40">
        <v>0</v>
      </c>
      <c r="F170" s="55">
        <v>0.90839999999999999</v>
      </c>
      <c r="G170" s="55">
        <v>0.90839999999999999</v>
      </c>
      <c r="H170" s="41">
        <f t="shared" si="2"/>
        <v>0.90839999999999999</v>
      </c>
      <c r="I170" s="41"/>
      <c r="J170" s="41">
        <f>VLOOKUP(B170,[1]УсіТ_1!$B$9:$X$554,9,FALSE)</f>
        <v>0</v>
      </c>
      <c r="K170" s="41">
        <f>VLOOKUP(B170,[1]УсіТ_1!$B$9:$X$554,8,FALSE)</f>
        <v>0</v>
      </c>
      <c r="L170" s="41">
        <f>VLOOKUP(B170,[1]УсіТ_1!$B$9:$X$554,11,FALSE)</f>
        <v>0</v>
      </c>
      <c r="M170" s="41">
        <f>VLOOKUP(B170,[1]УсіТ_1!$B$9:$X$554,12,FALSE)</f>
        <v>0</v>
      </c>
      <c r="N170" s="41">
        <f>VLOOKUP(B170,[1]УсіТ_1!$B$9:$X$554,13,FALSE)</f>
        <v>0</v>
      </c>
      <c r="O170" s="41">
        <f>VLOOKUP(B170,[1]УсіТ_1!$B$9:$X$554,14,FALSE)</f>
        <v>0.29220000000000002</v>
      </c>
      <c r="P170" s="41">
        <f>VLOOKUP(B170,[1]УсіТ_1!$B$9:$X$554,15,FALSE)</f>
        <v>0</v>
      </c>
      <c r="Q170" s="41">
        <f>VLOOKUP(B170,[1]УсіТ_1!$B$9:$X$554,16,FALSE)</f>
        <v>0</v>
      </c>
      <c r="R170" s="41">
        <f>VLOOKUP(B170,[1]УсіТ_1!$B$9:$X$554,17,FALSE)</f>
        <v>8.6300000000000002E-2</v>
      </c>
      <c r="S170" s="41">
        <f>VLOOKUP(B170,[1]УсіТ_1!$B$9:$X$554,18,FALSE)</f>
        <v>0</v>
      </c>
      <c r="T170" s="41">
        <f>VLOOKUP(B170,[1]УсіТ_1!$B$9:$X$554,19,FALSE)</f>
        <v>0.52990000000000004</v>
      </c>
      <c r="U170" s="41">
        <f>VLOOKUP(B170,[1]УсіТ_1!$B$9:$X$554,20,FALSE)</f>
        <v>0</v>
      </c>
      <c r="V170" s="41">
        <f>VLOOKUP(B170,[1]УсіТ_1!$B$9:$X$554,21,FALSE)</f>
        <v>0</v>
      </c>
      <c r="W170" s="41">
        <f>VLOOKUP(B170,[1]УсіТ_1!$B$9:$X$554,22,FALSE)</f>
        <v>0</v>
      </c>
      <c r="X170" s="41">
        <f>VLOOKUP(B170,[1]УсіТ_1!$B$9:$X$554,23,FALSE)</f>
        <v>0</v>
      </c>
      <c r="Y170" s="3">
        <v>4.28</v>
      </c>
      <c r="Z170" s="3">
        <v>4.28</v>
      </c>
    </row>
    <row r="171" spans="1:26" ht="15.75" thickBot="1" x14ac:dyDescent="0.3">
      <c r="A171" s="44" t="s">
        <v>739</v>
      </c>
      <c r="B171" s="44" t="s">
        <v>204</v>
      </c>
      <c r="C171" s="43" t="s">
        <v>6</v>
      </c>
      <c r="D171" s="39">
        <v>301.89999999999998</v>
      </c>
      <c r="E171" s="40">
        <v>0</v>
      </c>
      <c r="F171" s="55">
        <v>0.88770000000000004</v>
      </c>
      <c r="G171" s="55">
        <v>0.88770000000000004</v>
      </c>
      <c r="H171" s="41">
        <f t="shared" si="2"/>
        <v>0.88770000000000004</v>
      </c>
      <c r="I171" s="41"/>
      <c r="J171" s="41">
        <f>VLOOKUP(B171,[1]УсіТ_1!$B$9:$X$554,9,FALSE)</f>
        <v>0</v>
      </c>
      <c r="K171" s="41">
        <f>VLOOKUP(B171,[1]УсіТ_1!$B$9:$X$554,8,FALSE)</f>
        <v>0</v>
      </c>
      <c r="L171" s="41">
        <f>VLOOKUP(B171,[1]УсіТ_1!$B$9:$X$554,11,FALSE)</f>
        <v>0</v>
      </c>
      <c r="M171" s="41">
        <f>VLOOKUP(B171,[1]УсіТ_1!$B$9:$X$554,12,FALSE)</f>
        <v>0</v>
      </c>
      <c r="N171" s="41">
        <f>VLOOKUP(B171,[1]УсіТ_1!$B$9:$X$554,13,FALSE)</f>
        <v>0</v>
      </c>
      <c r="O171" s="41">
        <f>VLOOKUP(B171,[1]УсіТ_1!$B$9:$X$554,14,FALSE)</f>
        <v>0.28639999999999999</v>
      </c>
      <c r="P171" s="41">
        <f>VLOOKUP(B171,[1]УсіТ_1!$B$9:$X$554,15,FALSE)</f>
        <v>0</v>
      </c>
      <c r="Q171" s="41">
        <f>VLOOKUP(B171,[1]УсіТ_1!$B$9:$X$554,16,FALSE)</f>
        <v>0</v>
      </c>
      <c r="R171" s="41">
        <f>VLOOKUP(B171,[1]УсіТ_1!$B$9:$X$554,17,FALSE)</f>
        <v>8.4599999999999995E-2</v>
      </c>
      <c r="S171" s="41">
        <f>VLOOKUP(B171,[1]УсіТ_1!$B$9:$X$554,18,FALSE)</f>
        <v>0</v>
      </c>
      <c r="T171" s="41">
        <f>VLOOKUP(B171,[1]УсіТ_1!$B$9:$X$554,19,FALSE)</f>
        <v>0.51670000000000005</v>
      </c>
      <c r="U171" s="41">
        <f>VLOOKUP(B171,[1]УсіТ_1!$B$9:$X$554,20,FALSE)</f>
        <v>0</v>
      </c>
      <c r="V171" s="41">
        <f>VLOOKUP(B171,[1]УсіТ_1!$B$9:$X$554,21,FALSE)</f>
        <v>0</v>
      </c>
      <c r="W171" s="41">
        <f>VLOOKUP(B171,[1]УсіТ_1!$B$9:$X$554,22,FALSE)</f>
        <v>0</v>
      </c>
      <c r="X171" s="41">
        <f>VLOOKUP(B171,[1]УсіТ_1!$B$9:$X$554,23,FALSE)</f>
        <v>0</v>
      </c>
      <c r="Y171" s="3">
        <v>4.2918000000000003</v>
      </c>
      <c r="Z171" s="3">
        <v>4.2918000000000003</v>
      </c>
    </row>
    <row r="172" spans="1:26" ht="15.75" thickBot="1" x14ac:dyDescent="0.3">
      <c r="A172" s="44" t="s">
        <v>740</v>
      </c>
      <c r="B172" s="44" t="s">
        <v>205</v>
      </c>
      <c r="C172" s="43" t="s">
        <v>6</v>
      </c>
      <c r="D172" s="39">
        <v>281.8</v>
      </c>
      <c r="E172" s="40">
        <v>0</v>
      </c>
      <c r="F172" s="55">
        <v>1.1335</v>
      </c>
      <c r="G172" s="55">
        <v>1.1335</v>
      </c>
      <c r="H172" s="41">
        <f t="shared" si="2"/>
        <v>1.1335</v>
      </c>
      <c r="I172" s="41"/>
      <c r="J172" s="41">
        <f>VLOOKUP(B172,[1]УсіТ_1!$B$9:$X$554,9,FALSE)</f>
        <v>0</v>
      </c>
      <c r="K172" s="41">
        <f>VLOOKUP(B172,[1]УсіТ_1!$B$9:$X$554,8,FALSE)</f>
        <v>0</v>
      </c>
      <c r="L172" s="41">
        <f>VLOOKUP(B172,[1]УсіТ_1!$B$9:$X$554,11,FALSE)</f>
        <v>0</v>
      </c>
      <c r="M172" s="41">
        <f>VLOOKUP(B172,[1]УсіТ_1!$B$9:$X$554,12,FALSE)</f>
        <v>0</v>
      </c>
      <c r="N172" s="41">
        <f>VLOOKUP(B172,[1]УсіТ_1!$B$9:$X$554,13,FALSE)</f>
        <v>0</v>
      </c>
      <c r="O172" s="41">
        <f>VLOOKUP(B172,[1]УсіТ_1!$B$9:$X$554,14,FALSE)</f>
        <v>0.2868</v>
      </c>
      <c r="P172" s="41">
        <f>VLOOKUP(B172,[1]УсіТ_1!$B$9:$X$554,15,FALSE)</f>
        <v>0</v>
      </c>
      <c r="Q172" s="41">
        <f>VLOOKUP(B172,[1]УсіТ_1!$B$9:$X$554,16,FALSE)</f>
        <v>0</v>
      </c>
      <c r="R172" s="41">
        <f>VLOOKUP(B172,[1]УсіТ_1!$B$9:$X$554,17,FALSE)</f>
        <v>0.3569</v>
      </c>
      <c r="S172" s="41">
        <f>VLOOKUP(B172,[1]УсіТ_1!$B$9:$X$554,18,FALSE)</f>
        <v>0</v>
      </c>
      <c r="T172" s="41">
        <f>VLOOKUP(B172,[1]УсіТ_1!$B$9:$X$554,19,FALSE)</f>
        <v>0.48980000000000001</v>
      </c>
      <c r="U172" s="41">
        <f>VLOOKUP(B172,[1]УсіТ_1!$B$9:$X$554,20,FALSE)</f>
        <v>0</v>
      </c>
      <c r="V172" s="41">
        <f>VLOOKUP(B172,[1]УсіТ_1!$B$9:$X$554,21,FALSE)</f>
        <v>0</v>
      </c>
      <c r="W172" s="41">
        <f>VLOOKUP(B172,[1]УсіТ_1!$B$9:$X$554,22,FALSE)</f>
        <v>0</v>
      </c>
      <c r="X172" s="41">
        <f>VLOOKUP(B172,[1]УсіТ_1!$B$9:$X$554,23,FALSE)</f>
        <v>0</v>
      </c>
      <c r="Y172" s="3">
        <v>3.9651999999999998</v>
      </c>
      <c r="Z172" s="3">
        <v>3.9651999999999998</v>
      </c>
    </row>
    <row r="173" spans="1:26" ht="15.75" thickBot="1" x14ac:dyDescent="0.3">
      <c r="A173" s="44" t="s">
        <v>741</v>
      </c>
      <c r="B173" s="44" t="s">
        <v>206</v>
      </c>
      <c r="C173" s="43" t="s">
        <v>6</v>
      </c>
      <c r="D173" s="39">
        <v>123.1</v>
      </c>
      <c r="E173" s="40">
        <v>0</v>
      </c>
      <c r="F173" s="55">
        <v>1.6620999999999999</v>
      </c>
      <c r="G173" s="55">
        <v>1.6620999999999999</v>
      </c>
      <c r="H173" s="41">
        <f t="shared" si="2"/>
        <v>1.6620999999999999</v>
      </c>
      <c r="I173" s="41"/>
      <c r="J173" s="41">
        <f>VLOOKUP(B173,[1]УсіТ_1!$B$9:$X$554,9,FALSE)</f>
        <v>0</v>
      </c>
      <c r="K173" s="41">
        <f>VLOOKUP(B173,[1]УсіТ_1!$B$9:$X$554,8,FALSE)</f>
        <v>0</v>
      </c>
      <c r="L173" s="41">
        <f>VLOOKUP(B173,[1]УсіТ_1!$B$9:$X$554,11,FALSE)</f>
        <v>0</v>
      </c>
      <c r="M173" s="41">
        <f>VLOOKUP(B173,[1]УсіТ_1!$B$9:$X$554,12,FALSE)</f>
        <v>0</v>
      </c>
      <c r="N173" s="41">
        <f>VLOOKUP(B173,[1]УсіТ_1!$B$9:$X$554,13,FALSE)</f>
        <v>0</v>
      </c>
      <c r="O173" s="41">
        <f>VLOOKUP(B173,[1]УсіТ_1!$B$9:$X$554,14,FALSE)</f>
        <v>0.29449999999999998</v>
      </c>
      <c r="P173" s="41">
        <f>VLOOKUP(B173,[1]УсіТ_1!$B$9:$X$554,15,FALSE)</f>
        <v>0</v>
      </c>
      <c r="Q173" s="41">
        <f>VLOOKUP(B173,[1]УсіТ_1!$B$9:$X$554,16,FALSE)</f>
        <v>0</v>
      </c>
      <c r="R173" s="41">
        <f>VLOOKUP(B173,[1]УсіТ_1!$B$9:$X$554,17,FALSE)</f>
        <v>0.79979999999999996</v>
      </c>
      <c r="S173" s="41">
        <f>VLOOKUP(B173,[1]УсіТ_1!$B$9:$X$554,18,FALSE)</f>
        <v>0</v>
      </c>
      <c r="T173" s="41">
        <f>VLOOKUP(B173,[1]УсіТ_1!$B$9:$X$554,19,FALSE)</f>
        <v>0.56779999999999997</v>
      </c>
      <c r="U173" s="41">
        <f>VLOOKUP(B173,[1]УсіТ_1!$B$9:$X$554,20,FALSE)</f>
        <v>0</v>
      </c>
      <c r="V173" s="41">
        <f>VLOOKUP(B173,[1]УсіТ_1!$B$9:$X$554,21,FALSE)</f>
        <v>0</v>
      </c>
      <c r="W173" s="41">
        <f>VLOOKUP(B173,[1]УсіТ_1!$B$9:$X$554,22,FALSE)</f>
        <v>0</v>
      </c>
      <c r="X173" s="41">
        <f>VLOOKUP(B173,[1]УсіТ_1!$B$9:$X$554,23,FALSE)</f>
        <v>0</v>
      </c>
      <c r="Y173" s="3">
        <v>4.2827999999999999</v>
      </c>
      <c r="Z173" s="3">
        <v>4.2827999999999999</v>
      </c>
    </row>
    <row r="174" spans="1:26" ht="15.75" thickBot="1" x14ac:dyDescent="0.3">
      <c r="A174" s="44" t="s">
        <v>742</v>
      </c>
      <c r="B174" s="44" t="s">
        <v>207</v>
      </c>
      <c r="C174" s="43" t="s">
        <v>6</v>
      </c>
      <c r="D174" s="39">
        <v>222</v>
      </c>
      <c r="E174" s="40">
        <v>0</v>
      </c>
      <c r="F174" s="55">
        <v>1.3688</v>
      </c>
      <c r="G174" s="55">
        <v>1.3688</v>
      </c>
      <c r="H174" s="41">
        <f t="shared" si="2"/>
        <v>1.3688</v>
      </c>
      <c r="I174" s="41"/>
      <c r="J174" s="41">
        <f>VLOOKUP(B174,[1]УсіТ_1!$B$9:$X$554,9,FALSE)</f>
        <v>0</v>
      </c>
      <c r="K174" s="41">
        <f>VLOOKUP(B174,[1]УсіТ_1!$B$9:$X$554,8,FALSE)</f>
        <v>0</v>
      </c>
      <c r="L174" s="41">
        <f>VLOOKUP(B174,[1]УсіТ_1!$B$9:$X$554,11,FALSE)</f>
        <v>0</v>
      </c>
      <c r="M174" s="41">
        <f>VLOOKUP(B174,[1]УсіТ_1!$B$9:$X$554,12,FALSE)</f>
        <v>0</v>
      </c>
      <c r="N174" s="41">
        <f>VLOOKUP(B174,[1]УсіТ_1!$B$9:$X$554,13,FALSE)</f>
        <v>0</v>
      </c>
      <c r="O174" s="41">
        <f>VLOOKUP(B174,[1]УсіТ_1!$B$9:$X$554,14,FALSE)</f>
        <v>0.28839999999999999</v>
      </c>
      <c r="P174" s="41">
        <f>VLOOKUP(B174,[1]УсіТ_1!$B$9:$X$554,15,FALSE)</f>
        <v>0</v>
      </c>
      <c r="Q174" s="41">
        <f>VLOOKUP(B174,[1]УсіТ_1!$B$9:$X$554,16,FALSE)</f>
        <v>0</v>
      </c>
      <c r="R174" s="41">
        <f>VLOOKUP(B174,[1]УсіТ_1!$B$9:$X$554,17,FALSE)</f>
        <v>0.59450000000000003</v>
      </c>
      <c r="S174" s="41">
        <f>VLOOKUP(B174,[1]УсіТ_1!$B$9:$X$554,18,FALSE)</f>
        <v>0</v>
      </c>
      <c r="T174" s="41">
        <f>VLOOKUP(B174,[1]УсіТ_1!$B$9:$X$554,19,FALSE)</f>
        <v>0.4859</v>
      </c>
      <c r="U174" s="41">
        <f>VLOOKUP(B174,[1]УсіТ_1!$B$9:$X$554,20,FALSE)</f>
        <v>0</v>
      </c>
      <c r="V174" s="41">
        <f>VLOOKUP(B174,[1]УсіТ_1!$B$9:$X$554,21,FALSE)</f>
        <v>0</v>
      </c>
      <c r="W174" s="41">
        <f>VLOOKUP(B174,[1]УсіТ_1!$B$9:$X$554,22,FALSE)</f>
        <v>0</v>
      </c>
      <c r="X174" s="41">
        <f>VLOOKUP(B174,[1]УсіТ_1!$B$9:$X$554,23,FALSE)</f>
        <v>0</v>
      </c>
      <c r="Y174" s="3">
        <v>4.3497000000000003</v>
      </c>
      <c r="Z174" s="3">
        <v>4.3497000000000003</v>
      </c>
    </row>
    <row r="175" spans="1:26" ht="15.75" thickBot="1" x14ac:dyDescent="0.3">
      <c r="A175" s="44" t="s">
        <v>743</v>
      </c>
      <c r="B175" s="44" t="s">
        <v>208</v>
      </c>
      <c r="C175" s="43" t="s">
        <v>6</v>
      </c>
      <c r="D175" s="39">
        <v>171.8</v>
      </c>
      <c r="E175" s="40">
        <v>80.400000000000006</v>
      </c>
      <c r="F175" s="55">
        <v>1.3801000000000001</v>
      </c>
      <c r="G175" s="55">
        <v>1.3801000000000001</v>
      </c>
      <c r="H175" s="41">
        <f t="shared" si="2"/>
        <v>1.3801000000000001</v>
      </c>
      <c r="I175" s="41"/>
      <c r="J175" s="41">
        <f>VLOOKUP(B175,[1]УсіТ_1!$B$9:$X$554,9,FALSE)</f>
        <v>0</v>
      </c>
      <c r="K175" s="41">
        <f>VLOOKUP(B175,[1]УсіТ_1!$B$9:$X$554,8,FALSE)</f>
        <v>0</v>
      </c>
      <c r="L175" s="41">
        <f>VLOOKUP(B175,[1]УсіТ_1!$B$9:$X$554,11,FALSE)</f>
        <v>0</v>
      </c>
      <c r="M175" s="41">
        <f>VLOOKUP(B175,[1]УсіТ_1!$B$9:$X$554,12,FALSE)</f>
        <v>0</v>
      </c>
      <c r="N175" s="41">
        <f>VLOOKUP(B175,[1]УсіТ_1!$B$9:$X$554,13,FALSE)</f>
        <v>0</v>
      </c>
      <c r="O175" s="41">
        <f>VLOOKUP(B175,[1]УсіТ_1!$B$9:$X$554,14,FALSE)</f>
        <v>0.29060000000000002</v>
      </c>
      <c r="P175" s="41">
        <f>VLOOKUP(B175,[1]УсіТ_1!$B$9:$X$554,15,FALSE)</f>
        <v>0</v>
      </c>
      <c r="Q175" s="41">
        <f>VLOOKUP(B175,[1]УсіТ_1!$B$9:$X$554,16,FALSE)</f>
        <v>0</v>
      </c>
      <c r="R175" s="41">
        <f>VLOOKUP(B175,[1]УсіТ_1!$B$9:$X$554,17,FALSE)</f>
        <v>0.57999999999999996</v>
      </c>
      <c r="S175" s="41">
        <f>VLOOKUP(B175,[1]УсіТ_1!$B$9:$X$554,18,FALSE)</f>
        <v>0</v>
      </c>
      <c r="T175" s="41">
        <f>VLOOKUP(B175,[1]УсіТ_1!$B$9:$X$554,19,FALSE)</f>
        <v>0.50949999999999995</v>
      </c>
      <c r="U175" s="41">
        <f>VLOOKUP(B175,[1]УсіТ_1!$B$9:$X$554,20,FALSE)</f>
        <v>0</v>
      </c>
      <c r="V175" s="41">
        <f>VLOOKUP(B175,[1]УсіТ_1!$B$9:$X$554,21,FALSE)</f>
        <v>0</v>
      </c>
      <c r="W175" s="41">
        <f>VLOOKUP(B175,[1]УсіТ_1!$B$9:$X$554,22,FALSE)</f>
        <v>0</v>
      </c>
      <c r="X175" s="41">
        <f>VLOOKUP(B175,[1]УсіТ_1!$B$9:$X$554,23,FALSE)</f>
        <v>0</v>
      </c>
      <c r="Y175" s="3">
        <v>4.2102000000000004</v>
      </c>
      <c r="Z175" s="3">
        <v>4.2102000000000004</v>
      </c>
    </row>
    <row r="176" spans="1:26" ht="15.75" thickBot="1" x14ac:dyDescent="0.3">
      <c r="A176" s="44" t="s">
        <v>744</v>
      </c>
      <c r="B176" s="44" t="s">
        <v>209</v>
      </c>
      <c r="C176" s="43" t="s">
        <v>6</v>
      </c>
      <c r="D176" s="39">
        <v>251.7</v>
      </c>
      <c r="E176" s="40">
        <v>28.8</v>
      </c>
      <c r="F176" s="55">
        <v>1.6417999999999999</v>
      </c>
      <c r="G176" s="55">
        <v>1.6417999999999999</v>
      </c>
      <c r="H176" s="41">
        <f t="shared" si="2"/>
        <v>1.6417999999999999</v>
      </c>
      <c r="I176" s="41"/>
      <c r="J176" s="41">
        <f>VLOOKUP(B176,[1]УсіТ_1!$B$9:$X$554,9,FALSE)</f>
        <v>0</v>
      </c>
      <c r="K176" s="41">
        <f>VLOOKUP(B176,[1]УсіТ_1!$B$9:$X$554,8,FALSE)</f>
        <v>0</v>
      </c>
      <c r="L176" s="41">
        <f>VLOOKUP(B176,[1]УсіТ_1!$B$9:$X$554,11,FALSE)</f>
        <v>0</v>
      </c>
      <c r="M176" s="41">
        <f>VLOOKUP(B176,[1]УсіТ_1!$B$9:$X$554,12,FALSE)</f>
        <v>0</v>
      </c>
      <c r="N176" s="41">
        <f>VLOOKUP(B176,[1]УсіТ_1!$B$9:$X$554,13,FALSE)</f>
        <v>0</v>
      </c>
      <c r="O176" s="41">
        <f>VLOOKUP(B176,[1]УсіТ_1!$B$9:$X$554,14,FALSE)</f>
        <v>0.28749999999999998</v>
      </c>
      <c r="P176" s="41">
        <f>VLOOKUP(B176,[1]УсіТ_1!$B$9:$X$554,15,FALSE)</f>
        <v>0</v>
      </c>
      <c r="Q176" s="41">
        <f>VLOOKUP(B176,[1]УсіТ_1!$B$9:$X$554,16,FALSE)</f>
        <v>0</v>
      </c>
      <c r="R176" s="41">
        <f>VLOOKUP(B176,[1]УсіТ_1!$B$9:$X$554,17,FALSE)</f>
        <v>0.83440000000000003</v>
      </c>
      <c r="S176" s="41">
        <f>VLOOKUP(B176,[1]УсіТ_1!$B$9:$X$554,18,FALSE)</f>
        <v>0</v>
      </c>
      <c r="T176" s="41">
        <f>VLOOKUP(B176,[1]УсіТ_1!$B$9:$X$554,19,FALSE)</f>
        <v>0.51990000000000003</v>
      </c>
      <c r="U176" s="41">
        <f>VLOOKUP(B176,[1]УсіТ_1!$B$9:$X$554,20,FALSE)</f>
        <v>0</v>
      </c>
      <c r="V176" s="41">
        <f>VLOOKUP(B176,[1]УсіТ_1!$B$9:$X$554,21,FALSE)</f>
        <v>0</v>
      </c>
      <c r="W176" s="41">
        <f>VLOOKUP(B176,[1]УсіТ_1!$B$9:$X$554,22,FALSE)</f>
        <v>0</v>
      </c>
      <c r="X176" s="41">
        <f>VLOOKUP(B176,[1]УсіТ_1!$B$9:$X$554,23,FALSE)</f>
        <v>0</v>
      </c>
      <c r="Y176" s="3">
        <v>3.7930999999999999</v>
      </c>
      <c r="Z176" s="3">
        <v>3.7930999999999999</v>
      </c>
    </row>
    <row r="177" spans="1:26" ht="15.75" thickBot="1" x14ac:dyDescent="0.3">
      <c r="A177" s="44" t="s">
        <v>745</v>
      </c>
      <c r="B177" s="44" t="s">
        <v>210</v>
      </c>
      <c r="C177" s="43" t="s">
        <v>6</v>
      </c>
      <c r="D177" s="39">
        <v>155.9</v>
      </c>
      <c r="E177" s="40">
        <v>0</v>
      </c>
      <c r="F177" s="55">
        <v>1.1919</v>
      </c>
      <c r="G177" s="55">
        <v>1.1919</v>
      </c>
      <c r="H177" s="41">
        <f t="shared" si="2"/>
        <v>1.1919</v>
      </c>
      <c r="I177" s="41"/>
      <c r="J177" s="41">
        <f>VLOOKUP(B177,[1]УсіТ_1!$B$9:$X$554,9,FALSE)</f>
        <v>0</v>
      </c>
      <c r="K177" s="41">
        <f>VLOOKUP(B177,[1]УсіТ_1!$B$9:$X$554,8,FALSE)</f>
        <v>0</v>
      </c>
      <c r="L177" s="41">
        <f>VLOOKUP(B177,[1]УсіТ_1!$B$9:$X$554,11,FALSE)</f>
        <v>0</v>
      </c>
      <c r="M177" s="41">
        <f>VLOOKUP(B177,[1]УсіТ_1!$B$9:$X$554,12,FALSE)</f>
        <v>0</v>
      </c>
      <c r="N177" s="41">
        <f>VLOOKUP(B177,[1]УсіТ_1!$B$9:$X$554,13,FALSE)</f>
        <v>0</v>
      </c>
      <c r="O177" s="41">
        <f>VLOOKUP(B177,[1]УсіТ_1!$B$9:$X$554,14,FALSE)</f>
        <v>0.29160000000000003</v>
      </c>
      <c r="P177" s="41">
        <f>VLOOKUP(B177,[1]УсіТ_1!$B$9:$X$554,15,FALSE)</f>
        <v>0</v>
      </c>
      <c r="Q177" s="41">
        <f>VLOOKUP(B177,[1]УсіТ_1!$B$9:$X$554,16,FALSE)</f>
        <v>0</v>
      </c>
      <c r="R177" s="41">
        <f>VLOOKUP(B177,[1]УсіТ_1!$B$9:$X$554,17,FALSE)</f>
        <v>0.43680000000000002</v>
      </c>
      <c r="S177" s="41">
        <f>VLOOKUP(B177,[1]УсіТ_1!$B$9:$X$554,18,FALSE)</f>
        <v>0</v>
      </c>
      <c r="T177" s="41">
        <f>VLOOKUP(B177,[1]УсіТ_1!$B$9:$X$554,19,FALSE)</f>
        <v>0.46350000000000002</v>
      </c>
      <c r="U177" s="41">
        <f>VLOOKUP(B177,[1]УсіТ_1!$B$9:$X$554,20,FALSE)</f>
        <v>0</v>
      </c>
      <c r="V177" s="41">
        <f>VLOOKUP(B177,[1]УсіТ_1!$B$9:$X$554,21,FALSE)</f>
        <v>0</v>
      </c>
      <c r="W177" s="41">
        <f>VLOOKUP(B177,[1]УсіТ_1!$B$9:$X$554,22,FALSE)</f>
        <v>0</v>
      </c>
      <c r="X177" s="41">
        <f>VLOOKUP(B177,[1]УсіТ_1!$B$9:$X$554,23,FALSE)</f>
        <v>0</v>
      </c>
      <c r="Y177" s="3">
        <v>3.8163</v>
      </c>
      <c r="Z177" s="3">
        <v>3.8163</v>
      </c>
    </row>
    <row r="178" spans="1:26" ht="15.75" thickBot="1" x14ac:dyDescent="0.3">
      <c r="A178" s="44" t="s">
        <v>746</v>
      </c>
      <c r="B178" s="44" t="s">
        <v>211</v>
      </c>
      <c r="C178" s="43" t="s">
        <v>6</v>
      </c>
      <c r="D178" s="39">
        <v>134</v>
      </c>
      <c r="E178" s="40">
        <v>0</v>
      </c>
      <c r="F178" s="55">
        <v>1.5653999999999999</v>
      </c>
      <c r="G178" s="55">
        <v>1.5653999999999999</v>
      </c>
      <c r="H178" s="41">
        <f t="shared" si="2"/>
        <v>1.5653999999999999</v>
      </c>
      <c r="I178" s="41"/>
      <c r="J178" s="41">
        <f>VLOOKUP(B178,[1]УсіТ_1!$B$9:$X$554,9,FALSE)</f>
        <v>0</v>
      </c>
      <c r="K178" s="41">
        <f>VLOOKUP(B178,[1]УсіТ_1!$B$9:$X$554,8,FALSE)</f>
        <v>0</v>
      </c>
      <c r="L178" s="41">
        <f>VLOOKUP(B178,[1]УсіТ_1!$B$9:$X$554,11,FALSE)</f>
        <v>0</v>
      </c>
      <c r="M178" s="41">
        <f>VLOOKUP(B178,[1]УсіТ_1!$B$9:$X$554,12,FALSE)</f>
        <v>0</v>
      </c>
      <c r="N178" s="41">
        <f>VLOOKUP(B178,[1]УсіТ_1!$B$9:$X$554,13,FALSE)</f>
        <v>0</v>
      </c>
      <c r="O178" s="41">
        <f>VLOOKUP(B178,[1]УсіТ_1!$B$9:$X$554,14,FALSE)</f>
        <v>0.29339999999999999</v>
      </c>
      <c r="P178" s="41">
        <f>VLOOKUP(B178,[1]УсіТ_1!$B$9:$X$554,15,FALSE)</f>
        <v>0</v>
      </c>
      <c r="Q178" s="41">
        <f>VLOOKUP(B178,[1]УсіТ_1!$B$9:$X$554,16,FALSE)</f>
        <v>0</v>
      </c>
      <c r="R178" s="41">
        <f>VLOOKUP(B178,[1]УсіТ_1!$B$9:$X$554,17,FALSE)</f>
        <v>0.73480000000000001</v>
      </c>
      <c r="S178" s="41">
        <f>VLOOKUP(B178,[1]УсіТ_1!$B$9:$X$554,18,FALSE)</f>
        <v>0</v>
      </c>
      <c r="T178" s="41">
        <f>VLOOKUP(B178,[1]УсіТ_1!$B$9:$X$554,19,FALSE)</f>
        <v>0.53720000000000001</v>
      </c>
      <c r="U178" s="41">
        <f>VLOOKUP(B178,[1]УсіТ_1!$B$9:$X$554,20,FALSE)</f>
        <v>0</v>
      </c>
      <c r="V178" s="41">
        <f>VLOOKUP(B178,[1]УсіТ_1!$B$9:$X$554,21,FALSE)</f>
        <v>0</v>
      </c>
      <c r="W178" s="41">
        <f>VLOOKUP(B178,[1]УсіТ_1!$B$9:$X$554,22,FALSE)</f>
        <v>0</v>
      </c>
      <c r="X178" s="41">
        <f>VLOOKUP(B178,[1]УсіТ_1!$B$9:$X$554,23,FALSE)</f>
        <v>0</v>
      </c>
      <c r="Y178" s="3">
        <v>4.1611000000000002</v>
      </c>
      <c r="Z178" s="3">
        <v>4.1611000000000002</v>
      </c>
    </row>
    <row r="179" spans="1:26" ht="15.75" thickBot="1" x14ac:dyDescent="0.3">
      <c r="A179" s="44" t="s">
        <v>747</v>
      </c>
      <c r="B179" s="44" t="s">
        <v>212</v>
      </c>
      <c r="C179" s="43" t="s">
        <v>6</v>
      </c>
      <c r="D179" s="39">
        <v>161</v>
      </c>
      <c r="E179" s="40">
        <v>0</v>
      </c>
      <c r="F179" s="55">
        <v>1.3221000000000001</v>
      </c>
      <c r="G179" s="55">
        <v>1.3221000000000001</v>
      </c>
      <c r="H179" s="41">
        <f t="shared" si="2"/>
        <v>1.3221000000000001</v>
      </c>
      <c r="I179" s="41"/>
      <c r="J179" s="41">
        <f>VLOOKUP(B179,[1]УсіТ_1!$B$9:$X$554,9,FALSE)</f>
        <v>0</v>
      </c>
      <c r="K179" s="41">
        <f>VLOOKUP(B179,[1]УсіТ_1!$B$9:$X$554,8,FALSE)</f>
        <v>0</v>
      </c>
      <c r="L179" s="41">
        <f>VLOOKUP(B179,[1]УсіТ_1!$B$9:$X$554,11,FALSE)</f>
        <v>0</v>
      </c>
      <c r="M179" s="41">
        <f>VLOOKUP(B179,[1]УсіТ_1!$B$9:$X$554,12,FALSE)</f>
        <v>0</v>
      </c>
      <c r="N179" s="41">
        <f>VLOOKUP(B179,[1]УсіТ_1!$B$9:$X$554,13,FALSE)</f>
        <v>0</v>
      </c>
      <c r="O179" s="41">
        <f>VLOOKUP(B179,[1]УсіТ_1!$B$9:$X$554,14,FALSE)</f>
        <v>0.2913</v>
      </c>
      <c r="P179" s="41">
        <f>VLOOKUP(B179,[1]УсіТ_1!$B$9:$X$554,15,FALSE)</f>
        <v>0</v>
      </c>
      <c r="Q179" s="41">
        <f>VLOOKUP(B179,[1]УсіТ_1!$B$9:$X$554,16,FALSE)</f>
        <v>0</v>
      </c>
      <c r="R179" s="41">
        <f>VLOOKUP(B179,[1]УсіТ_1!$B$9:$X$554,17,FALSE)</f>
        <v>0.50080000000000002</v>
      </c>
      <c r="S179" s="41">
        <f>VLOOKUP(B179,[1]УсіТ_1!$B$9:$X$554,18,FALSE)</f>
        <v>0</v>
      </c>
      <c r="T179" s="41">
        <f>VLOOKUP(B179,[1]УсіТ_1!$B$9:$X$554,19,FALSE)</f>
        <v>0.53</v>
      </c>
      <c r="U179" s="41">
        <f>VLOOKUP(B179,[1]УсіТ_1!$B$9:$X$554,20,FALSE)</f>
        <v>0</v>
      </c>
      <c r="V179" s="41">
        <f>VLOOKUP(B179,[1]УсіТ_1!$B$9:$X$554,21,FALSE)</f>
        <v>0</v>
      </c>
      <c r="W179" s="41">
        <f>VLOOKUP(B179,[1]УсіТ_1!$B$9:$X$554,22,FALSE)</f>
        <v>0</v>
      </c>
      <c r="X179" s="41">
        <f>VLOOKUP(B179,[1]УсіТ_1!$B$9:$X$554,23,FALSE)</f>
        <v>0</v>
      </c>
      <c r="Y179" s="3">
        <v>3.7995000000000001</v>
      </c>
      <c r="Z179" s="3">
        <v>3.7995000000000001</v>
      </c>
    </row>
    <row r="180" spans="1:26" ht="15.75" thickBot="1" x14ac:dyDescent="0.3">
      <c r="A180" s="44" t="s">
        <v>748</v>
      </c>
      <c r="B180" s="44" t="s">
        <v>213</v>
      </c>
      <c r="C180" s="43" t="s">
        <v>6</v>
      </c>
      <c r="D180" s="39">
        <v>137.69999999999999</v>
      </c>
      <c r="E180" s="40">
        <v>0</v>
      </c>
      <c r="F180" s="55">
        <v>1.0758000000000001</v>
      </c>
      <c r="G180" s="55">
        <v>1.0758000000000001</v>
      </c>
      <c r="H180" s="41">
        <f t="shared" si="2"/>
        <v>1.0758000000000001</v>
      </c>
      <c r="I180" s="41"/>
      <c r="J180" s="41">
        <f>VLOOKUP(B180,[1]УсіТ_1!$B$9:$X$554,9,FALSE)</f>
        <v>0</v>
      </c>
      <c r="K180" s="41">
        <f>VLOOKUP(B180,[1]УсіТ_1!$B$9:$X$554,8,FALSE)</f>
        <v>0</v>
      </c>
      <c r="L180" s="41">
        <f>VLOOKUP(B180,[1]УсіТ_1!$B$9:$X$554,11,FALSE)</f>
        <v>0</v>
      </c>
      <c r="M180" s="41">
        <f>VLOOKUP(B180,[1]УсіТ_1!$B$9:$X$554,12,FALSE)</f>
        <v>0</v>
      </c>
      <c r="N180" s="41">
        <f>VLOOKUP(B180,[1]УсіТ_1!$B$9:$X$554,13,FALSE)</f>
        <v>0</v>
      </c>
      <c r="O180" s="41">
        <f>VLOOKUP(B180,[1]УсіТ_1!$B$9:$X$554,14,FALSE)</f>
        <v>0.29310000000000003</v>
      </c>
      <c r="P180" s="41">
        <f>VLOOKUP(B180,[1]УсіТ_1!$B$9:$X$554,15,FALSE)</f>
        <v>0</v>
      </c>
      <c r="Q180" s="41">
        <f>VLOOKUP(B180,[1]УсіТ_1!$B$9:$X$554,16,FALSE)</f>
        <v>0</v>
      </c>
      <c r="R180" s="41">
        <f>VLOOKUP(B180,[1]УсіТ_1!$B$9:$X$554,17,FALSE)</f>
        <v>0.25879999999999997</v>
      </c>
      <c r="S180" s="41">
        <f>VLOOKUP(B180,[1]УсіТ_1!$B$9:$X$554,18,FALSE)</f>
        <v>0</v>
      </c>
      <c r="T180" s="41">
        <f>VLOOKUP(B180,[1]УсіТ_1!$B$9:$X$554,19,FALSE)</f>
        <v>0.52390000000000003</v>
      </c>
      <c r="U180" s="41">
        <f>VLOOKUP(B180,[1]УсіТ_1!$B$9:$X$554,20,FALSE)</f>
        <v>0</v>
      </c>
      <c r="V180" s="41">
        <f>VLOOKUP(B180,[1]УсіТ_1!$B$9:$X$554,21,FALSE)</f>
        <v>0</v>
      </c>
      <c r="W180" s="41">
        <f>VLOOKUP(B180,[1]УсіТ_1!$B$9:$X$554,22,FALSE)</f>
        <v>0</v>
      </c>
      <c r="X180" s="41">
        <f>VLOOKUP(B180,[1]УсіТ_1!$B$9:$X$554,23,FALSE)</f>
        <v>0</v>
      </c>
      <c r="Y180" s="3">
        <v>3.9605999999999999</v>
      </c>
      <c r="Z180" s="3">
        <v>3.9605999999999999</v>
      </c>
    </row>
    <row r="181" spans="1:26" ht="15.75" thickBot="1" x14ac:dyDescent="0.3">
      <c r="A181" s="44" t="s">
        <v>749</v>
      </c>
      <c r="B181" s="44" t="s">
        <v>214</v>
      </c>
      <c r="C181" s="43" t="s">
        <v>6</v>
      </c>
      <c r="D181" s="39">
        <v>244.4</v>
      </c>
      <c r="E181" s="40">
        <v>0</v>
      </c>
      <c r="F181" s="55">
        <v>1.2503</v>
      </c>
      <c r="G181" s="55">
        <v>1.2503</v>
      </c>
      <c r="H181" s="41">
        <f t="shared" si="2"/>
        <v>1.2503</v>
      </c>
      <c r="I181" s="41"/>
      <c r="J181" s="41">
        <f>VLOOKUP(B181,[1]УсіТ_1!$B$9:$X$554,9,FALSE)</f>
        <v>0</v>
      </c>
      <c r="K181" s="41">
        <f>VLOOKUP(B181,[1]УсіТ_1!$B$9:$X$554,8,FALSE)</f>
        <v>0</v>
      </c>
      <c r="L181" s="41">
        <f>VLOOKUP(B181,[1]УсіТ_1!$B$9:$X$554,11,FALSE)</f>
        <v>0</v>
      </c>
      <c r="M181" s="41">
        <f>VLOOKUP(B181,[1]УсіТ_1!$B$9:$X$554,12,FALSE)</f>
        <v>0</v>
      </c>
      <c r="N181" s="41">
        <f>VLOOKUP(B181,[1]УсіТ_1!$B$9:$X$554,13,FALSE)</f>
        <v>0</v>
      </c>
      <c r="O181" s="41">
        <f>VLOOKUP(B181,[1]УсіТ_1!$B$9:$X$554,14,FALSE)</f>
        <v>0.28770000000000001</v>
      </c>
      <c r="P181" s="41">
        <f>VLOOKUP(B181,[1]УсіТ_1!$B$9:$X$554,15,FALSE)</f>
        <v>0</v>
      </c>
      <c r="Q181" s="41">
        <f>VLOOKUP(B181,[1]УсіТ_1!$B$9:$X$554,16,FALSE)</f>
        <v>0</v>
      </c>
      <c r="R181" s="41">
        <f>VLOOKUP(B181,[1]УсіТ_1!$B$9:$X$554,17,FALSE)</f>
        <v>0.63360000000000005</v>
      </c>
      <c r="S181" s="41">
        <f>VLOOKUP(B181,[1]УсіТ_1!$B$9:$X$554,18,FALSE)</f>
        <v>0</v>
      </c>
      <c r="T181" s="41">
        <f>VLOOKUP(B181,[1]УсіТ_1!$B$9:$X$554,19,FALSE)</f>
        <v>0.32900000000000001</v>
      </c>
      <c r="U181" s="41">
        <f>VLOOKUP(B181,[1]УсіТ_1!$B$9:$X$554,20,FALSE)</f>
        <v>0</v>
      </c>
      <c r="V181" s="41">
        <f>VLOOKUP(B181,[1]УсіТ_1!$B$9:$X$554,21,FALSE)</f>
        <v>0</v>
      </c>
      <c r="W181" s="41">
        <f>VLOOKUP(B181,[1]УсіТ_1!$B$9:$X$554,22,FALSE)</f>
        <v>0</v>
      </c>
      <c r="X181" s="41">
        <f>VLOOKUP(B181,[1]УсіТ_1!$B$9:$X$554,23,FALSE)</f>
        <v>0</v>
      </c>
      <c r="Y181" s="3">
        <v>4.1182999999999996</v>
      </c>
      <c r="Z181" s="3">
        <v>4.1182999999999996</v>
      </c>
    </row>
    <row r="182" spans="1:26" ht="15.75" thickBot="1" x14ac:dyDescent="0.3">
      <c r="A182" s="44" t="s">
        <v>750</v>
      </c>
      <c r="B182" s="44" t="s">
        <v>215</v>
      </c>
      <c r="C182" s="43" t="s">
        <v>6</v>
      </c>
      <c r="D182" s="39">
        <v>135.4</v>
      </c>
      <c r="E182" s="40">
        <v>44.5</v>
      </c>
      <c r="F182" s="55">
        <v>1.4758</v>
      </c>
      <c r="G182" s="55">
        <v>1.4758</v>
      </c>
      <c r="H182" s="41">
        <f t="shared" si="2"/>
        <v>1.4758</v>
      </c>
      <c r="I182" s="41"/>
      <c r="J182" s="41">
        <f>VLOOKUP(B182,[1]УсіТ_1!$B$9:$X$554,9,FALSE)</f>
        <v>0</v>
      </c>
      <c r="K182" s="41">
        <f>VLOOKUP(B182,[1]УсіТ_1!$B$9:$X$554,8,FALSE)</f>
        <v>0</v>
      </c>
      <c r="L182" s="41">
        <f>VLOOKUP(B182,[1]УсіТ_1!$B$9:$X$554,11,FALSE)</f>
        <v>0</v>
      </c>
      <c r="M182" s="41">
        <f>VLOOKUP(B182,[1]УсіТ_1!$B$9:$X$554,12,FALSE)</f>
        <v>0</v>
      </c>
      <c r="N182" s="41">
        <f>VLOOKUP(B182,[1]УсіТ_1!$B$9:$X$554,13,FALSE)</f>
        <v>0</v>
      </c>
      <c r="O182" s="41">
        <f>VLOOKUP(B182,[1]УсіТ_1!$B$9:$X$554,14,FALSE)</f>
        <v>0.29330000000000001</v>
      </c>
      <c r="P182" s="41">
        <f>VLOOKUP(B182,[1]УсіТ_1!$B$9:$X$554,15,FALSE)</f>
        <v>0</v>
      </c>
      <c r="Q182" s="41">
        <f>VLOOKUP(B182,[1]УсіТ_1!$B$9:$X$554,16,FALSE)</f>
        <v>0</v>
      </c>
      <c r="R182" s="41">
        <f>VLOOKUP(B182,[1]УсіТ_1!$B$9:$X$554,17,FALSE)</f>
        <v>0.6956</v>
      </c>
      <c r="S182" s="41">
        <f>VLOOKUP(B182,[1]УсіТ_1!$B$9:$X$554,18,FALSE)</f>
        <v>0</v>
      </c>
      <c r="T182" s="41">
        <f>VLOOKUP(B182,[1]УсіТ_1!$B$9:$X$554,19,FALSE)</f>
        <v>0.4869</v>
      </c>
      <c r="U182" s="41">
        <f>VLOOKUP(B182,[1]УсіТ_1!$B$9:$X$554,20,FALSE)</f>
        <v>0</v>
      </c>
      <c r="V182" s="41">
        <f>VLOOKUP(B182,[1]УсіТ_1!$B$9:$X$554,21,FALSE)</f>
        <v>0</v>
      </c>
      <c r="W182" s="41">
        <f>VLOOKUP(B182,[1]УсіТ_1!$B$9:$X$554,22,FALSE)</f>
        <v>0</v>
      </c>
      <c r="X182" s="41">
        <f>VLOOKUP(B182,[1]УсіТ_1!$B$9:$X$554,23,FALSE)</f>
        <v>0</v>
      </c>
      <c r="Y182" s="3">
        <v>3.3146</v>
      </c>
      <c r="Z182" s="3">
        <v>3.3146</v>
      </c>
    </row>
    <row r="183" spans="1:26" ht="15.75" thickBot="1" x14ac:dyDescent="0.3">
      <c r="A183" s="44" t="s">
        <v>751</v>
      </c>
      <c r="B183" s="44" t="s">
        <v>216</v>
      </c>
      <c r="C183" s="43" t="s">
        <v>6</v>
      </c>
      <c r="D183" s="39">
        <v>207.1</v>
      </c>
      <c r="E183" s="40">
        <v>65.3</v>
      </c>
      <c r="F183" s="55">
        <v>1.3552</v>
      </c>
      <c r="G183" s="55">
        <v>1.3552</v>
      </c>
      <c r="H183" s="41">
        <f t="shared" si="2"/>
        <v>1.3552</v>
      </c>
      <c r="I183" s="41"/>
      <c r="J183" s="41">
        <f>VLOOKUP(B183,[1]УсіТ_1!$B$9:$X$554,9,FALSE)</f>
        <v>0</v>
      </c>
      <c r="K183" s="41">
        <f>VLOOKUP(B183,[1]УсіТ_1!$B$9:$X$554,8,FALSE)</f>
        <v>0</v>
      </c>
      <c r="L183" s="41">
        <f>VLOOKUP(B183,[1]УсіТ_1!$B$9:$X$554,11,FALSE)</f>
        <v>0</v>
      </c>
      <c r="M183" s="41">
        <f>VLOOKUP(B183,[1]УсіТ_1!$B$9:$X$554,12,FALSE)</f>
        <v>0</v>
      </c>
      <c r="N183" s="41">
        <f>VLOOKUP(B183,[1]УсіТ_1!$B$9:$X$554,13,FALSE)</f>
        <v>0</v>
      </c>
      <c r="O183" s="41">
        <f>VLOOKUP(B183,[1]УсіТ_1!$B$9:$X$554,14,FALSE)</f>
        <v>0.28899999999999998</v>
      </c>
      <c r="P183" s="41">
        <f>VLOOKUP(B183,[1]УсіТ_1!$B$9:$X$554,15,FALSE)</f>
        <v>0</v>
      </c>
      <c r="Q183" s="41">
        <f>VLOOKUP(B183,[1]УсіТ_1!$B$9:$X$554,16,FALSE)</f>
        <v>0</v>
      </c>
      <c r="R183" s="41">
        <f>VLOOKUP(B183,[1]УсіТ_1!$B$9:$X$554,17,FALSE)</f>
        <v>0.59089999999999998</v>
      </c>
      <c r="S183" s="41">
        <f>VLOOKUP(B183,[1]УсіТ_1!$B$9:$X$554,18,FALSE)</f>
        <v>0</v>
      </c>
      <c r="T183" s="41">
        <f>VLOOKUP(B183,[1]УсіТ_1!$B$9:$X$554,19,FALSE)</f>
        <v>0.4753</v>
      </c>
      <c r="U183" s="41">
        <f>VLOOKUP(B183,[1]УсіТ_1!$B$9:$X$554,20,FALSE)</f>
        <v>0</v>
      </c>
      <c r="V183" s="41">
        <f>VLOOKUP(B183,[1]УсіТ_1!$B$9:$X$554,21,FALSE)</f>
        <v>0</v>
      </c>
      <c r="W183" s="41">
        <f>VLOOKUP(B183,[1]УсіТ_1!$B$9:$X$554,22,FALSE)</f>
        <v>0</v>
      </c>
      <c r="X183" s="41">
        <f>VLOOKUP(B183,[1]УсіТ_1!$B$9:$X$554,23,FALSE)</f>
        <v>0</v>
      </c>
      <c r="Y183" s="3">
        <v>3.105</v>
      </c>
      <c r="Z183" s="3">
        <v>3.5924999999999998</v>
      </c>
    </row>
    <row r="184" spans="1:26" ht="15.75" thickBot="1" x14ac:dyDescent="0.3">
      <c r="A184" s="44" t="s">
        <v>752</v>
      </c>
      <c r="B184" s="44" t="s">
        <v>217</v>
      </c>
      <c r="C184" s="43" t="s">
        <v>6</v>
      </c>
      <c r="D184" s="39">
        <v>186.6</v>
      </c>
      <c r="E184" s="40">
        <v>0</v>
      </c>
      <c r="F184" s="55">
        <v>1.0412999999999999</v>
      </c>
      <c r="G184" s="55">
        <v>1.0412999999999999</v>
      </c>
      <c r="H184" s="41">
        <f t="shared" si="2"/>
        <v>1.0412999999999999</v>
      </c>
      <c r="I184" s="41"/>
      <c r="J184" s="41">
        <f>VLOOKUP(B184,[1]УсіТ_1!$B$9:$X$554,9,FALSE)</f>
        <v>0</v>
      </c>
      <c r="K184" s="41">
        <f>VLOOKUP(B184,[1]УсіТ_1!$B$9:$X$554,8,FALSE)</f>
        <v>0</v>
      </c>
      <c r="L184" s="41">
        <f>VLOOKUP(B184,[1]УсіТ_1!$B$9:$X$554,11,FALSE)</f>
        <v>0</v>
      </c>
      <c r="M184" s="41">
        <f>VLOOKUP(B184,[1]УсіТ_1!$B$9:$X$554,12,FALSE)</f>
        <v>0</v>
      </c>
      <c r="N184" s="41">
        <f>VLOOKUP(B184,[1]УсіТ_1!$B$9:$X$554,13,FALSE)</f>
        <v>0</v>
      </c>
      <c r="O184" s="41">
        <f>VLOOKUP(B184,[1]УсіТ_1!$B$9:$X$554,14,FALSE)</f>
        <v>0.28989999999999999</v>
      </c>
      <c r="P184" s="41">
        <f>VLOOKUP(B184,[1]УсіТ_1!$B$9:$X$554,15,FALSE)</f>
        <v>0</v>
      </c>
      <c r="Q184" s="41">
        <f>VLOOKUP(B184,[1]УсіТ_1!$B$9:$X$554,16,FALSE)</f>
        <v>0</v>
      </c>
      <c r="R184" s="41">
        <f>VLOOKUP(B184,[1]УсіТ_1!$B$9:$X$554,17,FALSE)</f>
        <v>0.29559999999999997</v>
      </c>
      <c r="S184" s="41">
        <f>VLOOKUP(B184,[1]УсіТ_1!$B$9:$X$554,18,FALSE)</f>
        <v>0</v>
      </c>
      <c r="T184" s="41">
        <f>VLOOKUP(B184,[1]УсіТ_1!$B$9:$X$554,19,FALSE)</f>
        <v>0.45579999999999998</v>
      </c>
      <c r="U184" s="41">
        <f>VLOOKUP(B184,[1]УсіТ_1!$B$9:$X$554,20,FALSE)</f>
        <v>0</v>
      </c>
      <c r="V184" s="41">
        <f>VLOOKUP(B184,[1]УсіТ_1!$B$9:$X$554,21,FALSE)</f>
        <v>0</v>
      </c>
      <c r="W184" s="41">
        <f>VLOOKUP(B184,[1]УсіТ_1!$B$9:$X$554,22,FALSE)</f>
        <v>0</v>
      </c>
      <c r="X184" s="41">
        <f>VLOOKUP(B184,[1]УсіТ_1!$B$9:$X$554,23,FALSE)</f>
        <v>0</v>
      </c>
      <c r="Y184" s="3">
        <v>3.6278000000000001</v>
      </c>
      <c r="Z184" s="3">
        <v>4.1642000000000001</v>
      </c>
    </row>
    <row r="185" spans="1:26" ht="15.75" thickBot="1" x14ac:dyDescent="0.3">
      <c r="A185" s="44" t="s">
        <v>753</v>
      </c>
      <c r="B185" s="44" t="s">
        <v>218</v>
      </c>
      <c r="C185" s="43" t="s">
        <v>6</v>
      </c>
      <c r="D185" s="39">
        <v>137.4</v>
      </c>
      <c r="E185" s="40">
        <v>54.4</v>
      </c>
      <c r="F185" s="55">
        <v>1.2679</v>
      </c>
      <c r="G185" s="55">
        <v>1.2679</v>
      </c>
      <c r="H185" s="41">
        <f t="shared" si="2"/>
        <v>1.2679</v>
      </c>
      <c r="I185" s="41"/>
      <c r="J185" s="41">
        <f>VLOOKUP(B185,[1]УсіТ_1!$B$9:$X$554,9,FALSE)</f>
        <v>0</v>
      </c>
      <c r="K185" s="41">
        <f>VLOOKUP(B185,[1]УсіТ_1!$B$9:$X$554,8,FALSE)</f>
        <v>0</v>
      </c>
      <c r="L185" s="41">
        <f>VLOOKUP(B185,[1]УсіТ_1!$B$9:$X$554,11,FALSE)</f>
        <v>0</v>
      </c>
      <c r="M185" s="41">
        <f>VLOOKUP(B185,[1]УсіТ_1!$B$9:$X$554,12,FALSE)</f>
        <v>0</v>
      </c>
      <c r="N185" s="41">
        <f>VLOOKUP(B185,[1]УсіТ_1!$B$9:$X$554,13,FALSE)</f>
        <v>0</v>
      </c>
      <c r="O185" s="41">
        <f>VLOOKUP(B185,[1]УсіТ_1!$B$9:$X$554,14,FALSE)</f>
        <v>0.29310000000000003</v>
      </c>
      <c r="P185" s="41">
        <f>VLOOKUP(B185,[1]УсіТ_1!$B$9:$X$554,15,FALSE)</f>
        <v>0</v>
      </c>
      <c r="Q185" s="41">
        <f>VLOOKUP(B185,[1]УсіТ_1!$B$9:$X$554,16,FALSE)</f>
        <v>0</v>
      </c>
      <c r="R185" s="41">
        <f>VLOOKUP(B185,[1]УсіТ_1!$B$9:$X$554,17,FALSE)</f>
        <v>0.40910000000000002</v>
      </c>
      <c r="S185" s="41">
        <f>VLOOKUP(B185,[1]УсіТ_1!$B$9:$X$554,18,FALSE)</f>
        <v>0</v>
      </c>
      <c r="T185" s="41">
        <f>VLOOKUP(B185,[1]УсіТ_1!$B$9:$X$554,19,FALSE)</f>
        <v>0.56569999999999998</v>
      </c>
      <c r="U185" s="41">
        <f>VLOOKUP(B185,[1]УсіТ_1!$B$9:$X$554,20,FALSE)</f>
        <v>0</v>
      </c>
      <c r="V185" s="41">
        <f>VLOOKUP(B185,[1]УсіТ_1!$B$9:$X$554,21,FALSE)</f>
        <v>0</v>
      </c>
      <c r="W185" s="41">
        <f>VLOOKUP(B185,[1]УсіТ_1!$B$9:$X$554,22,FALSE)</f>
        <v>0</v>
      </c>
      <c r="X185" s="41">
        <f>VLOOKUP(B185,[1]УсіТ_1!$B$9:$X$554,23,FALSE)</f>
        <v>0</v>
      </c>
      <c r="Y185" s="3">
        <v>3.6818</v>
      </c>
      <c r="Z185" s="3">
        <v>4.3216000000000001</v>
      </c>
    </row>
    <row r="186" spans="1:26" ht="15.75" thickBot="1" x14ac:dyDescent="0.3">
      <c r="A186" s="44" t="s">
        <v>754</v>
      </c>
      <c r="B186" s="44" t="s">
        <v>219</v>
      </c>
      <c r="C186" s="43" t="s">
        <v>6</v>
      </c>
      <c r="D186" s="39">
        <v>47.2</v>
      </c>
      <c r="E186" s="40">
        <v>0</v>
      </c>
      <c r="F186" s="55">
        <v>1.1012999999999999</v>
      </c>
      <c r="G186" s="55">
        <v>1.1012999999999999</v>
      </c>
      <c r="H186" s="41">
        <f t="shared" si="2"/>
        <v>1.1012999999999999</v>
      </c>
      <c r="I186" s="41"/>
      <c r="J186" s="41">
        <f>VLOOKUP(B186,[1]УсіТ_1!$B$9:$X$554,9,FALSE)</f>
        <v>0</v>
      </c>
      <c r="K186" s="41">
        <f>VLOOKUP(B186,[1]УсіТ_1!$B$9:$X$554,8,FALSE)</f>
        <v>0</v>
      </c>
      <c r="L186" s="41">
        <f>VLOOKUP(B186,[1]УсіТ_1!$B$9:$X$554,11,FALSE)</f>
        <v>0</v>
      </c>
      <c r="M186" s="41">
        <f>VLOOKUP(B186,[1]УсіТ_1!$B$9:$X$554,12,FALSE)</f>
        <v>0</v>
      </c>
      <c r="N186" s="41">
        <f>VLOOKUP(B186,[1]УсіТ_1!$B$9:$X$554,13,FALSE)</f>
        <v>0</v>
      </c>
      <c r="O186" s="41">
        <f>VLOOKUP(B186,[1]УсіТ_1!$B$9:$X$554,14,FALSE)</f>
        <v>0.3165</v>
      </c>
      <c r="P186" s="41">
        <f>VLOOKUP(B186,[1]УсіТ_1!$B$9:$X$554,15,FALSE)</f>
        <v>0</v>
      </c>
      <c r="Q186" s="41">
        <f>VLOOKUP(B186,[1]УсіТ_1!$B$9:$X$554,16,FALSE)</f>
        <v>0</v>
      </c>
      <c r="R186" s="41">
        <f>VLOOKUP(B186,[1]УсіТ_1!$B$9:$X$554,17,FALSE)</f>
        <v>0.28089999999999998</v>
      </c>
      <c r="S186" s="41">
        <f>VLOOKUP(B186,[1]УсіТ_1!$B$9:$X$554,18,FALSE)</f>
        <v>0</v>
      </c>
      <c r="T186" s="41">
        <f>VLOOKUP(B186,[1]УсіТ_1!$B$9:$X$554,19,FALSE)</f>
        <v>0.50390000000000001</v>
      </c>
      <c r="U186" s="41">
        <f>VLOOKUP(B186,[1]УсіТ_1!$B$9:$X$554,20,FALSE)</f>
        <v>0</v>
      </c>
      <c r="V186" s="41">
        <f>VLOOKUP(B186,[1]УсіТ_1!$B$9:$X$554,21,FALSE)</f>
        <v>0</v>
      </c>
      <c r="W186" s="41">
        <f>VLOOKUP(B186,[1]УсіТ_1!$B$9:$X$554,22,FALSE)</f>
        <v>0</v>
      </c>
      <c r="X186" s="41">
        <f>VLOOKUP(B186,[1]УсіТ_1!$B$9:$X$554,23,FALSE)</f>
        <v>0</v>
      </c>
      <c r="Y186" s="3">
        <v>3.8281999999999998</v>
      </c>
      <c r="Z186" s="3">
        <v>4.6482999999999999</v>
      </c>
    </row>
    <row r="187" spans="1:26" ht="15.75" thickBot="1" x14ac:dyDescent="0.3">
      <c r="A187" s="44" t="s">
        <v>755</v>
      </c>
      <c r="B187" s="44" t="s">
        <v>220</v>
      </c>
      <c r="C187" s="43" t="s">
        <v>6</v>
      </c>
      <c r="D187" s="39">
        <v>97.3</v>
      </c>
      <c r="E187" s="40">
        <v>0</v>
      </c>
      <c r="F187" s="55">
        <v>1.3098000000000001</v>
      </c>
      <c r="G187" s="55">
        <v>1.3098000000000001</v>
      </c>
      <c r="H187" s="41">
        <f t="shared" si="2"/>
        <v>1.3098000000000001</v>
      </c>
      <c r="I187" s="41"/>
      <c r="J187" s="41">
        <f>VLOOKUP(B187,[1]УсіТ_1!$B$9:$X$554,9,FALSE)</f>
        <v>0</v>
      </c>
      <c r="K187" s="41">
        <f>VLOOKUP(B187,[1]УсіТ_1!$B$9:$X$554,8,FALSE)</f>
        <v>0</v>
      </c>
      <c r="L187" s="41">
        <f>VLOOKUP(B187,[1]УсіТ_1!$B$9:$X$554,11,FALSE)</f>
        <v>0</v>
      </c>
      <c r="M187" s="41">
        <f>VLOOKUP(B187,[1]УсіТ_1!$B$9:$X$554,12,FALSE)</f>
        <v>0</v>
      </c>
      <c r="N187" s="41">
        <f>VLOOKUP(B187,[1]УсіТ_1!$B$9:$X$554,13,FALSE)</f>
        <v>0</v>
      </c>
      <c r="O187" s="41">
        <f>VLOOKUP(B187,[1]УсіТ_1!$B$9:$X$554,14,FALSE)</f>
        <v>0.29820000000000002</v>
      </c>
      <c r="P187" s="41">
        <f>VLOOKUP(B187,[1]УсіТ_1!$B$9:$X$554,15,FALSE)</f>
        <v>0</v>
      </c>
      <c r="Q187" s="41">
        <f>VLOOKUP(B187,[1]УсіТ_1!$B$9:$X$554,16,FALSE)</f>
        <v>0</v>
      </c>
      <c r="R187" s="41">
        <f>VLOOKUP(B187,[1]УсіТ_1!$B$9:$X$554,17,FALSE)</f>
        <v>0.628</v>
      </c>
      <c r="S187" s="41">
        <f>VLOOKUP(B187,[1]УсіТ_1!$B$9:$X$554,18,FALSE)</f>
        <v>0</v>
      </c>
      <c r="T187" s="41">
        <f>VLOOKUP(B187,[1]УсіТ_1!$B$9:$X$554,19,FALSE)</f>
        <v>0.3836</v>
      </c>
      <c r="U187" s="41">
        <f>VLOOKUP(B187,[1]УсіТ_1!$B$9:$X$554,20,FALSE)</f>
        <v>0</v>
      </c>
      <c r="V187" s="41">
        <f>VLOOKUP(B187,[1]УсіТ_1!$B$9:$X$554,21,FALSE)</f>
        <v>0</v>
      </c>
      <c r="W187" s="41">
        <f>VLOOKUP(B187,[1]УсіТ_1!$B$9:$X$554,22,FALSE)</f>
        <v>0</v>
      </c>
      <c r="X187" s="41">
        <f>VLOOKUP(B187,[1]УсіТ_1!$B$9:$X$554,23,FALSE)</f>
        <v>0</v>
      </c>
      <c r="Y187" s="3">
        <v>1.2004999999999999</v>
      </c>
      <c r="Z187" s="3">
        <v>1.2004999999999999</v>
      </c>
    </row>
    <row r="188" spans="1:26" ht="15.75" thickBot="1" x14ac:dyDescent="0.3">
      <c r="A188" s="44" t="s">
        <v>756</v>
      </c>
      <c r="B188" s="44" t="s">
        <v>221</v>
      </c>
      <c r="C188" s="43" t="s">
        <v>6</v>
      </c>
      <c r="D188" s="39">
        <v>155.30000000000001</v>
      </c>
      <c r="E188" s="40">
        <v>84.8</v>
      </c>
      <c r="F188" s="55">
        <v>0.95669999999999999</v>
      </c>
      <c r="G188" s="55">
        <v>0.95669999999999999</v>
      </c>
      <c r="H188" s="41">
        <f t="shared" si="2"/>
        <v>0.95669999999999999</v>
      </c>
      <c r="I188" s="41"/>
      <c r="J188" s="41">
        <f>VLOOKUP(B188,[1]УсіТ_1!$B$9:$X$554,9,FALSE)</f>
        <v>0</v>
      </c>
      <c r="K188" s="41">
        <f>VLOOKUP(B188,[1]УсіТ_1!$B$9:$X$554,8,FALSE)</f>
        <v>0</v>
      </c>
      <c r="L188" s="41">
        <f>VLOOKUP(B188,[1]УсіТ_1!$B$9:$X$554,11,FALSE)</f>
        <v>0</v>
      </c>
      <c r="M188" s="41">
        <f>VLOOKUP(B188,[1]УсіТ_1!$B$9:$X$554,12,FALSE)</f>
        <v>0</v>
      </c>
      <c r="N188" s="41">
        <f>VLOOKUP(B188,[1]УсіТ_1!$B$9:$X$554,13,FALSE)</f>
        <v>0</v>
      </c>
      <c r="O188" s="41">
        <f>VLOOKUP(B188,[1]УсіТ_1!$B$9:$X$554,14,FALSE)</f>
        <v>0.29170000000000001</v>
      </c>
      <c r="P188" s="41">
        <f>VLOOKUP(B188,[1]УсіТ_1!$B$9:$X$554,15,FALSE)</f>
        <v>0</v>
      </c>
      <c r="Q188" s="41">
        <f>VLOOKUP(B188,[1]УсіТ_1!$B$9:$X$554,16,FALSE)</f>
        <v>0</v>
      </c>
      <c r="R188" s="41">
        <f>VLOOKUP(B188,[1]УсіТ_1!$B$9:$X$554,17,FALSE)</f>
        <v>0.1234</v>
      </c>
      <c r="S188" s="41">
        <f>VLOOKUP(B188,[1]УсіТ_1!$B$9:$X$554,18,FALSE)</f>
        <v>0</v>
      </c>
      <c r="T188" s="41">
        <f>VLOOKUP(B188,[1]УсіТ_1!$B$9:$X$554,19,FALSE)</f>
        <v>0.54159999999999997</v>
      </c>
      <c r="U188" s="41">
        <f>VLOOKUP(B188,[1]УсіТ_1!$B$9:$X$554,20,FALSE)</f>
        <v>0</v>
      </c>
      <c r="V188" s="41">
        <f>VLOOKUP(B188,[1]УсіТ_1!$B$9:$X$554,21,FALSE)</f>
        <v>0</v>
      </c>
      <c r="W188" s="41">
        <f>VLOOKUP(B188,[1]УсіТ_1!$B$9:$X$554,22,FALSE)</f>
        <v>0</v>
      </c>
      <c r="X188" s="41">
        <f>VLOOKUP(B188,[1]УсіТ_1!$B$9:$X$554,23,FALSE)</f>
        <v>0</v>
      </c>
      <c r="Y188" s="3">
        <v>1.2036</v>
      </c>
      <c r="Z188" s="3">
        <v>1.2036</v>
      </c>
    </row>
    <row r="189" spans="1:26" ht="15.75" thickBot="1" x14ac:dyDescent="0.3">
      <c r="A189" s="44" t="s">
        <v>757</v>
      </c>
      <c r="B189" s="44" t="s">
        <v>222</v>
      </c>
      <c r="C189" s="43" t="s">
        <v>6</v>
      </c>
      <c r="D189" s="39">
        <v>50.5</v>
      </c>
      <c r="E189" s="40">
        <v>0</v>
      </c>
      <c r="F189" s="55">
        <v>1.2413000000000001</v>
      </c>
      <c r="G189" s="55">
        <v>1.2413000000000001</v>
      </c>
      <c r="H189" s="41">
        <f t="shared" si="2"/>
        <v>1.2413000000000001</v>
      </c>
      <c r="I189" s="41"/>
      <c r="J189" s="41">
        <f>VLOOKUP(B189,[1]УсіТ_1!$B$9:$X$554,9,FALSE)</f>
        <v>0</v>
      </c>
      <c r="K189" s="41">
        <f>VLOOKUP(B189,[1]УсіТ_1!$B$9:$X$554,8,FALSE)</f>
        <v>0</v>
      </c>
      <c r="L189" s="41">
        <f>VLOOKUP(B189,[1]УсіТ_1!$B$9:$X$554,11,FALSE)</f>
        <v>0</v>
      </c>
      <c r="M189" s="41">
        <f>VLOOKUP(B189,[1]УсіТ_1!$B$9:$X$554,12,FALSE)</f>
        <v>0</v>
      </c>
      <c r="N189" s="41">
        <f>VLOOKUP(B189,[1]УсіТ_1!$B$9:$X$554,13,FALSE)</f>
        <v>0</v>
      </c>
      <c r="O189" s="41">
        <f>VLOOKUP(B189,[1]УсіТ_1!$B$9:$X$554,14,FALSE)</f>
        <v>0.31419999999999998</v>
      </c>
      <c r="P189" s="41">
        <f>VLOOKUP(B189,[1]УсіТ_1!$B$9:$X$554,15,FALSE)</f>
        <v>0</v>
      </c>
      <c r="Q189" s="41">
        <f>VLOOKUP(B189,[1]УсіТ_1!$B$9:$X$554,16,FALSE)</f>
        <v>0</v>
      </c>
      <c r="R189" s="41">
        <f>VLOOKUP(B189,[1]УсіТ_1!$B$9:$X$554,17,FALSE)</f>
        <v>0.37430000000000002</v>
      </c>
      <c r="S189" s="41">
        <f>VLOOKUP(B189,[1]УсіТ_1!$B$9:$X$554,18,FALSE)</f>
        <v>0</v>
      </c>
      <c r="T189" s="41">
        <f>VLOOKUP(B189,[1]УсіТ_1!$B$9:$X$554,19,FALSE)</f>
        <v>0.55279999999999996</v>
      </c>
      <c r="U189" s="41">
        <f>VLOOKUP(B189,[1]УсіТ_1!$B$9:$X$554,20,FALSE)</f>
        <v>0</v>
      </c>
      <c r="V189" s="41">
        <f>VLOOKUP(B189,[1]УсіТ_1!$B$9:$X$554,21,FALSE)</f>
        <v>0</v>
      </c>
      <c r="W189" s="41">
        <f>VLOOKUP(B189,[1]УсіТ_1!$B$9:$X$554,22,FALSE)</f>
        <v>0</v>
      </c>
      <c r="X189" s="41">
        <f>VLOOKUP(B189,[1]УсіТ_1!$B$9:$X$554,23,FALSE)</f>
        <v>0</v>
      </c>
      <c r="Y189" s="3">
        <v>1.2466999999999999</v>
      </c>
      <c r="Z189" s="3">
        <v>1.2466999999999999</v>
      </c>
    </row>
    <row r="190" spans="1:26" ht="15.75" thickBot="1" x14ac:dyDescent="0.3">
      <c r="A190" s="44" t="s">
        <v>758</v>
      </c>
      <c r="B190" s="44" t="s">
        <v>223</v>
      </c>
      <c r="C190" s="43" t="s">
        <v>6</v>
      </c>
      <c r="D190" s="39">
        <v>128.5</v>
      </c>
      <c r="E190" s="40">
        <v>0</v>
      </c>
      <c r="F190" s="55">
        <v>1.7044999999999999</v>
      </c>
      <c r="G190" s="55">
        <v>1.7044999999999999</v>
      </c>
      <c r="H190" s="41">
        <f t="shared" si="2"/>
        <v>1.7044999999999999</v>
      </c>
      <c r="I190" s="41"/>
      <c r="J190" s="41">
        <f>VLOOKUP(B190,[1]УсіТ_1!$B$9:$X$554,9,FALSE)</f>
        <v>0</v>
      </c>
      <c r="K190" s="41">
        <f>VLOOKUP(B190,[1]УсіТ_1!$B$9:$X$554,8,FALSE)</f>
        <v>0</v>
      </c>
      <c r="L190" s="41">
        <f>VLOOKUP(B190,[1]УсіТ_1!$B$9:$X$554,11,FALSE)</f>
        <v>0</v>
      </c>
      <c r="M190" s="41">
        <f>VLOOKUP(B190,[1]УсіТ_1!$B$9:$X$554,12,FALSE)</f>
        <v>0</v>
      </c>
      <c r="N190" s="41">
        <f>VLOOKUP(B190,[1]УсіТ_1!$B$9:$X$554,13,FALSE)</f>
        <v>0</v>
      </c>
      <c r="O190" s="41">
        <f>VLOOKUP(B190,[1]УсіТ_1!$B$9:$X$554,14,FALSE)</f>
        <v>0.29389999999999999</v>
      </c>
      <c r="P190" s="41">
        <f>VLOOKUP(B190,[1]УсіТ_1!$B$9:$X$554,15,FALSE)</f>
        <v>0</v>
      </c>
      <c r="Q190" s="41">
        <f>VLOOKUP(B190,[1]УсіТ_1!$B$9:$X$554,16,FALSE)</f>
        <v>0</v>
      </c>
      <c r="R190" s="41">
        <f>VLOOKUP(B190,[1]УсіТ_1!$B$9:$X$554,17,FALSE)</f>
        <v>0.76370000000000005</v>
      </c>
      <c r="S190" s="41">
        <f>VLOOKUP(B190,[1]УсіТ_1!$B$9:$X$554,18,FALSE)</f>
        <v>0</v>
      </c>
      <c r="T190" s="41">
        <f>VLOOKUP(B190,[1]УсіТ_1!$B$9:$X$554,19,FALSE)</f>
        <v>0.64690000000000003</v>
      </c>
      <c r="U190" s="41">
        <f>VLOOKUP(B190,[1]УсіТ_1!$B$9:$X$554,20,FALSE)</f>
        <v>0</v>
      </c>
      <c r="V190" s="41">
        <f>VLOOKUP(B190,[1]УсіТ_1!$B$9:$X$554,21,FALSE)</f>
        <v>0</v>
      </c>
      <c r="W190" s="41">
        <f>VLOOKUP(B190,[1]УсіТ_1!$B$9:$X$554,22,FALSE)</f>
        <v>0</v>
      </c>
      <c r="X190" s="41">
        <f>VLOOKUP(B190,[1]УсіТ_1!$B$9:$X$554,23,FALSE)</f>
        <v>0</v>
      </c>
      <c r="Y190" s="3">
        <v>0.88439999999999996</v>
      </c>
      <c r="Z190" s="3">
        <v>0.88439999999999996</v>
      </c>
    </row>
    <row r="191" spans="1:26" ht="15.75" thickBot="1" x14ac:dyDescent="0.3">
      <c r="A191" s="44" t="s">
        <v>759</v>
      </c>
      <c r="B191" s="44" t="s">
        <v>224</v>
      </c>
      <c r="C191" s="43" t="s">
        <v>6</v>
      </c>
      <c r="D191" s="39">
        <v>232</v>
      </c>
      <c r="E191" s="40">
        <v>56.1</v>
      </c>
      <c r="F191" s="55">
        <v>0.8296</v>
      </c>
      <c r="G191" s="55">
        <v>0.8296</v>
      </c>
      <c r="H191" s="41">
        <f t="shared" si="2"/>
        <v>0.8296</v>
      </c>
      <c r="I191" s="41"/>
      <c r="J191" s="41">
        <f>VLOOKUP(B191,[1]УсіТ_1!$B$9:$X$554,9,FALSE)</f>
        <v>0</v>
      </c>
      <c r="K191" s="41">
        <f>VLOOKUP(B191,[1]УсіТ_1!$B$9:$X$554,8,FALSE)</f>
        <v>0</v>
      </c>
      <c r="L191" s="41">
        <f>VLOOKUP(B191,[1]УсіТ_1!$B$9:$X$554,11,FALSE)</f>
        <v>0</v>
      </c>
      <c r="M191" s="41">
        <f>VLOOKUP(B191,[1]УсіТ_1!$B$9:$X$554,12,FALSE)</f>
        <v>0</v>
      </c>
      <c r="N191" s="41">
        <f>VLOOKUP(B191,[1]УсіТ_1!$B$9:$X$554,13,FALSE)</f>
        <v>0</v>
      </c>
      <c r="O191" s="41">
        <f>VLOOKUP(B191,[1]УсіТ_1!$B$9:$X$554,14,FALSE)</f>
        <v>0.28810000000000002</v>
      </c>
      <c r="P191" s="41">
        <f>VLOOKUP(B191,[1]УсіТ_1!$B$9:$X$554,15,FALSE)</f>
        <v>0</v>
      </c>
      <c r="Q191" s="41">
        <f>VLOOKUP(B191,[1]УсіТ_1!$B$9:$X$554,16,FALSE)</f>
        <v>0</v>
      </c>
      <c r="R191" s="41">
        <f>VLOOKUP(B191,[1]УсіТ_1!$B$9:$X$554,17,FALSE)</f>
        <v>7.5999999999999998E-2</v>
      </c>
      <c r="S191" s="41">
        <f>VLOOKUP(B191,[1]УсіТ_1!$B$9:$X$554,18,FALSE)</f>
        <v>0</v>
      </c>
      <c r="T191" s="41">
        <f>VLOOKUP(B191,[1]УсіТ_1!$B$9:$X$554,19,FALSE)</f>
        <v>0.46550000000000002</v>
      </c>
      <c r="U191" s="41">
        <f>VLOOKUP(B191,[1]УсіТ_1!$B$9:$X$554,20,FALSE)</f>
        <v>0</v>
      </c>
      <c r="V191" s="41">
        <f>VLOOKUP(B191,[1]УсіТ_1!$B$9:$X$554,21,FALSE)</f>
        <v>0</v>
      </c>
      <c r="W191" s="41">
        <f>VLOOKUP(B191,[1]УсіТ_1!$B$9:$X$554,22,FALSE)</f>
        <v>0</v>
      </c>
      <c r="X191" s="41">
        <f>VLOOKUP(B191,[1]УсіТ_1!$B$9:$X$554,23,FALSE)</f>
        <v>0</v>
      </c>
      <c r="Y191" s="3">
        <v>1.1073999999999999</v>
      </c>
      <c r="Z191" s="3">
        <v>1.1073999999999999</v>
      </c>
    </row>
    <row r="192" spans="1:26" ht="15.75" thickBot="1" x14ac:dyDescent="0.3">
      <c r="A192" s="44" t="s">
        <v>760</v>
      </c>
      <c r="B192" s="44" t="s">
        <v>225</v>
      </c>
      <c r="C192" s="43" t="s">
        <v>6</v>
      </c>
      <c r="D192" s="39">
        <v>244.22</v>
      </c>
      <c r="E192" s="40">
        <v>103.4</v>
      </c>
      <c r="F192" s="55">
        <v>1.2545999999999999</v>
      </c>
      <c r="G192" s="55">
        <v>1.2545999999999999</v>
      </c>
      <c r="H192" s="41">
        <f t="shared" si="2"/>
        <v>1.2545999999999999</v>
      </c>
      <c r="I192" s="41"/>
      <c r="J192" s="41">
        <f>VLOOKUP(B192,[1]УсіТ_1!$B$9:$X$554,9,FALSE)</f>
        <v>0</v>
      </c>
      <c r="K192" s="41">
        <f>VLOOKUP(B192,[1]УсіТ_1!$B$9:$X$554,8,FALSE)</f>
        <v>0</v>
      </c>
      <c r="L192" s="41">
        <f>VLOOKUP(B192,[1]УсіТ_1!$B$9:$X$554,11,FALSE)</f>
        <v>0</v>
      </c>
      <c r="M192" s="41">
        <f>VLOOKUP(B192,[1]УсіТ_1!$B$9:$X$554,12,FALSE)</f>
        <v>0</v>
      </c>
      <c r="N192" s="41">
        <f>VLOOKUP(B192,[1]УсіТ_1!$B$9:$X$554,13,FALSE)</f>
        <v>0</v>
      </c>
      <c r="O192" s="41">
        <f>VLOOKUP(B192,[1]УсіТ_1!$B$9:$X$554,14,FALSE)</f>
        <v>0.28770000000000001</v>
      </c>
      <c r="P192" s="41">
        <f>VLOOKUP(B192,[1]УсіТ_1!$B$9:$X$554,15,FALSE)</f>
        <v>0</v>
      </c>
      <c r="Q192" s="41">
        <f>VLOOKUP(B192,[1]УсіТ_1!$B$9:$X$554,16,FALSE)</f>
        <v>0</v>
      </c>
      <c r="R192" s="41">
        <f>VLOOKUP(B192,[1]УсіТ_1!$B$9:$X$554,17,FALSE)</f>
        <v>0.45879999999999999</v>
      </c>
      <c r="S192" s="41">
        <f>VLOOKUP(B192,[1]УсіТ_1!$B$9:$X$554,18,FALSE)</f>
        <v>0</v>
      </c>
      <c r="T192" s="41">
        <f>VLOOKUP(B192,[1]УсіТ_1!$B$9:$X$554,19,FALSE)</f>
        <v>0.5081</v>
      </c>
      <c r="U192" s="41">
        <f>VLOOKUP(B192,[1]УсіТ_1!$B$9:$X$554,20,FALSE)</f>
        <v>0</v>
      </c>
      <c r="V192" s="41">
        <f>VLOOKUP(B192,[1]УсіТ_1!$B$9:$X$554,21,FALSE)</f>
        <v>0</v>
      </c>
      <c r="W192" s="41">
        <f>VLOOKUP(B192,[1]УсіТ_1!$B$9:$X$554,22,FALSE)</f>
        <v>0</v>
      </c>
      <c r="X192" s="41">
        <f>VLOOKUP(B192,[1]УсіТ_1!$B$9:$X$554,23,FALSE)</f>
        <v>0</v>
      </c>
      <c r="Y192" s="3">
        <v>1.0931999999999999</v>
      </c>
      <c r="Z192" s="3">
        <v>1.0931999999999999</v>
      </c>
    </row>
    <row r="193" spans="1:26" ht="15.75" thickBot="1" x14ac:dyDescent="0.3">
      <c r="A193" s="44" t="s">
        <v>761</v>
      </c>
      <c r="B193" s="44" t="s">
        <v>226</v>
      </c>
      <c r="C193" s="43" t="s">
        <v>6</v>
      </c>
      <c r="D193" s="39">
        <v>102.5</v>
      </c>
      <c r="E193" s="40">
        <v>0</v>
      </c>
      <c r="F193" s="55">
        <v>1.1531</v>
      </c>
      <c r="G193" s="55">
        <v>1.1531</v>
      </c>
      <c r="H193" s="41">
        <f t="shared" si="2"/>
        <v>1.1531</v>
      </c>
      <c r="I193" s="41"/>
      <c r="J193" s="41">
        <f>VLOOKUP(B193,[1]УсіТ_1!$B$9:$X$554,9,FALSE)</f>
        <v>0</v>
      </c>
      <c r="K193" s="41">
        <f>VLOOKUP(B193,[1]УсіТ_1!$B$9:$X$554,8,FALSE)</f>
        <v>0</v>
      </c>
      <c r="L193" s="41">
        <f>VLOOKUP(B193,[1]УсіТ_1!$B$9:$X$554,11,FALSE)</f>
        <v>0</v>
      </c>
      <c r="M193" s="41">
        <f>VLOOKUP(B193,[1]УсіТ_1!$B$9:$X$554,12,FALSE)</f>
        <v>0</v>
      </c>
      <c r="N193" s="41">
        <f>VLOOKUP(B193,[1]УсіТ_1!$B$9:$X$554,13,FALSE)</f>
        <v>0</v>
      </c>
      <c r="O193" s="41">
        <f>VLOOKUP(B193,[1]УсіТ_1!$B$9:$X$554,14,FALSE)</f>
        <v>0.29730000000000001</v>
      </c>
      <c r="P193" s="41">
        <f>VLOOKUP(B193,[1]УсіТ_1!$B$9:$X$554,15,FALSE)</f>
        <v>0</v>
      </c>
      <c r="Q193" s="41">
        <f>VLOOKUP(B193,[1]УсіТ_1!$B$9:$X$554,16,FALSE)</f>
        <v>0</v>
      </c>
      <c r="R193" s="41">
        <f>VLOOKUP(B193,[1]УсіТ_1!$B$9:$X$554,17,FALSE)</f>
        <v>0.32700000000000001</v>
      </c>
      <c r="S193" s="41">
        <f>VLOOKUP(B193,[1]УсіТ_1!$B$9:$X$554,18,FALSE)</f>
        <v>0</v>
      </c>
      <c r="T193" s="41">
        <f>VLOOKUP(B193,[1]УсіТ_1!$B$9:$X$554,19,FALSE)</f>
        <v>0.52880000000000005</v>
      </c>
      <c r="U193" s="41">
        <f>VLOOKUP(B193,[1]УсіТ_1!$B$9:$X$554,20,FALSE)</f>
        <v>0</v>
      </c>
      <c r="V193" s="41">
        <f>VLOOKUP(B193,[1]УсіТ_1!$B$9:$X$554,21,FALSE)</f>
        <v>0</v>
      </c>
      <c r="W193" s="41">
        <f>VLOOKUP(B193,[1]УсіТ_1!$B$9:$X$554,22,FALSE)</f>
        <v>0</v>
      </c>
      <c r="X193" s="41">
        <f>VLOOKUP(B193,[1]УсіТ_1!$B$9:$X$554,23,FALSE)</f>
        <v>0</v>
      </c>
      <c r="Y193" s="3">
        <v>1.1953</v>
      </c>
      <c r="Z193" s="3">
        <v>1.1953</v>
      </c>
    </row>
    <row r="194" spans="1:26" ht="15.75" thickBot="1" x14ac:dyDescent="0.3">
      <c r="A194" s="44" t="s">
        <v>762</v>
      </c>
      <c r="B194" s="44" t="s">
        <v>227</v>
      </c>
      <c r="C194" s="43" t="s">
        <v>6</v>
      </c>
      <c r="D194" s="39">
        <v>145.16999999999999</v>
      </c>
      <c r="E194" s="40">
        <v>0</v>
      </c>
      <c r="F194" s="55">
        <v>1.403</v>
      </c>
      <c r="G194" s="55">
        <v>1.403</v>
      </c>
      <c r="H194" s="41">
        <f t="shared" si="2"/>
        <v>1.403</v>
      </c>
      <c r="I194" s="41"/>
      <c r="J194" s="41">
        <f>VLOOKUP(B194,[1]УсіТ_1!$B$9:$X$554,9,FALSE)</f>
        <v>0</v>
      </c>
      <c r="K194" s="41">
        <f>VLOOKUP(B194,[1]УсіТ_1!$B$9:$X$554,8,FALSE)</f>
        <v>0</v>
      </c>
      <c r="L194" s="41">
        <f>VLOOKUP(B194,[1]УсіТ_1!$B$9:$X$554,11,FALSE)</f>
        <v>0</v>
      </c>
      <c r="M194" s="41">
        <f>VLOOKUP(B194,[1]УсіТ_1!$B$9:$X$554,12,FALSE)</f>
        <v>0</v>
      </c>
      <c r="N194" s="41">
        <f>VLOOKUP(B194,[1]УсіТ_1!$B$9:$X$554,13,FALSE)</f>
        <v>0</v>
      </c>
      <c r="O194" s="41">
        <f>VLOOKUP(B194,[1]УсіТ_1!$B$9:$X$554,14,FALSE)</f>
        <v>0.29239999999999999</v>
      </c>
      <c r="P194" s="41">
        <f>VLOOKUP(B194,[1]УсіТ_1!$B$9:$X$554,15,FALSE)</f>
        <v>0</v>
      </c>
      <c r="Q194" s="41">
        <f>VLOOKUP(B194,[1]УсіТ_1!$B$9:$X$554,16,FALSE)</f>
        <v>0</v>
      </c>
      <c r="R194" s="41">
        <f>VLOOKUP(B194,[1]УсіТ_1!$B$9:$X$554,17,FALSE)</f>
        <v>0.50929999999999997</v>
      </c>
      <c r="S194" s="41">
        <f>VLOOKUP(B194,[1]УсіТ_1!$B$9:$X$554,18,FALSE)</f>
        <v>0</v>
      </c>
      <c r="T194" s="41">
        <f>VLOOKUP(B194,[1]УсіТ_1!$B$9:$X$554,19,FALSE)</f>
        <v>0.60129999999999995</v>
      </c>
      <c r="U194" s="41">
        <f>VLOOKUP(B194,[1]УсіТ_1!$B$9:$X$554,20,FALSE)</f>
        <v>0</v>
      </c>
      <c r="V194" s="41">
        <f>VLOOKUP(B194,[1]УсіТ_1!$B$9:$X$554,21,FALSE)</f>
        <v>0</v>
      </c>
      <c r="W194" s="41">
        <f>VLOOKUP(B194,[1]УсіТ_1!$B$9:$X$554,22,FALSE)</f>
        <v>0</v>
      </c>
      <c r="X194" s="41">
        <f>VLOOKUP(B194,[1]УсіТ_1!$B$9:$X$554,23,FALSE)</f>
        <v>0</v>
      </c>
      <c r="Y194" s="3">
        <v>1.1205000000000001</v>
      </c>
      <c r="Z194" s="3">
        <v>1.1205000000000001</v>
      </c>
    </row>
    <row r="195" spans="1:26" ht="15.75" thickBot="1" x14ac:dyDescent="0.3">
      <c r="A195" s="44" t="s">
        <v>763</v>
      </c>
      <c r="B195" s="44" t="s">
        <v>228</v>
      </c>
      <c r="C195" s="43" t="s">
        <v>6</v>
      </c>
      <c r="D195" s="39">
        <v>227.7</v>
      </c>
      <c r="E195" s="40">
        <v>0</v>
      </c>
      <c r="F195" s="55">
        <v>1.0741000000000001</v>
      </c>
      <c r="G195" s="55">
        <v>1.0741000000000001</v>
      </c>
      <c r="H195" s="41">
        <f t="shared" si="2"/>
        <v>1.0741000000000001</v>
      </c>
      <c r="I195" s="41"/>
      <c r="J195" s="41">
        <f>VLOOKUP(B195,[1]УсіТ_1!$B$9:$X$554,9,FALSE)</f>
        <v>0</v>
      </c>
      <c r="K195" s="41">
        <f>VLOOKUP(B195,[1]УсіТ_1!$B$9:$X$554,8,FALSE)</f>
        <v>0</v>
      </c>
      <c r="L195" s="41">
        <f>VLOOKUP(B195,[1]УсіТ_1!$B$9:$X$554,11,FALSE)</f>
        <v>0</v>
      </c>
      <c r="M195" s="41">
        <f>VLOOKUP(B195,[1]УсіТ_1!$B$9:$X$554,12,FALSE)</f>
        <v>0</v>
      </c>
      <c r="N195" s="41">
        <f>VLOOKUP(B195,[1]УсіТ_1!$B$9:$X$554,13,FALSE)</f>
        <v>0</v>
      </c>
      <c r="O195" s="41">
        <f>VLOOKUP(B195,[1]УсіТ_1!$B$9:$X$554,14,FALSE)</f>
        <v>0.28820000000000001</v>
      </c>
      <c r="P195" s="41">
        <f>VLOOKUP(B195,[1]УсіТ_1!$B$9:$X$554,15,FALSE)</f>
        <v>0</v>
      </c>
      <c r="Q195" s="41">
        <f>VLOOKUP(B195,[1]УсіТ_1!$B$9:$X$554,16,FALSE)</f>
        <v>0</v>
      </c>
      <c r="R195" s="41">
        <f>VLOOKUP(B195,[1]УсіТ_1!$B$9:$X$554,17,FALSE)</f>
        <v>0.1169</v>
      </c>
      <c r="S195" s="41">
        <f>VLOOKUP(B195,[1]УсіТ_1!$B$9:$X$554,18,FALSE)</f>
        <v>0</v>
      </c>
      <c r="T195" s="41">
        <f>VLOOKUP(B195,[1]УсіТ_1!$B$9:$X$554,19,FALSE)</f>
        <v>0.66900000000000004</v>
      </c>
      <c r="U195" s="41">
        <f>VLOOKUP(B195,[1]УсіТ_1!$B$9:$X$554,20,FALSE)</f>
        <v>0</v>
      </c>
      <c r="V195" s="41">
        <f>VLOOKUP(B195,[1]УсіТ_1!$B$9:$X$554,21,FALSE)</f>
        <v>0</v>
      </c>
      <c r="W195" s="41">
        <f>VLOOKUP(B195,[1]УсіТ_1!$B$9:$X$554,22,FALSE)</f>
        <v>0</v>
      </c>
      <c r="X195" s="41">
        <f>VLOOKUP(B195,[1]УсіТ_1!$B$9:$X$554,23,FALSE)</f>
        <v>0</v>
      </c>
      <c r="Y195" s="3">
        <v>1.3975</v>
      </c>
      <c r="Z195" s="3">
        <v>1.3975</v>
      </c>
    </row>
    <row r="196" spans="1:26" ht="15.75" thickBot="1" x14ac:dyDescent="0.3">
      <c r="A196" s="44" t="s">
        <v>764</v>
      </c>
      <c r="B196" s="44" t="s">
        <v>229</v>
      </c>
      <c r="C196" s="43" t="s">
        <v>6</v>
      </c>
      <c r="D196" s="39">
        <v>124.9</v>
      </c>
      <c r="E196" s="40">
        <v>0</v>
      </c>
      <c r="F196" s="55">
        <v>0.98140000000000005</v>
      </c>
      <c r="G196" s="55">
        <v>0.98140000000000005</v>
      </c>
      <c r="H196" s="41">
        <f t="shared" si="2"/>
        <v>0.98140000000000005</v>
      </c>
      <c r="I196" s="41"/>
      <c r="J196" s="41">
        <f>VLOOKUP(B196,[1]УсіТ_1!$B$9:$X$554,9,FALSE)</f>
        <v>0</v>
      </c>
      <c r="K196" s="41">
        <f>VLOOKUP(B196,[1]УсіТ_1!$B$9:$X$554,8,FALSE)</f>
        <v>0</v>
      </c>
      <c r="L196" s="41">
        <f>VLOOKUP(B196,[1]УсіТ_1!$B$9:$X$554,11,FALSE)</f>
        <v>0</v>
      </c>
      <c r="M196" s="41">
        <f>VLOOKUP(B196,[1]УсіТ_1!$B$9:$X$554,12,FALSE)</f>
        <v>0</v>
      </c>
      <c r="N196" s="41">
        <f>VLOOKUP(B196,[1]УсіТ_1!$B$9:$X$554,13,FALSE)</f>
        <v>0</v>
      </c>
      <c r="O196" s="41">
        <f>VLOOKUP(B196,[1]УсіТ_1!$B$9:$X$554,14,FALSE)</f>
        <v>0.29430000000000001</v>
      </c>
      <c r="P196" s="41">
        <f>VLOOKUP(B196,[1]УсіТ_1!$B$9:$X$554,15,FALSE)</f>
        <v>0</v>
      </c>
      <c r="Q196" s="41">
        <f>VLOOKUP(B196,[1]УсіТ_1!$B$9:$X$554,16,FALSE)</f>
        <v>0</v>
      </c>
      <c r="R196" s="41">
        <f>VLOOKUP(B196,[1]УсіТ_1!$B$9:$X$554,17,FALSE)</f>
        <v>0.10440000000000001</v>
      </c>
      <c r="S196" s="41">
        <f>VLOOKUP(B196,[1]УсіТ_1!$B$9:$X$554,18,FALSE)</f>
        <v>0</v>
      </c>
      <c r="T196" s="41">
        <f>VLOOKUP(B196,[1]УсіТ_1!$B$9:$X$554,19,FALSE)</f>
        <v>0.5827</v>
      </c>
      <c r="U196" s="41">
        <f>VLOOKUP(B196,[1]УсіТ_1!$B$9:$X$554,20,FALSE)</f>
        <v>0</v>
      </c>
      <c r="V196" s="41">
        <f>VLOOKUP(B196,[1]УсіТ_1!$B$9:$X$554,21,FALSE)</f>
        <v>0</v>
      </c>
      <c r="W196" s="41">
        <f>VLOOKUP(B196,[1]УсіТ_1!$B$9:$X$554,22,FALSE)</f>
        <v>0</v>
      </c>
      <c r="X196" s="41">
        <f>VLOOKUP(B196,[1]УсіТ_1!$B$9:$X$554,23,FALSE)</f>
        <v>0</v>
      </c>
      <c r="Y196" s="3">
        <v>1.0851</v>
      </c>
      <c r="Z196" s="3">
        <v>1.0851</v>
      </c>
    </row>
    <row r="197" spans="1:26" ht="15.75" thickBot="1" x14ac:dyDescent="0.3">
      <c r="A197" s="44" t="s">
        <v>765</v>
      </c>
      <c r="B197" s="44" t="s">
        <v>230</v>
      </c>
      <c r="C197" s="43" t="s">
        <v>6</v>
      </c>
      <c r="D197" s="39">
        <v>117.2</v>
      </c>
      <c r="E197" s="40">
        <v>0</v>
      </c>
      <c r="F197" s="55">
        <v>1.0371999999999999</v>
      </c>
      <c r="G197" s="55">
        <v>1.0371999999999999</v>
      </c>
      <c r="H197" s="41">
        <f t="shared" si="2"/>
        <v>1.0371999999999999</v>
      </c>
      <c r="I197" s="41"/>
      <c r="J197" s="41">
        <f>VLOOKUP(B197,[1]УсіТ_1!$B$9:$X$554,9,FALSE)</f>
        <v>0</v>
      </c>
      <c r="K197" s="41">
        <f>VLOOKUP(B197,[1]УсіТ_1!$B$9:$X$554,8,FALSE)</f>
        <v>0</v>
      </c>
      <c r="L197" s="41">
        <f>VLOOKUP(B197,[1]УсіТ_1!$B$9:$X$554,11,FALSE)</f>
        <v>0</v>
      </c>
      <c r="M197" s="41">
        <f>VLOOKUP(B197,[1]УсіТ_1!$B$9:$X$554,12,FALSE)</f>
        <v>0</v>
      </c>
      <c r="N197" s="41">
        <f>VLOOKUP(B197,[1]УсіТ_1!$B$9:$X$554,13,FALSE)</f>
        <v>0</v>
      </c>
      <c r="O197" s="41">
        <f>VLOOKUP(B197,[1]УсіТ_1!$B$9:$X$554,14,FALSE)</f>
        <v>0.29520000000000002</v>
      </c>
      <c r="P197" s="41">
        <f>VLOOKUP(B197,[1]УсіТ_1!$B$9:$X$554,15,FALSE)</f>
        <v>0</v>
      </c>
      <c r="Q197" s="41">
        <f>VLOOKUP(B197,[1]УсіТ_1!$B$9:$X$554,16,FALSE)</f>
        <v>0</v>
      </c>
      <c r="R197" s="41">
        <f>VLOOKUP(B197,[1]УсіТ_1!$B$9:$X$554,17,FALSE)</f>
        <v>0.109</v>
      </c>
      <c r="S197" s="41">
        <f>VLOOKUP(B197,[1]УсіТ_1!$B$9:$X$554,18,FALSE)</f>
        <v>0</v>
      </c>
      <c r="T197" s="41">
        <f>VLOOKUP(B197,[1]УсіТ_1!$B$9:$X$554,19,FALSE)</f>
        <v>0.63300000000000001</v>
      </c>
      <c r="U197" s="41">
        <f>VLOOKUP(B197,[1]УсіТ_1!$B$9:$X$554,20,FALSE)</f>
        <v>0</v>
      </c>
      <c r="V197" s="41">
        <f>VLOOKUP(B197,[1]УсіТ_1!$B$9:$X$554,21,FALSE)</f>
        <v>0</v>
      </c>
      <c r="W197" s="41">
        <f>VLOOKUP(B197,[1]УсіТ_1!$B$9:$X$554,22,FALSE)</f>
        <v>0</v>
      </c>
      <c r="X197" s="41">
        <f>VLOOKUP(B197,[1]УсіТ_1!$B$9:$X$554,23,FALSE)</f>
        <v>0</v>
      </c>
      <c r="Y197" s="3">
        <v>1.3692</v>
      </c>
      <c r="Z197" s="3">
        <v>1.3692</v>
      </c>
    </row>
    <row r="198" spans="1:26" ht="15.75" thickBot="1" x14ac:dyDescent="0.3">
      <c r="A198" s="44" t="s">
        <v>766</v>
      </c>
      <c r="B198" s="44" t="s">
        <v>231</v>
      </c>
      <c r="C198" s="43" t="s">
        <v>6</v>
      </c>
      <c r="D198" s="39">
        <v>218</v>
      </c>
      <c r="E198" s="40">
        <v>0</v>
      </c>
      <c r="F198" s="55">
        <v>0.85660000000000003</v>
      </c>
      <c r="G198" s="55">
        <v>0.85660000000000003</v>
      </c>
      <c r="H198" s="41">
        <f t="shared" si="2"/>
        <v>0.85660000000000003</v>
      </c>
      <c r="I198" s="41"/>
      <c r="J198" s="41">
        <f>VLOOKUP(B198,[1]УсіТ_1!$B$9:$X$554,9,FALSE)</f>
        <v>0</v>
      </c>
      <c r="K198" s="41">
        <f>VLOOKUP(B198,[1]УсіТ_1!$B$9:$X$554,8,FALSE)</f>
        <v>0</v>
      </c>
      <c r="L198" s="41">
        <f>VLOOKUP(B198,[1]УсіТ_1!$B$9:$X$554,11,FALSE)</f>
        <v>0</v>
      </c>
      <c r="M198" s="41">
        <f>VLOOKUP(B198,[1]УсіТ_1!$B$9:$X$554,12,FALSE)</f>
        <v>0</v>
      </c>
      <c r="N198" s="41">
        <f>VLOOKUP(B198,[1]УсіТ_1!$B$9:$X$554,13,FALSE)</f>
        <v>0</v>
      </c>
      <c r="O198" s="41">
        <f>VLOOKUP(B198,[1]УсіТ_1!$B$9:$X$554,14,FALSE)</f>
        <v>0.28860000000000002</v>
      </c>
      <c r="P198" s="41">
        <f>VLOOKUP(B198,[1]УсіТ_1!$B$9:$X$554,15,FALSE)</f>
        <v>0</v>
      </c>
      <c r="Q198" s="41">
        <f>VLOOKUP(B198,[1]УсіТ_1!$B$9:$X$554,16,FALSE)</f>
        <v>0</v>
      </c>
      <c r="R198" s="41">
        <f>VLOOKUP(B198,[1]УсіТ_1!$B$9:$X$554,17,FALSE)</f>
        <v>8.4199999999999997E-2</v>
      </c>
      <c r="S198" s="41">
        <f>VLOOKUP(B198,[1]УсіТ_1!$B$9:$X$554,18,FALSE)</f>
        <v>0</v>
      </c>
      <c r="T198" s="41">
        <f>VLOOKUP(B198,[1]УсіТ_1!$B$9:$X$554,19,FALSE)</f>
        <v>0.48380000000000001</v>
      </c>
      <c r="U198" s="41">
        <f>VLOOKUP(B198,[1]УсіТ_1!$B$9:$X$554,20,FALSE)</f>
        <v>0</v>
      </c>
      <c r="V198" s="41">
        <f>VLOOKUP(B198,[1]УсіТ_1!$B$9:$X$554,21,FALSE)</f>
        <v>0</v>
      </c>
      <c r="W198" s="41">
        <f>VLOOKUP(B198,[1]УсіТ_1!$B$9:$X$554,22,FALSE)</f>
        <v>0</v>
      </c>
      <c r="X198" s="41">
        <f>VLOOKUP(B198,[1]УсіТ_1!$B$9:$X$554,23,FALSE)</f>
        <v>0</v>
      </c>
      <c r="Y198" s="3">
        <v>1.0489999999999999</v>
      </c>
      <c r="Z198" s="3">
        <v>1.0489999999999999</v>
      </c>
    </row>
    <row r="199" spans="1:26" ht="15.75" thickBot="1" x14ac:dyDescent="0.3">
      <c r="A199" s="44" t="s">
        <v>767</v>
      </c>
      <c r="B199" s="44" t="s">
        <v>232</v>
      </c>
      <c r="C199" s="43" t="s">
        <v>6</v>
      </c>
      <c r="D199" s="39">
        <v>235.4</v>
      </c>
      <c r="E199" s="40">
        <v>0</v>
      </c>
      <c r="F199" s="55">
        <v>1.0615000000000001</v>
      </c>
      <c r="G199" s="55">
        <v>1.0615000000000001</v>
      </c>
      <c r="H199" s="41">
        <f t="shared" si="2"/>
        <v>1.0615000000000001</v>
      </c>
      <c r="I199" s="41"/>
      <c r="J199" s="41">
        <f>VLOOKUP(B199,[1]УсіТ_1!$B$9:$X$554,9,FALSE)</f>
        <v>0</v>
      </c>
      <c r="K199" s="41">
        <f>VLOOKUP(B199,[1]УсіТ_1!$B$9:$X$554,8,FALSE)</f>
        <v>0</v>
      </c>
      <c r="L199" s="41">
        <f>VLOOKUP(B199,[1]УсіТ_1!$B$9:$X$554,11,FALSE)</f>
        <v>0</v>
      </c>
      <c r="M199" s="41">
        <f>VLOOKUP(B199,[1]УсіТ_1!$B$9:$X$554,12,FALSE)</f>
        <v>0</v>
      </c>
      <c r="N199" s="41">
        <f>VLOOKUP(B199,[1]УсіТ_1!$B$9:$X$554,13,FALSE)</f>
        <v>0</v>
      </c>
      <c r="O199" s="41">
        <f>VLOOKUP(B199,[1]УсіТ_1!$B$9:$X$554,14,FALSE)</f>
        <v>0.28799999999999998</v>
      </c>
      <c r="P199" s="41">
        <f>VLOOKUP(B199,[1]УсіТ_1!$B$9:$X$554,15,FALSE)</f>
        <v>0</v>
      </c>
      <c r="Q199" s="41">
        <f>VLOOKUP(B199,[1]УсіТ_1!$B$9:$X$554,16,FALSE)</f>
        <v>0</v>
      </c>
      <c r="R199" s="41">
        <f>VLOOKUP(B199,[1]УсіТ_1!$B$9:$X$554,17,FALSE)</f>
        <v>0.26960000000000001</v>
      </c>
      <c r="S199" s="41">
        <f>VLOOKUP(B199,[1]УсіТ_1!$B$9:$X$554,18,FALSE)</f>
        <v>0</v>
      </c>
      <c r="T199" s="41">
        <f>VLOOKUP(B199,[1]УсіТ_1!$B$9:$X$554,19,FALSE)</f>
        <v>0.50390000000000001</v>
      </c>
      <c r="U199" s="41">
        <f>VLOOKUP(B199,[1]УсіТ_1!$B$9:$X$554,20,FALSE)</f>
        <v>0</v>
      </c>
      <c r="V199" s="41">
        <f>VLOOKUP(B199,[1]УсіТ_1!$B$9:$X$554,21,FALSE)</f>
        <v>0</v>
      </c>
      <c r="W199" s="41">
        <f>VLOOKUP(B199,[1]УсіТ_1!$B$9:$X$554,22,FALSE)</f>
        <v>0</v>
      </c>
      <c r="X199" s="41">
        <f>VLOOKUP(B199,[1]УсіТ_1!$B$9:$X$554,23,FALSE)</f>
        <v>0</v>
      </c>
      <c r="Y199" s="3">
        <v>2.4832000000000001</v>
      </c>
      <c r="Z199" s="3">
        <v>2.4832000000000001</v>
      </c>
    </row>
    <row r="200" spans="1:26" ht="15.75" thickBot="1" x14ac:dyDescent="0.3">
      <c r="A200" s="44" t="s">
        <v>768</v>
      </c>
      <c r="B200" s="44" t="s">
        <v>233</v>
      </c>
      <c r="C200" s="43" t="s">
        <v>6</v>
      </c>
      <c r="D200" s="39">
        <v>33.6</v>
      </c>
      <c r="E200" s="40">
        <v>33.6</v>
      </c>
      <c r="F200" s="55">
        <v>1.861</v>
      </c>
      <c r="G200" s="55">
        <v>1.861</v>
      </c>
      <c r="H200" s="41">
        <f t="shared" si="2"/>
        <v>1.861</v>
      </c>
      <c r="I200" s="41"/>
      <c r="J200" s="41">
        <f>VLOOKUP(B200,[1]УсіТ_1!$B$9:$X$554,9,FALSE)</f>
        <v>0</v>
      </c>
      <c r="K200" s="41">
        <f>VLOOKUP(B200,[1]УсіТ_1!$B$9:$X$554,8,FALSE)</f>
        <v>0</v>
      </c>
      <c r="L200" s="41">
        <f>VLOOKUP(B200,[1]УсіТ_1!$B$9:$X$554,11,FALSE)</f>
        <v>0</v>
      </c>
      <c r="M200" s="41">
        <f>VLOOKUP(B200,[1]УсіТ_1!$B$9:$X$554,12,FALSE)</f>
        <v>0</v>
      </c>
      <c r="N200" s="41">
        <f>VLOOKUP(B200,[1]УсіТ_1!$B$9:$X$554,13,FALSE)</f>
        <v>0</v>
      </c>
      <c r="O200" s="41">
        <f>VLOOKUP(B200,[1]УсіТ_1!$B$9:$X$554,14,FALSE)</f>
        <v>0.33100000000000002</v>
      </c>
      <c r="P200" s="41">
        <f>VLOOKUP(B200,[1]УсіТ_1!$B$9:$X$554,15,FALSE)</f>
        <v>0</v>
      </c>
      <c r="Q200" s="41">
        <f>VLOOKUP(B200,[1]УсіТ_1!$B$9:$X$554,16,FALSE)</f>
        <v>0</v>
      </c>
      <c r="R200" s="41">
        <f>VLOOKUP(B200,[1]УсіТ_1!$B$9:$X$554,17,FALSE)</f>
        <v>0.96619999999999995</v>
      </c>
      <c r="S200" s="41">
        <f>VLOOKUP(B200,[1]УсіТ_1!$B$9:$X$554,18,FALSE)</f>
        <v>0</v>
      </c>
      <c r="T200" s="41">
        <f>VLOOKUP(B200,[1]УсіТ_1!$B$9:$X$554,19,FALSE)</f>
        <v>0.56379999999999997</v>
      </c>
      <c r="U200" s="41">
        <f>VLOOKUP(B200,[1]УсіТ_1!$B$9:$X$554,20,FALSE)</f>
        <v>0</v>
      </c>
      <c r="V200" s="41">
        <f>VLOOKUP(B200,[1]УсіТ_1!$B$9:$X$554,21,FALSE)</f>
        <v>0</v>
      </c>
      <c r="W200" s="41">
        <f>VLOOKUP(B200,[1]УсіТ_1!$B$9:$X$554,22,FALSE)</f>
        <v>0</v>
      </c>
      <c r="X200" s="41">
        <f>VLOOKUP(B200,[1]УсіТ_1!$B$9:$X$554,23,FALSE)</f>
        <v>0</v>
      </c>
      <c r="Y200" s="3">
        <v>1.0747</v>
      </c>
      <c r="Z200" s="3">
        <v>1.0747</v>
      </c>
    </row>
    <row r="201" spans="1:26" ht="15.75" thickBot="1" x14ac:dyDescent="0.3">
      <c r="A201" s="44" t="s">
        <v>769</v>
      </c>
      <c r="B201" s="44" t="s">
        <v>234</v>
      </c>
      <c r="C201" s="43" t="s">
        <v>6</v>
      </c>
      <c r="D201" s="39">
        <v>310.5</v>
      </c>
      <c r="E201" s="40">
        <v>0</v>
      </c>
      <c r="F201" s="55">
        <v>1.0670999999999999</v>
      </c>
      <c r="G201" s="55">
        <v>1.0670999999999999</v>
      </c>
      <c r="H201" s="41">
        <f t="shared" si="2"/>
        <v>1.0670999999999999</v>
      </c>
      <c r="I201" s="41"/>
      <c r="J201" s="41">
        <f>VLOOKUP(B201,[1]УсіТ_1!$B$9:$X$554,9,FALSE)</f>
        <v>0</v>
      </c>
      <c r="K201" s="41">
        <f>VLOOKUP(B201,[1]УсіТ_1!$B$9:$X$554,8,FALSE)</f>
        <v>0</v>
      </c>
      <c r="L201" s="41">
        <f>VLOOKUP(B201,[1]УсіТ_1!$B$9:$X$554,11,FALSE)</f>
        <v>0</v>
      </c>
      <c r="M201" s="41">
        <f>VLOOKUP(B201,[1]УсіТ_1!$B$9:$X$554,12,FALSE)</f>
        <v>0</v>
      </c>
      <c r="N201" s="41">
        <f>VLOOKUP(B201,[1]УсіТ_1!$B$9:$X$554,13,FALSE)</f>
        <v>0</v>
      </c>
      <c r="O201" s="41">
        <f>VLOOKUP(B201,[1]УсіТ_1!$B$9:$X$554,14,FALSE)</f>
        <v>0.2863</v>
      </c>
      <c r="P201" s="41">
        <f>VLOOKUP(B201,[1]УсіТ_1!$B$9:$X$554,15,FALSE)</f>
        <v>0</v>
      </c>
      <c r="Q201" s="41">
        <f>VLOOKUP(B201,[1]УсіТ_1!$B$9:$X$554,16,FALSE)</f>
        <v>0</v>
      </c>
      <c r="R201" s="41">
        <f>VLOOKUP(B201,[1]УсіТ_1!$B$9:$X$554,17,FALSE)</f>
        <v>0.53300000000000003</v>
      </c>
      <c r="S201" s="41">
        <f>VLOOKUP(B201,[1]УсіТ_1!$B$9:$X$554,18,FALSE)</f>
        <v>0</v>
      </c>
      <c r="T201" s="41">
        <f>VLOOKUP(B201,[1]УсіТ_1!$B$9:$X$554,19,FALSE)</f>
        <v>0.24779999999999999</v>
      </c>
      <c r="U201" s="41">
        <f>VLOOKUP(B201,[1]УсіТ_1!$B$9:$X$554,20,FALSE)</f>
        <v>0</v>
      </c>
      <c r="V201" s="41">
        <f>VLOOKUP(B201,[1]УсіТ_1!$B$9:$X$554,21,FALSE)</f>
        <v>0</v>
      </c>
      <c r="W201" s="41">
        <f>VLOOKUP(B201,[1]УсіТ_1!$B$9:$X$554,22,FALSE)</f>
        <v>0</v>
      </c>
      <c r="X201" s="41">
        <f>VLOOKUP(B201,[1]УсіТ_1!$B$9:$X$554,23,FALSE)</f>
        <v>0</v>
      </c>
      <c r="Y201" s="3">
        <v>0.98370000000000002</v>
      </c>
      <c r="Z201" s="3">
        <v>0.98370000000000002</v>
      </c>
    </row>
    <row r="202" spans="1:26" ht="15.75" thickBot="1" x14ac:dyDescent="0.3">
      <c r="A202" s="44" t="s">
        <v>770</v>
      </c>
      <c r="B202" s="44" t="s">
        <v>235</v>
      </c>
      <c r="C202" s="43" t="s">
        <v>6</v>
      </c>
      <c r="D202" s="39">
        <v>163.9</v>
      </c>
      <c r="E202" s="40">
        <v>0</v>
      </c>
      <c r="F202" s="55">
        <v>1.1621999999999999</v>
      </c>
      <c r="G202" s="55">
        <v>1.1621999999999999</v>
      </c>
      <c r="H202" s="41">
        <f t="shared" si="2"/>
        <v>1.1621999999999999</v>
      </c>
      <c r="I202" s="41"/>
      <c r="J202" s="41">
        <f>VLOOKUP(B202,[1]УсіТ_1!$B$9:$X$554,9,FALSE)</f>
        <v>0</v>
      </c>
      <c r="K202" s="41">
        <f>VLOOKUP(B202,[1]УсіТ_1!$B$9:$X$554,8,FALSE)</f>
        <v>0</v>
      </c>
      <c r="L202" s="41">
        <f>VLOOKUP(B202,[1]УсіТ_1!$B$9:$X$554,11,FALSE)</f>
        <v>0</v>
      </c>
      <c r="M202" s="41">
        <f>VLOOKUP(B202,[1]УсіТ_1!$B$9:$X$554,12,FALSE)</f>
        <v>0</v>
      </c>
      <c r="N202" s="41">
        <f>VLOOKUP(B202,[1]УсіТ_1!$B$9:$X$554,13,FALSE)</f>
        <v>0</v>
      </c>
      <c r="O202" s="41">
        <f>VLOOKUP(B202,[1]УсіТ_1!$B$9:$X$554,14,FALSE)</f>
        <v>0.29110000000000003</v>
      </c>
      <c r="P202" s="41">
        <f>VLOOKUP(B202,[1]УсіТ_1!$B$9:$X$554,15,FALSE)</f>
        <v>0</v>
      </c>
      <c r="Q202" s="41">
        <f>VLOOKUP(B202,[1]УсіТ_1!$B$9:$X$554,16,FALSE)</f>
        <v>0</v>
      </c>
      <c r="R202" s="41">
        <f>VLOOKUP(B202,[1]УсіТ_1!$B$9:$X$554,17,FALSE)</f>
        <v>0.40260000000000001</v>
      </c>
      <c r="S202" s="41">
        <f>VLOOKUP(B202,[1]УсіТ_1!$B$9:$X$554,18,FALSE)</f>
        <v>0</v>
      </c>
      <c r="T202" s="41">
        <f>VLOOKUP(B202,[1]УсіТ_1!$B$9:$X$554,19,FALSE)</f>
        <v>0.46850000000000003</v>
      </c>
      <c r="U202" s="41">
        <f>VLOOKUP(B202,[1]УсіТ_1!$B$9:$X$554,20,FALSE)</f>
        <v>0</v>
      </c>
      <c r="V202" s="41">
        <f>VLOOKUP(B202,[1]УсіТ_1!$B$9:$X$554,21,FALSE)</f>
        <v>0</v>
      </c>
      <c r="W202" s="41">
        <f>VLOOKUP(B202,[1]УсіТ_1!$B$9:$X$554,22,FALSE)</f>
        <v>0</v>
      </c>
      <c r="X202" s="41">
        <f>VLOOKUP(B202,[1]УсіТ_1!$B$9:$X$554,23,FALSE)</f>
        <v>0</v>
      </c>
      <c r="Y202" s="3">
        <v>1.0974999999999999</v>
      </c>
      <c r="Z202" s="3">
        <v>1.0974999999999999</v>
      </c>
    </row>
    <row r="203" spans="1:26" ht="15.75" thickBot="1" x14ac:dyDescent="0.3">
      <c r="A203" s="44" t="s">
        <v>771</v>
      </c>
      <c r="B203" s="44" t="s">
        <v>236</v>
      </c>
      <c r="C203" s="43" t="s">
        <v>6</v>
      </c>
      <c r="D203" s="39">
        <v>44.9</v>
      </c>
      <c r="E203" s="40">
        <v>0</v>
      </c>
      <c r="F203" s="55">
        <v>1.5921000000000001</v>
      </c>
      <c r="G203" s="55">
        <v>1.5921000000000001</v>
      </c>
      <c r="H203" s="41">
        <f t="shared" si="2"/>
        <v>1.5921000000000001</v>
      </c>
      <c r="I203" s="41"/>
      <c r="J203" s="41">
        <f>VLOOKUP(B203,[1]УсіТ_1!$B$9:$X$554,9,FALSE)</f>
        <v>0</v>
      </c>
      <c r="K203" s="41">
        <f>VLOOKUP(B203,[1]УсіТ_1!$B$9:$X$554,8,FALSE)</f>
        <v>0</v>
      </c>
      <c r="L203" s="41">
        <f>VLOOKUP(B203,[1]УсіТ_1!$B$9:$X$554,11,FALSE)</f>
        <v>0</v>
      </c>
      <c r="M203" s="41">
        <f>VLOOKUP(B203,[1]УсіТ_1!$B$9:$X$554,12,FALSE)</f>
        <v>0</v>
      </c>
      <c r="N203" s="41">
        <f>VLOOKUP(B203,[1]УсіТ_1!$B$9:$X$554,13,FALSE)</f>
        <v>0</v>
      </c>
      <c r="O203" s="41">
        <f>VLOOKUP(B203,[1]УсіТ_1!$B$9:$X$554,14,FALSE)</f>
        <v>0.31840000000000002</v>
      </c>
      <c r="P203" s="41">
        <f>VLOOKUP(B203,[1]УсіТ_1!$B$9:$X$554,15,FALSE)</f>
        <v>0</v>
      </c>
      <c r="Q203" s="41">
        <f>VLOOKUP(B203,[1]УсіТ_1!$B$9:$X$554,16,FALSE)</f>
        <v>0</v>
      </c>
      <c r="R203" s="41">
        <f>VLOOKUP(B203,[1]УсіТ_1!$B$9:$X$554,17,FALSE)</f>
        <v>0.72299999999999998</v>
      </c>
      <c r="S203" s="41">
        <f>VLOOKUP(B203,[1]УсіТ_1!$B$9:$X$554,18,FALSE)</f>
        <v>0</v>
      </c>
      <c r="T203" s="41">
        <f>VLOOKUP(B203,[1]УсіТ_1!$B$9:$X$554,19,FALSE)</f>
        <v>0.55069999999999997</v>
      </c>
      <c r="U203" s="41">
        <f>VLOOKUP(B203,[1]УсіТ_1!$B$9:$X$554,20,FALSE)</f>
        <v>0</v>
      </c>
      <c r="V203" s="41">
        <f>VLOOKUP(B203,[1]УсіТ_1!$B$9:$X$554,21,FALSE)</f>
        <v>0</v>
      </c>
      <c r="W203" s="41">
        <f>VLOOKUP(B203,[1]УсіТ_1!$B$9:$X$554,22,FALSE)</f>
        <v>0</v>
      </c>
      <c r="X203" s="41">
        <f>VLOOKUP(B203,[1]УсіТ_1!$B$9:$X$554,23,FALSE)</f>
        <v>0</v>
      </c>
      <c r="Y203" s="3">
        <v>0.98960000000000004</v>
      </c>
      <c r="Z203" s="3">
        <v>0.98960000000000004</v>
      </c>
    </row>
    <row r="204" spans="1:26" ht="15.75" thickBot="1" x14ac:dyDescent="0.3">
      <c r="A204" s="44" t="s">
        <v>772</v>
      </c>
      <c r="B204" s="44" t="s">
        <v>237</v>
      </c>
      <c r="C204" s="43" t="s">
        <v>6</v>
      </c>
      <c r="D204" s="39">
        <v>420.2</v>
      </c>
      <c r="E204" s="40">
        <v>50.7</v>
      </c>
      <c r="F204" s="55">
        <v>1.3012999999999999</v>
      </c>
      <c r="G204" s="55">
        <v>1.3012999999999999</v>
      </c>
      <c r="H204" s="41">
        <f t="shared" si="2"/>
        <v>1.3012999999999999</v>
      </c>
      <c r="I204" s="41"/>
      <c r="J204" s="41">
        <f>VLOOKUP(B204,[1]УсіТ_1!$B$9:$X$554,9,FALSE)</f>
        <v>0</v>
      </c>
      <c r="K204" s="41">
        <f>VLOOKUP(B204,[1]УсіТ_1!$B$9:$X$554,8,FALSE)</f>
        <v>0</v>
      </c>
      <c r="L204" s="41">
        <f>VLOOKUP(B204,[1]УсіТ_1!$B$9:$X$554,11,FALSE)</f>
        <v>0</v>
      </c>
      <c r="M204" s="41">
        <f>VLOOKUP(B204,[1]УсіТ_1!$B$9:$X$554,12,FALSE)</f>
        <v>0</v>
      </c>
      <c r="N204" s="41">
        <f>VLOOKUP(B204,[1]УсіТ_1!$B$9:$X$554,13,FALSE)</f>
        <v>0</v>
      </c>
      <c r="O204" s="41">
        <f>VLOOKUP(B204,[1]УсіТ_1!$B$9:$X$554,14,FALSE)</f>
        <v>0.2848</v>
      </c>
      <c r="P204" s="41">
        <f>VLOOKUP(B204,[1]УсіТ_1!$B$9:$X$554,15,FALSE)</f>
        <v>0</v>
      </c>
      <c r="Q204" s="41">
        <f>VLOOKUP(B204,[1]УсіТ_1!$B$9:$X$554,16,FALSE)</f>
        <v>0</v>
      </c>
      <c r="R204" s="41">
        <f>VLOOKUP(B204,[1]УсіТ_1!$B$9:$X$554,17,FALSE)</f>
        <v>0.55520000000000003</v>
      </c>
      <c r="S204" s="41">
        <f>VLOOKUP(B204,[1]УсіТ_1!$B$9:$X$554,18,FALSE)</f>
        <v>0</v>
      </c>
      <c r="T204" s="41">
        <f>VLOOKUP(B204,[1]УсіТ_1!$B$9:$X$554,19,FALSE)</f>
        <v>0.46129999999999999</v>
      </c>
      <c r="U204" s="41">
        <f>VLOOKUP(B204,[1]УсіТ_1!$B$9:$X$554,20,FALSE)</f>
        <v>0</v>
      </c>
      <c r="V204" s="41">
        <f>VLOOKUP(B204,[1]УсіТ_1!$B$9:$X$554,21,FALSE)</f>
        <v>0</v>
      </c>
      <c r="W204" s="41">
        <f>VLOOKUP(B204,[1]УсіТ_1!$B$9:$X$554,22,FALSE)</f>
        <v>0</v>
      </c>
      <c r="X204" s="41">
        <f>VLOOKUP(B204,[1]УсіТ_1!$B$9:$X$554,23,FALSE)</f>
        <v>0</v>
      </c>
      <c r="Y204" s="3">
        <v>1.0824</v>
      </c>
      <c r="Z204" s="3">
        <v>1.0824</v>
      </c>
    </row>
    <row r="205" spans="1:26" ht="15.75" thickBot="1" x14ac:dyDescent="0.3">
      <c r="A205" s="44" t="s">
        <v>773</v>
      </c>
      <c r="B205" s="44" t="s">
        <v>238</v>
      </c>
      <c r="C205" s="43" t="s">
        <v>6</v>
      </c>
      <c r="D205" s="39">
        <v>194.4</v>
      </c>
      <c r="E205" s="40">
        <v>62.6</v>
      </c>
      <c r="F205" s="55">
        <v>1.2849999999999999</v>
      </c>
      <c r="G205" s="55">
        <v>1.2849999999999999</v>
      </c>
      <c r="H205" s="41">
        <f t="shared" ref="H205:H268" si="3">F205-J205</f>
        <v>1.2849999999999999</v>
      </c>
      <c r="I205" s="41"/>
      <c r="J205" s="41">
        <f>VLOOKUP(B205,[1]УсіТ_1!$B$9:$X$554,9,FALSE)</f>
        <v>0</v>
      </c>
      <c r="K205" s="41">
        <f>VLOOKUP(B205,[1]УсіТ_1!$B$9:$X$554,8,FALSE)</f>
        <v>0</v>
      </c>
      <c r="L205" s="41">
        <f>VLOOKUP(B205,[1]УсіТ_1!$B$9:$X$554,11,FALSE)</f>
        <v>0</v>
      </c>
      <c r="M205" s="41">
        <f>VLOOKUP(B205,[1]УсіТ_1!$B$9:$X$554,12,FALSE)</f>
        <v>0</v>
      </c>
      <c r="N205" s="41">
        <f>VLOOKUP(B205,[1]УсіТ_1!$B$9:$X$554,13,FALSE)</f>
        <v>0</v>
      </c>
      <c r="O205" s="41">
        <f>VLOOKUP(B205,[1]УсіТ_1!$B$9:$X$554,14,FALSE)</f>
        <v>0.28949999999999998</v>
      </c>
      <c r="P205" s="41">
        <f>VLOOKUP(B205,[1]УсіТ_1!$B$9:$X$554,15,FALSE)</f>
        <v>0</v>
      </c>
      <c r="Q205" s="41">
        <f>VLOOKUP(B205,[1]УсіТ_1!$B$9:$X$554,16,FALSE)</f>
        <v>0</v>
      </c>
      <c r="R205" s="41">
        <f>VLOOKUP(B205,[1]УсіТ_1!$B$9:$X$554,17,FALSE)</f>
        <v>0.50639999999999996</v>
      </c>
      <c r="S205" s="41">
        <f>VLOOKUP(B205,[1]УсіТ_1!$B$9:$X$554,18,FALSE)</f>
        <v>0</v>
      </c>
      <c r="T205" s="41">
        <f>VLOOKUP(B205,[1]УсіТ_1!$B$9:$X$554,19,FALSE)</f>
        <v>0.48909999999999998</v>
      </c>
      <c r="U205" s="41">
        <f>VLOOKUP(B205,[1]УсіТ_1!$B$9:$X$554,20,FALSE)</f>
        <v>0</v>
      </c>
      <c r="V205" s="41">
        <f>VLOOKUP(B205,[1]УсіТ_1!$B$9:$X$554,21,FALSE)</f>
        <v>0</v>
      </c>
      <c r="W205" s="41">
        <f>VLOOKUP(B205,[1]УсіТ_1!$B$9:$X$554,22,FALSE)</f>
        <v>0</v>
      </c>
      <c r="X205" s="41">
        <f>VLOOKUP(B205,[1]УсіТ_1!$B$9:$X$554,23,FALSE)</f>
        <v>0</v>
      </c>
      <c r="Y205" s="3">
        <v>0.95399999999999996</v>
      </c>
      <c r="Z205" s="3">
        <v>0.95399999999999996</v>
      </c>
    </row>
    <row r="206" spans="1:26" ht="15.75" thickBot="1" x14ac:dyDescent="0.3">
      <c r="A206" s="44" t="s">
        <v>774</v>
      </c>
      <c r="B206" s="44" t="s">
        <v>239</v>
      </c>
      <c r="C206" s="43" t="s">
        <v>6</v>
      </c>
      <c r="D206" s="39">
        <v>170.2</v>
      </c>
      <c r="E206" s="40">
        <v>0</v>
      </c>
      <c r="F206" s="55">
        <v>0.58940000000000003</v>
      </c>
      <c r="G206" s="55">
        <v>0.58940000000000003</v>
      </c>
      <c r="H206" s="41">
        <f t="shared" si="3"/>
        <v>0.58940000000000003</v>
      </c>
      <c r="I206" s="41"/>
      <c r="J206" s="41">
        <f>VLOOKUP(B206,[1]УсіТ_1!$B$9:$X$554,9,FALSE)</f>
        <v>0</v>
      </c>
      <c r="K206" s="41">
        <f>VLOOKUP(B206,[1]УсіТ_1!$B$9:$X$554,8,FALSE)</f>
        <v>0</v>
      </c>
      <c r="L206" s="41">
        <f>VLOOKUP(B206,[1]УсіТ_1!$B$9:$X$554,11,FALSE)</f>
        <v>0</v>
      </c>
      <c r="M206" s="41">
        <f>VLOOKUP(B206,[1]УсіТ_1!$B$9:$X$554,12,FALSE)</f>
        <v>0</v>
      </c>
      <c r="N206" s="41">
        <f>VLOOKUP(B206,[1]УсіТ_1!$B$9:$X$554,13,FALSE)</f>
        <v>0</v>
      </c>
      <c r="O206" s="41">
        <f>VLOOKUP(B206,[1]УсіТ_1!$B$9:$X$554,14,FALSE)</f>
        <v>0.18410000000000001</v>
      </c>
      <c r="P206" s="41">
        <f>VLOOKUP(B206,[1]УсіТ_1!$B$9:$X$554,15,FALSE)</f>
        <v>0</v>
      </c>
      <c r="Q206" s="41">
        <f>VLOOKUP(B206,[1]УсіТ_1!$B$9:$X$554,16,FALSE)</f>
        <v>0</v>
      </c>
      <c r="R206" s="41">
        <f>VLOOKUP(B206,[1]УсіТ_1!$B$9:$X$554,17,FALSE)</f>
        <v>7.7600000000000002E-2</v>
      </c>
      <c r="S206" s="41">
        <f>VLOOKUP(B206,[1]УсіТ_1!$B$9:$X$554,18,FALSE)</f>
        <v>0</v>
      </c>
      <c r="T206" s="41">
        <f>VLOOKUP(B206,[1]УсіТ_1!$B$9:$X$554,19,FALSE)</f>
        <v>0.32769999999999999</v>
      </c>
      <c r="U206" s="41">
        <f>VLOOKUP(B206,[1]УсіТ_1!$B$9:$X$554,20,FALSE)</f>
        <v>0</v>
      </c>
      <c r="V206" s="41">
        <f>VLOOKUP(B206,[1]УсіТ_1!$B$9:$X$554,21,FALSE)</f>
        <v>0</v>
      </c>
      <c r="W206" s="41">
        <f>VLOOKUP(B206,[1]УсіТ_1!$B$9:$X$554,22,FALSE)</f>
        <v>0</v>
      </c>
      <c r="X206" s="41">
        <f>VLOOKUP(B206,[1]УсіТ_1!$B$9:$X$554,23,FALSE)</f>
        <v>0</v>
      </c>
      <c r="Y206" s="3">
        <v>1.1720999999999999</v>
      </c>
      <c r="Z206" s="3">
        <v>1.1720999999999999</v>
      </c>
    </row>
    <row r="207" spans="1:26" ht="15.75" thickBot="1" x14ac:dyDescent="0.3">
      <c r="A207" s="44" t="s">
        <v>775</v>
      </c>
      <c r="B207" s="44" t="s">
        <v>240</v>
      </c>
      <c r="C207" s="43" t="s">
        <v>6</v>
      </c>
      <c r="D207" s="39">
        <v>98.8</v>
      </c>
      <c r="E207" s="40">
        <v>0</v>
      </c>
      <c r="F207" s="55">
        <v>1.3036000000000001</v>
      </c>
      <c r="G207" s="55">
        <v>1.3036000000000001</v>
      </c>
      <c r="H207" s="41">
        <f t="shared" si="3"/>
        <v>1.3036000000000001</v>
      </c>
      <c r="I207" s="41"/>
      <c r="J207" s="41">
        <f>VLOOKUP(B207,[1]УсіТ_1!$B$9:$X$554,9,FALSE)</f>
        <v>0</v>
      </c>
      <c r="K207" s="41">
        <f>VLOOKUP(B207,[1]УсіТ_1!$B$9:$X$554,8,FALSE)</f>
        <v>0</v>
      </c>
      <c r="L207" s="41">
        <f>VLOOKUP(B207,[1]УсіТ_1!$B$9:$X$554,11,FALSE)</f>
        <v>0</v>
      </c>
      <c r="M207" s="41">
        <f>VLOOKUP(B207,[1]УсіТ_1!$B$9:$X$554,12,FALSE)</f>
        <v>0</v>
      </c>
      <c r="N207" s="41">
        <f>VLOOKUP(B207,[1]УсіТ_1!$B$9:$X$554,13,FALSE)</f>
        <v>0</v>
      </c>
      <c r="O207" s="41">
        <f>VLOOKUP(B207,[1]УсіТ_1!$B$9:$X$554,14,FALSE)</f>
        <v>0.2979</v>
      </c>
      <c r="P207" s="41">
        <f>VLOOKUP(B207,[1]УсіТ_1!$B$9:$X$554,15,FALSE)</f>
        <v>0</v>
      </c>
      <c r="Q207" s="41">
        <f>VLOOKUP(B207,[1]УсіТ_1!$B$9:$X$554,16,FALSE)</f>
        <v>0</v>
      </c>
      <c r="R207" s="41">
        <f>VLOOKUP(B207,[1]УсіТ_1!$B$9:$X$554,17,FALSE)</f>
        <v>0.47660000000000002</v>
      </c>
      <c r="S207" s="41">
        <f>VLOOKUP(B207,[1]УсіТ_1!$B$9:$X$554,18,FALSE)</f>
        <v>0</v>
      </c>
      <c r="T207" s="41">
        <f>VLOOKUP(B207,[1]УсіТ_1!$B$9:$X$554,19,FALSE)</f>
        <v>0.52910000000000001</v>
      </c>
      <c r="U207" s="41">
        <f>VLOOKUP(B207,[1]УсіТ_1!$B$9:$X$554,20,FALSE)</f>
        <v>0</v>
      </c>
      <c r="V207" s="41">
        <f>VLOOKUP(B207,[1]УсіТ_1!$B$9:$X$554,21,FALSE)</f>
        <v>0</v>
      </c>
      <c r="W207" s="41">
        <f>VLOOKUP(B207,[1]УсіТ_1!$B$9:$X$554,22,FALSE)</f>
        <v>0</v>
      </c>
      <c r="X207" s="41">
        <f>VLOOKUP(B207,[1]УсіТ_1!$B$9:$X$554,23,FALSE)</f>
        <v>0</v>
      </c>
      <c r="Y207" s="3">
        <v>1.2302999999999999</v>
      </c>
      <c r="Z207" s="3">
        <v>1.2302999999999999</v>
      </c>
    </row>
    <row r="208" spans="1:26" ht="15.75" thickBot="1" x14ac:dyDescent="0.3">
      <c r="A208" s="44" t="s">
        <v>776</v>
      </c>
      <c r="B208" s="44" t="s">
        <v>241</v>
      </c>
      <c r="C208" s="43" t="s">
        <v>6</v>
      </c>
      <c r="D208" s="39">
        <v>283.8</v>
      </c>
      <c r="E208" s="40">
        <v>0</v>
      </c>
      <c r="F208" s="55">
        <v>0.91600000000000004</v>
      </c>
      <c r="G208" s="55">
        <v>0.91600000000000004</v>
      </c>
      <c r="H208" s="41">
        <f t="shared" si="3"/>
        <v>0.91600000000000004</v>
      </c>
      <c r="I208" s="41"/>
      <c r="J208" s="41">
        <f>VLOOKUP(B208,[1]УсіТ_1!$B$9:$X$554,9,FALSE)</f>
        <v>0</v>
      </c>
      <c r="K208" s="41">
        <f>VLOOKUP(B208,[1]УсіТ_1!$B$9:$X$554,8,FALSE)</f>
        <v>0</v>
      </c>
      <c r="L208" s="41">
        <f>VLOOKUP(B208,[1]УсіТ_1!$B$9:$X$554,11,FALSE)</f>
        <v>0</v>
      </c>
      <c r="M208" s="41">
        <f>VLOOKUP(B208,[1]УсіТ_1!$B$9:$X$554,12,FALSE)</f>
        <v>0</v>
      </c>
      <c r="N208" s="41">
        <f>VLOOKUP(B208,[1]УсіТ_1!$B$9:$X$554,13,FALSE)</f>
        <v>0</v>
      </c>
      <c r="O208" s="41">
        <f>VLOOKUP(B208,[1]УсіТ_1!$B$9:$X$554,14,FALSE)</f>
        <v>0.2868</v>
      </c>
      <c r="P208" s="41">
        <f>VLOOKUP(B208,[1]УсіТ_1!$B$9:$X$554,15,FALSE)</f>
        <v>0</v>
      </c>
      <c r="Q208" s="41">
        <f>VLOOKUP(B208,[1]УсіТ_1!$B$9:$X$554,16,FALSE)</f>
        <v>0</v>
      </c>
      <c r="R208" s="41">
        <f>VLOOKUP(B208,[1]УсіТ_1!$B$9:$X$554,17,FALSE)</f>
        <v>8.2299999999999998E-2</v>
      </c>
      <c r="S208" s="41">
        <f>VLOOKUP(B208,[1]УсіТ_1!$B$9:$X$554,18,FALSE)</f>
        <v>0</v>
      </c>
      <c r="T208" s="41">
        <f>VLOOKUP(B208,[1]УсіТ_1!$B$9:$X$554,19,FALSE)</f>
        <v>0.54690000000000005</v>
      </c>
      <c r="U208" s="41">
        <f>VLOOKUP(B208,[1]УсіТ_1!$B$9:$X$554,20,FALSE)</f>
        <v>0</v>
      </c>
      <c r="V208" s="41">
        <f>VLOOKUP(B208,[1]УсіТ_1!$B$9:$X$554,21,FALSE)</f>
        <v>0</v>
      </c>
      <c r="W208" s="41">
        <f>VLOOKUP(B208,[1]УсіТ_1!$B$9:$X$554,22,FALSE)</f>
        <v>0</v>
      </c>
      <c r="X208" s="41">
        <f>VLOOKUP(B208,[1]УсіТ_1!$B$9:$X$554,23,FALSE)</f>
        <v>0</v>
      </c>
      <c r="Y208" s="3">
        <v>3.6495000000000002</v>
      </c>
      <c r="Z208" s="3">
        <v>3.6495000000000002</v>
      </c>
    </row>
    <row r="209" spans="1:26" ht="15.75" thickBot="1" x14ac:dyDescent="0.3">
      <c r="A209" s="44" t="s">
        <v>777</v>
      </c>
      <c r="B209" s="44" t="s">
        <v>242</v>
      </c>
      <c r="C209" s="43" t="s">
        <v>6</v>
      </c>
      <c r="D209" s="39">
        <v>184.6</v>
      </c>
      <c r="E209" s="40">
        <v>0</v>
      </c>
      <c r="F209" s="55">
        <v>0.88029999999999997</v>
      </c>
      <c r="G209" s="55">
        <v>0.88029999999999997</v>
      </c>
      <c r="H209" s="41">
        <f t="shared" si="3"/>
        <v>0.88029999999999997</v>
      </c>
      <c r="I209" s="41"/>
      <c r="J209" s="41">
        <f>VLOOKUP(B209,[1]УсіТ_1!$B$9:$X$554,9,FALSE)</f>
        <v>0</v>
      </c>
      <c r="K209" s="41">
        <f>VLOOKUP(B209,[1]УсіТ_1!$B$9:$X$554,8,FALSE)</f>
        <v>0</v>
      </c>
      <c r="L209" s="41">
        <f>VLOOKUP(B209,[1]УсіТ_1!$B$9:$X$554,11,FALSE)</f>
        <v>0</v>
      </c>
      <c r="M209" s="41">
        <f>VLOOKUP(B209,[1]УсіТ_1!$B$9:$X$554,12,FALSE)</f>
        <v>0</v>
      </c>
      <c r="N209" s="41">
        <f>VLOOKUP(B209,[1]УсіТ_1!$B$9:$X$554,13,FALSE)</f>
        <v>0</v>
      </c>
      <c r="O209" s="41">
        <f>VLOOKUP(B209,[1]УсіТ_1!$B$9:$X$554,14,FALSE)</f>
        <v>0.28999999999999998</v>
      </c>
      <c r="P209" s="41">
        <f>VLOOKUP(B209,[1]УсіТ_1!$B$9:$X$554,15,FALSE)</f>
        <v>0</v>
      </c>
      <c r="Q209" s="41">
        <f>VLOOKUP(B209,[1]УсіТ_1!$B$9:$X$554,16,FALSE)</f>
        <v>0</v>
      </c>
      <c r="R209" s="41">
        <f>VLOOKUP(B209,[1]УсіТ_1!$B$9:$X$554,17,FALSE)</f>
        <v>6.9199999999999998E-2</v>
      </c>
      <c r="S209" s="41">
        <f>VLOOKUP(B209,[1]УсіТ_1!$B$9:$X$554,18,FALSE)</f>
        <v>0</v>
      </c>
      <c r="T209" s="41">
        <f>VLOOKUP(B209,[1]УсіТ_1!$B$9:$X$554,19,FALSE)</f>
        <v>0.52110000000000001</v>
      </c>
      <c r="U209" s="41">
        <f>VLOOKUP(B209,[1]УсіТ_1!$B$9:$X$554,20,FALSE)</f>
        <v>0</v>
      </c>
      <c r="V209" s="41">
        <f>VLOOKUP(B209,[1]УсіТ_1!$B$9:$X$554,21,FALSE)</f>
        <v>0</v>
      </c>
      <c r="W209" s="41">
        <f>VLOOKUP(B209,[1]УсіТ_1!$B$9:$X$554,22,FALSE)</f>
        <v>0</v>
      </c>
      <c r="X209" s="41">
        <f>VLOOKUP(B209,[1]УсіТ_1!$B$9:$X$554,23,FALSE)</f>
        <v>0</v>
      </c>
      <c r="Y209" s="3">
        <v>1.181</v>
      </c>
      <c r="Z209" s="3">
        <v>1.181</v>
      </c>
    </row>
    <row r="210" spans="1:26" ht="15.75" thickBot="1" x14ac:dyDescent="0.3">
      <c r="A210" s="44" t="s">
        <v>778</v>
      </c>
      <c r="B210" s="44" t="s">
        <v>243</v>
      </c>
      <c r="C210" s="43" t="s">
        <v>6</v>
      </c>
      <c r="D210" s="39">
        <v>136.30000000000001</v>
      </c>
      <c r="E210" s="40">
        <v>74.400000000000006</v>
      </c>
      <c r="F210" s="55">
        <v>0.74680000000000002</v>
      </c>
      <c r="G210" s="55">
        <v>0.74680000000000002</v>
      </c>
      <c r="H210" s="41">
        <f t="shared" si="3"/>
        <v>0.74680000000000002</v>
      </c>
      <c r="I210" s="41"/>
      <c r="J210" s="41">
        <f>VLOOKUP(B210,[1]УсіТ_1!$B$9:$X$554,9,FALSE)</f>
        <v>0</v>
      </c>
      <c r="K210" s="41">
        <f>VLOOKUP(B210,[1]УсіТ_1!$B$9:$X$554,8,FALSE)</f>
        <v>0</v>
      </c>
      <c r="L210" s="41">
        <f>VLOOKUP(B210,[1]УсіТ_1!$B$9:$X$554,11,FALSE)</f>
        <v>0</v>
      </c>
      <c r="M210" s="41">
        <f>VLOOKUP(B210,[1]УсіТ_1!$B$9:$X$554,12,FALSE)</f>
        <v>0</v>
      </c>
      <c r="N210" s="41">
        <f>VLOOKUP(B210,[1]УсіТ_1!$B$9:$X$554,13,FALSE)</f>
        <v>0</v>
      </c>
      <c r="O210" s="41">
        <f>VLOOKUP(B210,[1]УсіТ_1!$B$9:$X$554,14,FALSE)</f>
        <v>0.29320000000000002</v>
      </c>
      <c r="P210" s="41">
        <f>VLOOKUP(B210,[1]УсіТ_1!$B$9:$X$554,15,FALSE)</f>
        <v>0</v>
      </c>
      <c r="Q210" s="41">
        <f>VLOOKUP(B210,[1]УсіТ_1!$B$9:$X$554,16,FALSE)</f>
        <v>0</v>
      </c>
      <c r="R210" s="41">
        <f>VLOOKUP(B210,[1]УсіТ_1!$B$9:$X$554,17,FALSE)</f>
        <v>0.1229</v>
      </c>
      <c r="S210" s="41">
        <f>VLOOKUP(B210,[1]УсіТ_1!$B$9:$X$554,18,FALSE)</f>
        <v>0</v>
      </c>
      <c r="T210" s="41">
        <f>VLOOKUP(B210,[1]УсіТ_1!$B$9:$X$554,19,FALSE)</f>
        <v>0.33069999999999999</v>
      </c>
      <c r="U210" s="41">
        <f>VLOOKUP(B210,[1]УсіТ_1!$B$9:$X$554,20,FALSE)</f>
        <v>0</v>
      </c>
      <c r="V210" s="41">
        <f>VLOOKUP(B210,[1]УсіТ_1!$B$9:$X$554,21,FALSE)</f>
        <v>0</v>
      </c>
      <c r="W210" s="41">
        <f>VLOOKUP(B210,[1]УсіТ_1!$B$9:$X$554,22,FALSE)</f>
        <v>0</v>
      </c>
      <c r="X210" s="41">
        <f>VLOOKUP(B210,[1]УсіТ_1!$B$9:$X$554,23,FALSE)</f>
        <v>0</v>
      </c>
      <c r="Y210" s="3">
        <v>1.127</v>
      </c>
      <c r="Z210" s="3">
        <v>1.127</v>
      </c>
    </row>
    <row r="211" spans="1:26" ht="15.75" thickBot="1" x14ac:dyDescent="0.3">
      <c r="A211" s="44" t="s">
        <v>779</v>
      </c>
      <c r="B211" s="44" t="s">
        <v>244</v>
      </c>
      <c r="C211" s="43" t="s">
        <v>6</v>
      </c>
      <c r="D211" s="39">
        <v>172.6</v>
      </c>
      <c r="E211" s="40">
        <v>172.6</v>
      </c>
      <c r="F211" s="55">
        <v>1.2949999999999999</v>
      </c>
      <c r="G211" s="55">
        <v>1.2949999999999999</v>
      </c>
      <c r="H211" s="41">
        <f t="shared" si="3"/>
        <v>1.2949999999999999</v>
      </c>
      <c r="I211" s="41"/>
      <c r="J211" s="41">
        <f>VLOOKUP(B211,[1]УсіТ_1!$B$9:$X$554,9,FALSE)</f>
        <v>0</v>
      </c>
      <c r="K211" s="41">
        <f>VLOOKUP(B211,[1]УсіТ_1!$B$9:$X$554,8,FALSE)</f>
        <v>0.17580000000000001</v>
      </c>
      <c r="L211" s="41">
        <f>VLOOKUP(B211,[1]УсіТ_1!$B$9:$X$554,11,FALSE)</f>
        <v>0</v>
      </c>
      <c r="M211" s="41">
        <f>VLOOKUP(B211,[1]УсіТ_1!$B$9:$X$554,12,FALSE)</f>
        <v>0</v>
      </c>
      <c r="N211" s="41">
        <f>VLOOKUP(B211,[1]УсіТ_1!$B$9:$X$554,13,FALSE)</f>
        <v>0</v>
      </c>
      <c r="O211" s="41">
        <f>VLOOKUP(B211,[1]УсіТ_1!$B$9:$X$554,14,FALSE)</f>
        <v>0.29060000000000002</v>
      </c>
      <c r="P211" s="41">
        <f>VLOOKUP(B211,[1]УсіТ_1!$B$9:$X$554,15,FALSE)</f>
        <v>0</v>
      </c>
      <c r="Q211" s="41">
        <f>VLOOKUP(B211,[1]УсіТ_1!$B$9:$X$554,16,FALSE)</f>
        <v>0</v>
      </c>
      <c r="R211" s="41">
        <f>VLOOKUP(B211,[1]УсіТ_1!$B$9:$X$554,17,FALSE)</f>
        <v>0.2702</v>
      </c>
      <c r="S211" s="41">
        <f>VLOOKUP(B211,[1]УсіТ_1!$B$9:$X$554,18,FALSE)</f>
        <v>0</v>
      </c>
      <c r="T211" s="41">
        <f>VLOOKUP(B211,[1]УсіТ_1!$B$9:$X$554,19,FALSE)</f>
        <v>0.40160000000000001</v>
      </c>
      <c r="U211" s="41">
        <f>VLOOKUP(B211,[1]УсіТ_1!$B$9:$X$554,20,FALSE)</f>
        <v>0.15679999999999999</v>
      </c>
      <c r="V211" s="41">
        <f>VLOOKUP(B211,[1]УсіТ_1!$B$9:$X$554,21,FALSE)</f>
        <v>0</v>
      </c>
      <c r="W211" s="41">
        <f>VLOOKUP(B211,[1]УсіТ_1!$B$9:$X$554,22,FALSE)</f>
        <v>0</v>
      </c>
      <c r="X211" s="41">
        <f>VLOOKUP(B211,[1]УсіТ_1!$B$9:$X$554,23,FALSE)</f>
        <v>0</v>
      </c>
      <c r="Y211" s="3">
        <v>1.2253000000000001</v>
      </c>
      <c r="Z211" s="3">
        <v>1.2253000000000001</v>
      </c>
    </row>
    <row r="212" spans="1:26" ht="15.75" thickBot="1" x14ac:dyDescent="0.3">
      <c r="A212" s="44" t="s">
        <v>780</v>
      </c>
      <c r="B212" s="44" t="s">
        <v>245</v>
      </c>
      <c r="C212" s="43" t="s">
        <v>6</v>
      </c>
      <c r="D212" s="39">
        <v>74.5</v>
      </c>
      <c r="E212" s="40">
        <v>0</v>
      </c>
      <c r="F212" s="55">
        <v>1.1384000000000001</v>
      </c>
      <c r="G212" s="55">
        <v>1.1384000000000001</v>
      </c>
      <c r="H212" s="41">
        <f t="shared" si="3"/>
        <v>1.1384000000000001</v>
      </c>
      <c r="I212" s="41"/>
      <c r="J212" s="41">
        <f>VLOOKUP(B212,[1]УсіТ_1!$B$9:$X$554,9,FALSE)</f>
        <v>0</v>
      </c>
      <c r="K212" s="41">
        <f>VLOOKUP(B212,[1]УсіТ_1!$B$9:$X$554,8,FALSE)</f>
        <v>0</v>
      </c>
      <c r="L212" s="41">
        <f>VLOOKUP(B212,[1]УсіТ_1!$B$9:$X$554,11,FALSE)</f>
        <v>0</v>
      </c>
      <c r="M212" s="41">
        <f>VLOOKUP(B212,[1]УсіТ_1!$B$9:$X$554,12,FALSE)</f>
        <v>0</v>
      </c>
      <c r="N212" s="41">
        <f>VLOOKUP(B212,[1]УсіТ_1!$B$9:$X$554,13,FALSE)</f>
        <v>0</v>
      </c>
      <c r="O212" s="41">
        <f>VLOOKUP(B212,[1]УсіТ_1!$B$9:$X$554,14,FALSE)</f>
        <v>0.30349999999999999</v>
      </c>
      <c r="P212" s="41">
        <f>VLOOKUP(B212,[1]УсіТ_1!$B$9:$X$554,15,FALSE)</f>
        <v>0</v>
      </c>
      <c r="Q212" s="41">
        <f>VLOOKUP(B212,[1]УсіТ_1!$B$9:$X$554,16,FALSE)</f>
        <v>0</v>
      </c>
      <c r="R212" s="41">
        <f>VLOOKUP(B212,[1]УсіТ_1!$B$9:$X$554,17,FALSE)</f>
        <v>0.3926</v>
      </c>
      <c r="S212" s="41">
        <f>VLOOKUP(B212,[1]УсіТ_1!$B$9:$X$554,18,FALSE)</f>
        <v>0</v>
      </c>
      <c r="T212" s="41">
        <f>VLOOKUP(B212,[1]УсіТ_1!$B$9:$X$554,19,FALSE)</f>
        <v>0.44230000000000003</v>
      </c>
      <c r="U212" s="41">
        <f>VLOOKUP(B212,[1]УсіТ_1!$B$9:$X$554,20,FALSE)</f>
        <v>0</v>
      </c>
      <c r="V212" s="41">
        <f>VLOOKUP(B212,[1]УсіТ_1!$B$9:$X$554,21,FALSE)</f>
        <v>0</v>
      </c>
      <c r="W212" s="41">
        <f>VLOOKUP(B212,[1]УсіТ_1!$B$9:$X$554,22,FALSE)</f>
        <v>0</v>
      </c>
      <c r="X212" s="41">
        <f>VLOOKUP(B212,[1]УсіТ_1!$B$9:$X$554,23,FALSE)</f>
        <v>0</v>
      </c>
      <c r="Y212" s="3">
        <v>1.1398999999999999</v>
      </c>
      <c r="Z212" s="3">
        <v>1.1398999999999999</v>
      </c>
    </row>
    <row r="213" spans="1:26" ht="15.75" thickBot="1" x14ac:dyDescent="0.3">
      <c r="A213" s="44" t="s">
        <v>781</v>
      </c>
      <c r="B213" s="44" t="s">
        <v>246</v>
      </c>
      <c r="C213" s="43" t="s">
        <v>6</v>
      </c>
      <c r="D213" s="39">
        <v>151.80000000000001</v>
      </c>
      <c r="E213" s="40">
        <v>92.9</v>
      </c>
      <c r="F213" s="55">
        <v>1.6231</v>
      </c>
      <c r="G213" s="55">
        <v>1.6231</v>
      </c>
      <c r="H213" s="41">
        <f t="shared" si="3"/>
        <v>1.6231</v>
      </c>
      <c r="I213" s="41"/>
      <c r="J213" s="41">
        <f>VLOOKUP(B213,[1]УсіТ_1!$B$9:$X$554,9,FALSE)</f>
        <v>0</v>
      </c>
      <c r="K213" s="41">
        <f>VLOOKUP(B213,[1]УсіТ_1!$B$9:$X$554,8,FALSE)</f>
        <v>0.1636</v>
      </c>
      <c r="L213" s="41">
        <f>VLOOKUP(B213,[1]УсіТ_1!$B$9:$X$554,11,FALSE)</f>
        <v>0</v>
      </c>
      <c r="M213" s="41">
        <f>VLOOKUP(B213,[1]УсіТ_1!$B$9:$X$554,12,FALSE)</f>
        <v>0</v>
      </c>
      <c r="N213" s="41">
        <f>VLOOKUP(B213,[1]УсіТ_1!$B$9:$X$554,13,FALSE)</f>
        <v>0</v>
      </c>
      <c r="O213" s="41">
        <f>VLOOKUP(B213,[1]УсіТ_1!$B$9:$X$554,14,FALSE)</f>
        <v>0.29189999999999999</v>
      </c>
      <c r="P213" s="41">
        <f>VLOOKUP(B213,[1]УсіТ_1!$B$9:$X$554,15,FALSE)</f>
        <v>0</v>
      </c>
      <c r="Q213" s="41">
        <f>VLOOKUP(B213,[1]УсіТ_1!$B$9:$X$554,16,FALSE)</f>
        <v>0</v>
      </c>
      <c r="R213" s="41">
        <f>VLOOKUP(B213,[1]УсіТ_1!$B$9:$X$554,17,FALSE)</f>
        <v>0.59650000000000003</v>
      </c>
      <c r="S213" s="41">
        <f>VLOOKUP(B213,[1]УсіТ_1!$B$9:$X$554,18,FALSE)</f>
        <v>0</v>
      </c>
      <c r="T213" s="41">
        <f>VLOOKUP(B213,[1]УсіТ_1!$B$9:$X$554,19,FALSE)</f>
        <v>0.42520000000000002</v>
      </c>
      <c r="U213" s="41">
        <f>VLOOKUP(B213,[1]УсіТ_1!$B$9:$X$554,20,FALSE)</f>
        <v>0.1459</v>
      </c>
      <c r="V213" s="41">
        <f>VLOOKUP(B213,[1]УсіТ_1!$B$9:$X$554,21,FALSE)</f>
        <v>0</v>
      </c>
      <c r="W213" s="41">
        <f>VLOOKUP(B213,[1]УсіТ_1!$B$9:$X$554,22,FALSE)</f>
        <v>0</v>
      </c>
      <c r="X213" s="41">
        <f>VLOOKUP(B213,[1]УсіТ_1!$B$9:$X$554,23,FALSE)</f>
        <v>0</v>
      </c>
      <c r="Y213" s="3">
        <v>1.2353000000000001</v>
      </c>
      <c r="Z213" s="3">
        <v>1.2353000000000001</v>
      </c>
    </row>
    <row r="214" spans="1:26" ht="15.75" thickBot="1" x14ac:dyDescent="0.3">
      <c r="A214" s="44" t="s">
        <v>782</v>
      </c>
      <c r="B214" s="44" t="s">
        <v>247</v>
      </c>
      <c r="C214" s="43" t="s">
        <v>6</v>
      </c>
      <c r="D214" s="39">
        <v>141.80000000000001</v>
      </c>
      <c r="E214" s="40">
        <v>0</v>
      </c>
      <c r="F214" s="55">
        <v>1.7221</v>
      </c>
      <c r="G214" s="55">
        <v>1.7221</v>
      </c>
      <c r="H214" s="41">
        <f t="shared" si="3"/>
        <v>1.7221</v>
      </c>
      <c r="I214" s="41"/>
      <c r="J214" s="41">
        <f>VLOOKUP(B214,[1]УсіТ_1!$B$9:$X$554,9,FALSE)</f>
        <v>0</v>
      </c>
      <c r="K214" s="41">
        <f>VLOOKUP(B214,[1]УсіТ_1!$B$9:$X$554,8,FALSE)</f>
        <v>0.1946</v>
      </c>
      <c r="L214" s="41">
        <f>VLOOKUP(B214,[1]УсіТ_1!$B$9:$X$554,11,FALSE)</f>
        <v>0</v>
      </c>
      <c r="M214" s="41">
        <f>VLOOKUP(B214,[1]УсіТ_1!$B$9:$X$554,12,FALSE)</f>
        <v>0</v>
      </c>
      <c r="N214" s="41">
        <f>VLOOKUP(B214,[1]УсіТ_1!$B$9:$X$554,13,FALSE)</f>
        <v>0</v>
      </c>
      <c r="O214" s="41">
        <f>VLOOKUP(B214,[1]УсіТ_1!$B$9:$X$554,14,FALSE)</f>
        <v>0.29270000000000002</v>
      </c>
      <c r="P214" s="41">
        <f>VLOOKUP(B214,[1]УсіТ_1!$B$9:$X$554,15,FALSE)</f>
        <v>0</v>
      </c>
      <c r="Q214" s="41">
        <f>VLOOKUP(B214,[1]УсіТ_1!$B$9:$X$554,16,FALSE)</f>
        <v>0</v>
      </c>
      <c r="R214" s="41">
        <f>VLOOKUP(B214,[1]УсіТ_1!$B$9:$X$554,17,FALSE)</f>
        <v>0.53739999999999999</v>
      </c>
      <c r="S214" s="41">
        <f>VLOOKUP(B214,[1]УсіТ_1!$B$9:$X$554,18,FALSE)</f>
        <v>0</v>
      </c>
      <c r="T214" s="41">
        <f>VLOOKUP(B214,[1]УсіТ_1!$B$9:$X$554,19,FALSE)</f>
        <v>0.52380000000000004</v>
      </c>
      <c r="U214" s="41">
        <f>VLOOKUP(B214,[1]УсіТ_1!$B$9:$X$554,20,FALSE)</f>
        <v>0.1736</v>
      </c>
      <c r="V214" s="41">
        <f>VLOOKUP(B214,[1]УсіТ_1!$B$9:$X$554,21,FALSE)</f>
        <v>0</v>
      </c>
      <c r="W214" s="41">
        <f>VLOOKUP(B214,[1]УсіТ_1!$B$9:$X$554,22,FALSE)</f>
        <v>0</v>
      </c>
      <c r="X214" s="41">
        <f>VLOOKUP(B214,[1]УсіТ_1!$B$9:$X$554,23,FALSE)</f>
        <v>0</v>
      </c>
      <c r="Y214" s="3">
        <v>1.1318999999999999</v>
      </c>
      <c r="Z214" s="3">
        <v>1.1318999999999999</v>
      </c>
    </row>
    <row r="215" spans="1:26" ht="15.75" thickBot="1" x14ac:dyDescent="0.3">
      <c r="A215" s="44" t="s">
        <v>783</v>
      </c>
      <c r="B215" s="44" t="s">
        <v>248</v>
      </c>
      <c r="C215" s="43" t="s">
        <v>6</v>
      </c>
      <c r="D215" s="39">
        <v>67.900000000000006</v>
      </c>
      <c r="E215" s="40">
        <v>0</v>
      </c>
      <c r="F215" s="55">
        <v>1.2584</v>
      </c>
      <c r="G215" s="55">
        <v>1.2584</v>
      </c>
      <c r="H215" s="41">
        <f t="shared" si="3"/>
        <v>1.2584</v>
      </c>
      <c r="I215" s="41"/>
      <c r="J215" s="41">
        <f>VLOOKUP(B215,[1]УсіТ_1!$B$9:$X$554,9,FALSE)</f>
        <v>0</v>
      </c>
      <c r="K215" s="41">
        <f>VLOOKUP(B215,[1]УсіТ_1!$B$9:$X$554,8,FALSE)</f>
        <v>0</v>
      </c>
      <c r="L215" s="41">
        <f>VLOOKUP(B215,[1]УсіТ_1!$B$9:$X$554,11,FALSE)</f>
        <v>0</v>
      </c>
      <c r="M215" s="41">
        <f>VLOOKUP(B215,[1]УсіТ_1!$B$9:$X$554,12,FALSE)</f>
        <v>0</v>
      </c>
      <c r="N215" s="41">
        <f>VLOOKUP(B215,[1]УсіТ_1!$B$9:$X$554,13,FALSE)</f>
        <v>0</v>
      </c>
      <c r="O215" s="41">
        <f>VLOOKUP(B215,[1]УсіТ_1!$B$9:$X$554,14,FALSE)</f>
        <v>0.30570000000000003</v>
      </c>
      <c r="P215" s="41">
        <f>VLOOKUP(B215,[1]УсіТ_1!$B$9:$X$554,15,FALSE)</f>
        <v>0</v>
      </c>
      <c r="Q215" s="41">
        <f>VLOOKUP(B215,[1]УсіТ_1!$B$9:$X$554,16,FALSE)</f>
        <v>0</v>
      </c>
      <c r="R215" s="41">
        <f>VLOOKUP(B215,[1]УсіТ_1!$B$9:$X$554,17,FALSE)</f>
        <v>0.41520000000000001</v>
      </c>
      <c r="S215" s="41">
        <f>VLOOKUP(B215,[1]УсіТ_1!$B$9:$X$554,18,FALSE)</f>
        <v>0</v>
      </c>
      <c r="T215" s="41">
        <f>VLOOKUP(B215,[1]УсіТ_1!$B$9:$X$554,19,FALSE)</f>
        <v>0.53749999999999998</v>
      </c>
      <c r="U215" s="41">
        <f>VLOOKUP(B215,[1]УсіТ_1!$B$9:$X$554,20,FALSE)</f>
        <v>0</v>
      </c>
      <c r="V215" s="41">
        <f>VLOOKUP(B215,[1]УсіТ_1!$B$9:$X$554,21,FALSE)</f>
        <v>0</v>
      </c>
      <c r="W215" s="41">
        <f>VLOOKUP(B215,[1]УсіТ_1!$B$9:$X$554,22,FALSE)</f>
        <v>0</v>
      </c>
      <c r="X215" s="41">
        <f>VLOOKUP(B215,[1]УсіТ_1!$B$9:$X$554,23,FALSE)</f>
        <v>0</v>
      </c>
      <c r="Y215" s="3">
        <v>1.2398</v>
      </c>
      <c r="Z215" s="3">
        <v>1.2398</v>
      </c>
    </row>
    <row r="216" spans="1:26" ht="15.75" thickBot="1" x14ac:dyDescent="0.3">
      <c r="A216" s="44" t="s">
        <v>784</v>
      </c>
      <c r="B216" s="44" t="s">
        <v>249</v>
      </c>
      <c r="C216" s="43" t="s">
        <v>6</v>
      </c>
      <c r="D216" s="39">
        <v>188.9</v>
      </c>
      <c r="E216" s="40">
        <v>0</v>
      </c>
      <c r="F216" s="55">
        <v>0.69969999999999999</v>
      </c>
      <c r="G216" s="55">
        <v>0.69969999999999999</v>
      </c>
      <c r="H216" s="41">
        <f t="shared" si="3"/>
        <v>0.69969999999999999</v>
      </c>
      <c r="I216" s="41"/>
      <c r="J216" s="41">
        <f>VLOOKUP(B216,[1]УсіТ_1!$B$9:$X$554,9,FALSE)</f>
        <v>0</v>
      </c>
      <c r="K216" s="41">
        <f>VLOOKUP(B216,[1]УсіТ_1!$B$9:$X$554,8,FALSE)</f>
        <v>0</v>
      </c>
      <c r="L216" s="41">
        <f>VLOOKUP(B216,[1]УсіТ_1!$B$9:$X$554,11,FALSE)</f>
        <v>0</v>
      </c>
      <c r="M216" s="41">
        <f>VLOOKUP(B216,[1]УсіТ_1!$B$9:$X$554,12,FALSE)</f>
        <v>0</v>
      </c>
      <c r="N216" s="41">
        <f>VLOOKUP(B216,[1]УсіТ_1!$B$9:$X$554,13,FALSE)</f>
        <v>0</v>
      </c>
      <c r="O216" s="41">
        <f>VLOOKUP(B216,[1]УсіТ_1!$B$9:$X$554,14,FALSE)</f>
        <v>0</v>
      </c>
      <c r="P216" s="41">
        <f>VLOOKUP(B216,[1]УсіТ_1!$B$9:$X$554,15,FALSE)</f>
        <v>0</v>
      </c>
      <c r="Q216" s="41">
        <f>VLOOKUP(B216,[1]УсіТ_1!$B$9:$X$554,16,FALSE)</f>
        <v>0</v>
      </c>
      <c r="R216" s="41">
        <f>VLOOKUP(B216,[1]УсіТ_1!$B$9:$X$554,17,FALSE)</f>
        <v>0.32679999999999998</v>
      </c>
      <c r="S216" s="41">
        <f>VLOOKUP(B216,[1]УсіТ_1!$B$9:$X$554,18,FALSE)</f>
        <v>0</v>
      </c>
      <c r="T216" s="41">
        <f>VLOOKUP(B216,[1]УсіТ_1!$B$9:$X$554,19,FALSE)</f>
        <v>0.37290000000000001</v>
      </c>
      <c r="U216" s="41">
        <f>VLOOKUP(B216,[1]УсіТ_1!$B$9:$X$554,20,FALSE)</f>
        <v>0</v>
      </c>
      <c r="V216" s="41">
        <f>VLOOKUP(B216,[1]УсіТ_1!$B$9:$X$554,21,FALSE)</f>
        <v>0</v>
      </c>
      <c r="W216" s="41">
        <f>VLOOKUP(B216,[1]УсіТ_1!$B$9:$X$554,22,FALSE)</f>
        <v>0</v>
      </c>
      <c r="X216" s="41">
        <f>VLOOKUP(B216,[1]УсіТ_1!$B$9:$X$554,23,FALSE)</f>
        <v>0</v>
      </c>
      <c r="Y216" s="3">
        <v>3.2732000000000001</v>
      </c>
      <c r="Z216" s="3">
        <v>3.2732000000000001</v>
      </c>
    </row>
    <row r="217" spans="1:26" ht="15.75" thickBot="1" x14ac:dyDescent="0.3">
      <c r="A217" s="44" t="s">
        <v>785</v>
      </c>
      <c r="B217" s="44" t="s">
        <v>250</v>
      </c>
      <c r="C217" s="43" t="s">
        <v>6</v>
      </c>
      <c r="D217" s="39">
        <v>258.7</v>
      </c>
      <c r="E217" s="40">
        <v>0</v>
      </c>
      <c r="F217" s="55">
        <v>1.2275</v>
      </c>
      <c r="G217" s="55">
        <v>1.2275</v>
      </c>
      <c r="H217" s="41">
        <f t="shared" si="3"/>
        <v>1.2275</v>
      </c>
      <c r="I217" s="41"/>
      <c r="J217" s="41">
        <f>VLOOKUP(B217,[1]УсіТ_1!$B$9:$X$554,9,FALSE)</f>
        <v>0</v>
      </c>
      <c r="K217" s="41">
        <f>VLOOKUP(B217,[1]УсіТ_1!$B$9:$X$554,8,FALSE)</f>
        <v>0</v>
      </c>
      <c r="L217" s="41">
        <f>VLOOKUP(B217,[1]УсіТ_1!$B$9:$X$554,11,FALSE)</f>
        <v>0</v>
      </c>
      <c r="M217" s="41">
        <f>VLOOKUP(B217,[1]УсіТ_1!$B$9:$X$554,12,FALSE)</f>
        <v>0</v>
      </c>
      <c r="N217" s="41">
        <f>VLOOKUP(B217,[1]УсіТ_1!$B$9:$X$554,13,FALSE)</f>
        <v>0</v>
      </c>
      <c r="O217" s="41">
        <f>VLOOKUP(B217,[1]УсіТ_1!$B$9:$X$554,14,FALSE)</f>
        <v>0.2873</v>
      </c>
      <c r="P217" s="41">
        <f>VLOOKUP(B217,[1]УсіТ_1!$B$9:$X$554,15,FALSE)</f>
        <v>0</v>
      </c>
      <c r="Q217" s="41">
        <f>VLOOKUP(B217,[1]УсіТ_1!$B$9:$X$554,16,FALSE)</f>
        <v>0</v>
      </c>
      <c r="R217" s="41">
        <f>VLOOKUP(B217,[1]УсіТ_1!$B$9:$X$554,17,FALSE)</f>
        <v>0.53800000000000003</v>
      </c>
      <c r="S217" s="41">
        <f>VLOOKUP(B217,[1]УсіТ_1!$B$9:$X$554,18,FALSE)</f>
        <v>0</v>
      </c>
      <c r="T217" s="41">
        <f>VLOOKUP(B217,[1]УсіТ_1!$B$9:$X$554,19,FALSE)</f>
        <v>0.4022</v>
      </c>
      <c r="U217" s="41">
        <f>VLOOKUP(B217,[1]УсіТ_1!$B$9:$X$554,20,FALSE)</f>
        <v>0</v>
      </c>
      <c r="V217" s="41">
        <f>VLOOKUP(B217,[1]УсіТ_1!$B$9:$X$554,21,FALSE)</f>
        <v>0</v>
      </c>
      <c r="W217" s="41">
        <f>VLOOKUP(B217,[1]УсіТ_1!$B$9:$X$554,22,FALSE)</f>
        <v>0</v>
      </c>
      <c r="X217" s="41">
        <f>VLOOKUP(B217,[1]УсіТ_1!$B$9:$X$554,23,FALSE)</f>
        <v>0</v>
      </c>
      <c r="Y217" s="3">
        <v>0.85499999999999998</v>
      </c>
      <c r="Z217" s="3">
        <v>0.85499999999999998</v>
      </c>
    </row>
    <row r="218" spans="1:26" ht="15.75" thickBot="1" x14ac:dyDescent="0.3">
      <c r="A218" s="44" t="s">
        <v>786</v>
      </c>
      <c r="B218" s="44" t="s">
        <v>251</v>
      </c>
      <c r="C218" s="43" t="s">
        <v>6</v>
      </c>
      <c r="D218" s="39">
        <v>184.2</v>
      </c>
      <c r="E218" s="40">
        <v>0</v>
      </c>
      <c r="F218" s="55">
        <v>1.381</v>
      </c>
      <c r="G218" s="55">
        <v>1.381</v>
      </c>
      <c r="H218" s="41">
        <f t="shared" si="3"/>
        <v>1.381</v>
      </c>
      <c r="I218" s="41"/>
      <c r="J218" s="41">
        <f>VLOOKUP(B218,[1]УсіТ_1!$B$9:$X$554,9,FALSE)</f>
        <v>0</v>
      </c>
      <c r="K218" s="41">
        <f>VLOOKUP(B218,[1]УсіТ_1!$B$9:$X$554,8,FALSE)</f>
        <v>0</v>
      </c>
      <c r="L218" s="41">
        <f>VLOOKUP(B218,[1]УсіТ_1!$B$9:$X$554,11,FALSE)</f>
        <v>0</v>
      </c>
      <c r="M218" s="41">
        <f>VLOOKUP(B218,[1]УсіТ_1!$B$9:$X$554,12,FALSE)</f>
        <v>0</v>
      </c>
      <c r="N218" s="41">
        <f>VLOOKUP(B218,[1]УсіТ_1!$B$9:$X$554,13,FALSE)</f>
        <v>0</v>
      </c>
      <c r="O218" s="41">
        <f>VLOOKUP(B218,[1]УсіТ_1!$B$9:$X$554,14,FALSE)</f>
        <v>0.28999999999999998</v>
      </c>
      <c r="P218" s="41">
        <f>VLOOKUP(B218,[1]УсіТ_1!$B$9:$X$554,15,FALSE)</f>
        <v>0</v>
      </c>
      <c r="Q218" s="41">
        <f>VLOOKUP(B218,[1]УсіТ_1!$B$9:$X$554,16,FALSE)</f>
        <v>0</v>
      </c>
      <c r="R218" s="41">
        <f>VLOOKUP(B218,[1]УсіТ_1!$B$9:$X$554,17,FALSE)</f>
        <v>0.60560000000000003</v>
      </c>
      <c r="S218" s="41">
        <f>VLOOKUP(B218,[1]УсіТ_1!$B$9:$X$554,18,FALSE)</f>
        <v>0</v>
      </c>
      <c r="T218" s="41">
        <f>VLOOKUP(B218,[1]УсіТ_1!$B$9:$X$554,19,FALSE)</f>
        <v>0.4854</v>
      </c>
      <c r="U218" s="41">
        <f>VLOOKUP(B218,[1]УсіТ_1!$B$9:$X$554,20,FALSE)</f>
        <v>0</v>
      </c>
      <c r="V218" s="41">
        <f>VLOOKUP(B218,[1]УсіТ_1!$B$9:$X$554,21,FALSE)</f>
        <v>0</v>
      </c>
      <c r="W218" s="41">
        <f>VLOOKUP(B218,[1]УсіТ_1!$B$9:$X$554,22,FALSE)</f>
        <v>0</v>
      </c>
      <c r="X218" s="41">
        <f>VLOOKUP(B218,[1]УсіТ_1!$B$9:$X$554,23,FALSE)</f>
        <v>0</v>
      </c>
      <c r="Y218" s="3">
        <v>3.8191000000000002</v>
      </c>
      <c r="Z218" s="3">
        <v>4.7065000000000001</v>
      </c>
    </row>
    <row r="219" spans="1:26" ht="15.75" thickBot="1" x14ac:dyDescent="0.3">
      <c r="A219" s="44" t="s">
        <v>787</v>
      </c>
      <c r="B219" s="44" t="s">
        <v>252</v>
      </c>
      <c r="C219" s="43" t="s">
        <v>6</v>
      </c>
      <c r="D219" s="39">
        <v>216.5</v>
      </c>
      <c r="E219" s="40">
        <v>0</v>
      </c>
      <c r="F219" s="55">
        <v>1.1846000000000001</v>
      </c>
      <c r="G219" s="55">
        <v>1.1846000000000001</v>
      </c>
      <c r="H219" s="41">
        <f t="shared" si="3"/>
        <v>1.1846000000000001</v>
      </c>
      <c r="I219" s="41"/>
      <c r="J219" s="41">
        <f>VLOOKUP(B219,[1]УсіТ_1!$B$9:$X$554,9,FALSE)</f>
        <v>0</v>
      </c>
      <c r="K219" s="41">
        <f>VLOOKUP(B219,[1]УсіТ_1!$B$9:$X$554,8,FALSE)</f>
        <v>0</v>
      </c>
      <c r="L219" s="41">
        <f>VLOOKUP(B219,[1]УсіТ_1!$B$9:$X$554,11,FALSE)</f>
        <v>0</v>
      </c>
      <c r="M219" s="41">
        <f>VLOOKUP(B219,[1]УсіТ_1!$B$9:$X$554,12,FALSE)</f>
        <v>0</v>
      </c>
      <c r="N219" s="41">
        <f>VLOOKUP(B219,[1]УсіТ_1!$B$9:$X$554,13,FALSE)</f>
        <v>0</v>
      </c>
      <c r="O219" s="41">
        <f>VLOOKUP(B219,[1]УсіТ_1!$B$9:$X$554,14,FALSE)</f>
        <v>0.28860000000000002</v>
      </c>
      <c r="P219" s="41">
        <f>VLOOKUP(B219,[1]УсіТ_1!$B$9:$X$554,15,FALSE)</f>
        <v>0</v>
      </c>
      <c r="Q219" s="41">
        <f>VLOOKUP(B219,[1]УсіТ_1!$B$9:$X$554,16,FALSE)</f>
        <v>0</v>
      </c>
      <c r="R219" s="41">
        <f>VLOOKUP(B219,[1]УсіТ_1!$B$9:$X$554,17,FALSE)</f>
        <v>0.40189999999999998</v>
      </c>
      <c r="S219" s="41">
        <f>VLOOKUP(B219,[1]УсіТ_1!$B$9:$X$554,18,FALSE)</f>
        <v>0</v>
      </c>
      <c r="T219" s="41">
        <f>VLOOKUP(B219,[1]УсіТ_1!$B$9:$X$554,19,FALSE)</f>
        <v>0.49409999999999998</v>
      </c>
      <c r="U219" s="41">
        <f>VLOOKUP(B219,[1]УсіТ_1!$B$9:$X$554,20,FALSE)</f>
        <v>0</v>
      </c>
      <c r="V219" s="41">
        <f>VLOOKUP(B219,[1]УсіТ_1!$B$9:$X$554,21,FALSE)</f>
        <v>0</v>
      </c>
      <c r="W219" s="41">
        <f>VLOOKUP(B219,[1]УсіТ_1!$B$9:$X$554,22,FALSE)</f>
        <v>0</v>
      </c>
      <c r="X219" s="41">
        <f>VLOOKUP(B219,[1]УсіТ_1!$B$9:$X$554,23,FALSE)</f>
        <v>0</v>
      </c>
      <c r="Y219" s="3">
        <v>3.2646999999999999</v>
      </c>
      <c r="Z219" s="3">
        <v>3.8525999999999998</v>
      </c>
    </row>
    <row r="220" spans="1:26" ht="15.75" thickBot="1" x14ac:dyDescent="0.3">
      <c r="A220" s="44" t="s">
        <v>788</v>
      </c>
      <c r="B220" s="44" t="s">
        <v>253</v>
      </c>
      <c r="C220" s="43" t="s">
        <v>6</v>
      </c>
      <c r="D220" s="39">
        <v>192.7</v>
      </c>
      <c r="E220" s="40">
        <v>0</v>
      </c>
      <c r="F220" s="55">
        <v>1.3638999999999999</v>
      </c>
      <c r="G220" s="55">
        <v>1.3638999999999999</v>
      </c>
      <c r="H220" s="41">
        <f t="shared" si="3"/>
        <v>1.3638999999999999</v>
      </c>
      <c r="I220" s="41"/>
      <c r="J220" s="41">
        <f>VLOOKUP(B220,[1]УсіТ_1!$B$9:$X$554,9,FALSE)</f>
        <v>0</v>
      </c>
      <c r="K220" s="41">
        <f>VLOOKUP(B220,[1]УсіТ_1!$B$9:$X$554,8,FALSE)</f>
        <v>0</v>
      </c>
      <c r="L220" s="41">
        <f>VLOOKUP(B220,[1]УсіТ_1!$B$9:$X$554,11,FALSE)</f>
        <v>0</v>
      </c>
      <c r="M220" s="41">
        <f>VLOOKUP(B220,[1]УсіТ_1!$B$9:$X$554,12,FALSE)</f>
        <v>0</v>
      </c>
      <c r="N220" s="41">
        <f>VLOOKUP(B220,[1]УсіТ_1!$B$9:$X$554,13,FALSE)</f>
        <v>0</v>
      </c>
      <c r="O220" s="41">
        <f>VLOOKUP(B220,[1]УсіТ_1!$B$9:$X$554,14,FALSE)</f>
        <v>0.28960000000000002</v>
      </c>
      <c r="P220" s="41">
        <f>VLOOKUP(B220,[1]УсіТ_1!$B$9:$X$554,15,FALSE)</f>
        <v>0</v>
      </c>
      <c r="Q220" s="41">
        <f>VLOOKUP(B220,[1]УсіТ_1!$B$9:$X$554,16,FALSE)</f>
        <v>0</v>
      </c>
      <c r="R220" s="41">
        <f>VLOOKUP(B220,[1]УсіТ_1!$B$9:$X$554,17,FALSE)</f>
        <v>0.55369999999999997</v>
      </c>
      <c r="S220" s="41">
        <f>VLOOKUP(B220,[1]УсіТ_1!$B$9:$X$554,18,FALSE)</f>
        <v>0</v>
      </c>
      <c r="T220" s="41">
        <f>VLOOKUP(B220,[1]УсіТ_1!$B$9:$X$554,19,FALSE)</f>
        <v>0.52059999999999995</v>
      </c>
      <c r="U220" s="41">
        <f>VLOOKUP(B220,[1]УсіТ_1!$B$9:$X$554,20,FALSE)</f>
        <v>0</v>
      </c>
      <c r="V220" s="41">
        <f>VLOOKUP(B220,[1]УсіТ_1!$B$9:$X$554,21,FALSE)</f>
        <v>0</v>
      </c>
      <c r="W220" s="41">
        <f>VLOOKUP(B220,[1]УсіТ_1!$B$9:$X$554,22,FALSE)</f>
        <v>0</v>
      </c>
      <c r="X220" s="41">
        <f>VLOOKUP(B220,[1]УсіТ_1!$B$9:$X$554,23,FALSE)</f>
        <v>0</v>
      </c>
      <c r="Y220" s="3">
        <v>1.1187</v>
      </c>
      <c r="Z220" s="3">
        <v>1.1187</v>
      </c>
    </row>
    <row r="221" spans="1:26" ht="15.75" thickBot="1" x14ac:dyDescent="0.3">
      <c r="A221" s="44" t="s">
        <v>789</v>
      </c>
      <c r="B221" s="44" t="s">
        <v>254</v>
      </c>
      <c r="C221" s="43" t="s">
        <v>6</v>
      </c>
      <c r="D221" s="39">
        <v>108.4</v>
      </c>
      <c r="E221" s="40">
        <v>27.1</v>
      </c>
      <c r="F221" s="55">
        <v>1.7084999999999999</v>
      </c>
      <c r="G221" s="55">
        <v>1.7084999999999999</v>
      </c>
      <c r="H221" s="41">
        <f t="shared" si="3"/>
        <v>1.7084999999999999</v>
      </c>
      <c r="I221" s="41"/>
      <c r="J221" s="41">
        <f>VLOOKUP(B221,[1]УсіТ_1!$B$9:$X$554,9,FALSE)</f>
        <v>0</v>
      </c>
      <c r="K221" s="41">
        <f>VLOOKUP(B221,[1]УсіТ_1!$B$9:$X$554,8,FALSE)</f>
        <v>0</v>
      </c>
      <c r="L221" s="41">
        <f>VLOOKUP(B221,[1]УсіТ_1!$B$9:$X$554,11,FALSE)</f>
        <v>0</v>
      </c>
      <c r="M221" s="41">
        <f>VLOOKUP(B221,[1]УсіТ_1!$B$9:$X$554,12,FALSE)</f>
        <v>0</v>
      </c>
      <c r="N221" s="41">
        <f>VLOOKUP(B221,[1]УсіТ_1!$B$9:$X$554,13,FALSE)</f>
        <v>0</v>
      </c>
      <c r="O221" s="41">
        <f>VLOOKUP(B221,[1]УсіТ_1!$B$9:$X$554,14,FALSE)</f>
        <v>0.2964</v>
      </c>
      <c r="P221" s="41">
        <f>VLOOKUP(B221,[1]УсіТ_1!$B$9:$X$554,15,FALSE)</f>
        <v>0</v>
      </c>
      <c r="Q221" s="41">
        <f>VLOOKUP(B221,[1]УсіТ_1!$B$9:$X$554,16,FALSE)</f>
        <v>0</v>
      </c>
      <c r="R221" s="41">
        <f>VLOOKUP(B221,[1]УсіТ_1!$B$9:$X$554,17,FALSE)</f>
        <v>0.88449999999999995</v>
      </c>
      <c r="S221" s="41">
        <f>VLOOKUP(B221,[1]УсіТ_1!$B$9:$X$554,18,FALSE)</f>
        <v>0</v>
      </c>
      <c r="T221" s="41">
        <f>VLOOKUP(B221,[1]УсіТ_1!$B$9:$X$554,19,FALSE)</f>
        <v>0.52759999999999996</v>
      </c>
      <c r="U221" s="41">
        <f>VLOOKUP(B221,[1]УсіТ_1!$B$9:$X$554,20,FALSE)</f>
        <v>0</v>
      </c>
      <c r="V221" s="41">
        <f>VLOOKUP(B221,[1]УсіТ_1!$B$9:$X$554,21,FALSE)</f>
        <v>0</v>
      </c>
      <c r="W221" s="41">
        <f>VLOOKUP(B221,[1]УсіТ_1!$B$9:$X$554,22,FALSE)</f>
        <v>0</v>
      </c>
      <c r="X221" s="41">
        <f>VLOOKUP(B221,[1]УсіТ_1!$B$9:$X$554,23,FALSE)</f>
        <v>0</v>
      </c>
      <c r="Y221" s="3">
        <v>0.97119999999999995</v>
      </c>
      <c r="Z221" s="3">
        <v>0.97119999999999995</v>
      </c>
    </row>
    <row r="222" spans="1:26" ht="15.75" thickBot="1" x14ac:dyDescent="0.3">
      <c r="A222" s="44" t="s">
        <v>790</v>
      </c>
      <c r="B222" s="44" t="s">
        <v>255</v>
      </c>
      <c r="C222" s="43" t="s">
        <v>6</v>
      </c>
      <c r="D222" s="39">
        <v>131.6</v>
      </c>
      <c r="E222" s="40">
        <v>0</v>
      </c>
      <c r="F222" s="55">
        <v>1.1843999999999999</v>
      </c>
      <c r="G222" s="55">
        <v>1.1843999999999999</v>
      </c>
      <c r="H222" s="41">
        <f t="shared" si="3"/>
        <v>1.1843999999999999</v>
      </c>
      <c r="I222" s="41"/>
      <c r="J222" s="41">
        <f>VLOOKUP(B222,[1]УсіТ_1!$B$9:$X$554,9,FALSE)</f>
        <v>0</v>
      </c>
      <c r="K222" s="41">
        <f>VLOOKUP(B222,[1]УсіТ_1!$B$9:$X$554,8,FALSE)</f>
        <v>0</v>
      </c>
      <c r="L222" s="41">
        <f>VLOOKUP(B222,[1]УсіТ_1!$B$9:$X$554,11,FALSE)</f>
        <v>0</v>
      </c>
      <c r="M222" s="41">
        <f>VLOOKUP(B222,[1]УсіТ_1!$B$9:$X$554,12,FALSE)</f>
        <v>0</v>
      </c>
      <c r="N222" s="41">
        <f>VLOOKUP(B222,[1]УсіТ_1!$B$9:$X$554,13,FALSE)</f>
        <v>0</v>
      </c>
      <c r="O222" s="41">
        <f>VLOOKUP(B222,[1]УсіТ_1!$B$9:$X$554,14,FALSE)</f>
        <v>0.29360000000000003</v>
      </c>
      <c r="P222" s="41">
        <f>VLOOKUP(B222,[1]УсіТ_1!$B$9:$X$554,15,FALSE)</f>
        <v>0</v>
      </c>
      <c r="Q222" s="41">
        <f>VLOOKUP(B222,[1]УсіТ_1!$B$9:$X$554,16,FALSE)</f>
        <v>0</v>
      </c>
      <c r="R222" s="41">
        <f>VLOOKUP(B222,[1]УсіТ_1!$B$9:$X$554,17,FALSE)</f>
        <v>0.3659</v>
      </c>
      <c r="S222" s="41">
        <f>VLOOKUP(B222,[1]УсіТ_1!$B$9:$X$554,18,FALSE)</f>
        <v>0</v>
      </c>
      <c r="T222" s="41">
        <f>VLOOKUP(B222,[1]УсіТ_1!$B$9:$X$554,19,FALSE)</f>
        <v>0.52490000000000003</v>
      </c>
      <c r="U222" s="41">
        <f>VLOOKUP(B222,[1]УсіТ_1!$B$9:$X$554,20,FALSE)</f>
        <v>0</v>
      </c>
      <c r="V222" s="41">
        <f>VLOOKUP(B222,[1]УсіТ_1!$B$9:$X$554,21,FALSE)</f>
        <v>0</v>
      </c>
      <c r="W222" s="41">
        <f>VLOOKUP(B222,[1]УсіТ_1!$B$9:$X$554,22,FALSE)</f>
        <v>0</v>
      </c>
      <c r="X222" s="41">
        <f>VLOOKUP(B222,[1]УсіТ_1!$B$9:$X$554,23,FALSE)</f>
        <v>0</v>
      </c>
      <c r="Y222" s="3">
        <v>0.95</v>
      </c>
      <c r="Z222" s="3">
        <v>0.95</v>
      </c>
    </row>
    <row r="223" spans="1:26" ht="15.75" thickBot="1" x14ac:dyDescent="0.3">
      <c r="A223" s="44" t="s">
        <v>791</v>
      </c>
      <c r="B223" s="44" t="s">
        <v>256</v>
      </c>
      <c r="C223" s="43" t="s">
        <v>6</v>
      </c>
      <c r="D223" s="39">
        <v>175.8</v>
      </c>
      <c r="E223" s="40">
        <v>0</v>
      </c>
      <c r="F223" s="55">
        <v>1.4423999999999999</v>
      </c>
      <c r="G223" s="55">
        <v>1.4423999999999999</v>
      </c>
      <c r="H223" s="41">
        <f t="shared" si="3"/>
        <v>1.4423999999999999</v>
      </c>
      <c r="I223" s="41"/>
      <c r="J223" s="41">
        <f>VLOOKUP(B223,[1]УсіТ_1!$B$9:$X$554,9,FALSE)</f>
        <v>0</v>
      </c>
      <c r="K223" s="41">
        <f>VLOOKUP(B223,[1]УсіТ_1!$B$9:$X$554,8,FALSE)</f>
        <v>0</v>
      </c>
      <c r="L223" s="41">
        <f>VLOOKUP(B223,[1]УсіТ_1!$B$9:$X$554,11,FALSE)</f>
        <v>0</v>
      </c>
      <c r="M223" s="41">
        <f>VLOOKUP(B223,[1]УсіТ_1!$B$9:$X$554,12,FALSE)</f>
        <v>0</v>
      </c>
      <c r="N223" s="41">
        <f>VLOOKUP(B223,[1]УсіТ_1!$B$9:$X$554,13,FALSE)</f>
        <v>0</v>
      </c>
      <c r="O223" s="41">
        <f>VLOOKUP(B223,[1]УсіТ_1!$B$9:$X$554,14,FALSE)</f>
        <v>0.29039999999999999</v>
      </c>
      <c r="P223" s="41">
        <f>VLOOKUP(B223,[1]УсіТ_1!$B$9:$X$554,15,FALSE)</f>
        <v>0</v>
      </c>
      <c r="Q223" s="41">
        <f>VLOOKUP(B223,[1]УсіТ_1!$B$9:$X$554,16,FALSE)</f>
        <v>0</v>
      </c>
      <c r="R223" s="41">
        <f>VLOOKUP(B223,[1]УсіТ_1!$B$9:$X$554,17,FALSE)</f>
        <v>0.63060000000000005</v>
      </c>
      <c r="S223" s="41">
        <f>VLOOKUP(B223,[1]УсіТ_1!$B$9:$X$554,18,FALSE)</f>
        <v>0</v>
      </c>
      <c r="T223" s="41">
        <f>VLOOKUP(B223,[1]УсіТ_1!$B$9:$X$554,19,FALSE)</f>
        <v>0.52139999999999997</v>
      </c>
      <c r="U223" s="41">
        <f>VLOOKUP(B223,[1]УсіТ_1!$B$9:$X$554,20,FALSE)</f>
        <v>0</v>
      </c>
      <c r="V223" s="41">
        <f>VLOOKUP(B223,[1]УсіТ_1!$B$9:$X$554,21,FALSE)</f>
        <v>0</v>
      </c>
      <c r="W223" s="41">
        <f>VLOOKUP(B223,[1]УсіТ_1!$B$9:$X$554,22,FALSE)</f>
        <v>0</v>
      </c>
      <c r="X223" s="41">
        <f>VLOOKUP(B223,[1]УсіТ_1!$B$9:$X$554,23,FALSE)</f>
        <v>0</v>
      </c>
      <c r="Y223" s="3">
        <v>1.0156000000000001</v>
      </c>
      <c r="Z223" s="3">
        <v>1.0156000000000001</v>
      </c>
    </row>
    <row r="224" spans="1:26" ht="15.75" thickBot="1" x14ac:dyDescent="0.3">
      <c r="A224" s="44" t="s">
        <v>792</v>
      </c>
      <c r="B224" s="44" t="s">
        <v>257</v>
      </c>
      <c r="C224" s="43" t="s">
        <v>6</v>
      </c>
      <c r="D224" s="39">
        <v>51.8</v>
      </c>
      <c r="E224" s="40">
        <v>0</v>
      </c>
      <c r="F224" s="55">
        <v>1.4936</v>
      </c>
      <c r="G224" s="55">
        <v>1.4936</v>
      </c>
      <c r="H224" s="41">
        <f t="shared" si="3"/>
        <v>1.4936</v>
      </c>
      <c r="I224" s="41"/>
      <c r="J224" s="41">
        <f>VLOOKUP(B224,[1]УсіТ_1!$B$9:$X$554,9,FALSE)</f>
        <v>0</v>
      </c>
      <c r="K224" s="41">
        <f>VLOOKUP(B224,[1]УсіТ_1!$B$9:$X$554,8,FALSE)</f>
        <v>0</v>
      </c>
      <c r="L224" s="41">
        <f>VLOOKUP(B224,[1]УсіТ_1!$B$9:$X$554,11,FALSE)</f>
        <v>0</v>
      </c>
      <c r="M224" s="41">
        <f>VLOOKUP(B224,[1]УсіТ_1!$B$9:$X$554,12,FALSE)</f>
        <v>0</v>
      </c>
      <c r="N224" s="41">
        <f>VLOOKUP(B224,[1]УсіТ_1!$B$9:$X$554,13,FALSE)</f>
        <v>0</v>
      </c>
      <c r="O224" s="41">
        <f>VLOOKUP(B224,[1]УсіТ_1!$B$9:$X$554,14,FALSE)</f>
        <v>0.31340000000000001</v>
      </c>
      <c r="P224" s="41">
        <f>VLOOKUP(B224,[1]УсіТ_1!$B$9:$X$554,15,FALSE)</f>
        <v>0</v>
      </c>
      <c r="Q224" s="41">
        <f>VLOOKUP(B224,[1]УсіТ_1!$B$9:$X$554,16,FALSE)</f>
        <v>0</v>
      </c>
      <c r="R224" s="41">
        <f>VLOOKUP(B224,[1]УсіТ_1!$B$9:$X$554,17,FALSE)</f>
        <v>0.63519999999999999</v>
      </c>
      <c r="S224" s="41">
        <f>VLOOKUP(B224,[1]УсіТ_1!$B$9:$X$554,18,FALSE)</f>
        <v>0</v>
      </c>
      <c r="T224" s="41">
        <f>VLOOKUP(B224,[1]УсіТ_1!$B$9:$X$554,19,FALSE)</f>
        <v>0.54500000000000004</v>
      </c>
      <c r="U224" s="41">
        <f>VLOOKUP(B224,[1]УсіТ_1!$B$9:$X$554,20,FALSE)</f>
        <v>0</v>
      </c>
      <c r="V224" s="41">
        <f>VLOOKUP(B224,[1]УсіТ_1!$B$9:$X$554,21,FALSE)</f>
        <v>0</v>
      </c>
      <c r="W224" s="41">
        <f>VLOOKUP(B224,[1]УсіТ_1!$B$9:$X$554,22,FALSE)</f>
        <v>0</v>
      </c>
      <c r="X224" s="41">
        <f>VLOOKUP(B224,[1]УсіТ_1!$B$9:$X$554,23,FALSE)</f>
        <v>0</v>
      </c>
      <c r="Y224" s="3">
        <v>0.97760000000000002</v>
      </c>
      <c r="Z224" s="3">
        <v>0.97760000000000002</v>
      </c>
    </row>
    <row r="225" spans="1:26" ht="15.75" thickBot="1" x14ac:dyDescent="0.3">
      <c r="A225" s="44" t="s">
        <v>793</v>
      </c>
      <c r="B225" s="44" t="s">
        <v>258</v>
      </c>
      <c r="C225" s="43" t="s">
        <v>6</v>
      </c>
      <c r="D225" s="39">
        <v>156.24</v>
      </c>
      <c r="E225" s="40">
        <v>0</v>
      </c>
      <c r="F225" s="55">
        <v>1.3547</v>
      </c>
      <c r="G225" s="55">
        <v>1.3547</v>
      </c>
      <c r="H225" s="41">
        <f t="shared" si="3"/>
        <v>1.3547</v>
      </c>
      <c r="I225" s="41"/>
      <c r="J225" s="41">
        <f>VLOOKUP(B225,[1]УсіТ_1!$B$9:$X$554,9,FALSE)</f>
        <v>0</v>
      </c>
      <c r="K225" s="41">
        <f>VLOOKUP(B225,[1]УсіТ_1!$B$9:$X$554,8,FALSE)</f>
        <v>0</v>
      </c>
      <c r="L225" s="41">
        <f>VLOOKUP(B225,[1]УсіТ_1!$B$9:$X$554,11,FALSE)</f>
        <v>0</v>
      </c>
      <c r="M225" s="41">
        <f>VLOOKUP(B225,[1]УсіТ_1!$B$9:$X$554,12,FALSE)</f>
        <v>0</v>
      </c>
      <c r="N225" s="41">
        <f>VLOOKUP(B225,[1]УсіТ_1!$B$9:$X$554,13,FALSE)</f>
        <v>0</v>
      </c>
      <c r="O225" s="41">
        <f>VLOOKUP(B225,[1]УсіТ_1!$B$9:$X$554,14,FALSE)</f>
        <v>0.29160000000000003</v>
      </c>
      <c r="P225" s="41">
        <f>VLOOKUP(B225,[1]УсіТ_1!$B$9:$X$554,15,FALSE)</f>
        <v>0</v>
      </c>
      <c r="Q225" s="41">
        <f>VLOOKUP(B225,[1]УсіТ_1!$B$9:$X$554,16,FALSE)</f>
        <v>0</v>
      </c>
      <c r="R225" s="41">
        <f>VLOOKUP(B225,[1]УсіТ_1!$B$9:$X$554,17,FALSE)</f>
        <v>0.54039999999999999</v>
      </c>
      <c r="S225" s="41">
        <f>VLOOKUP(B225,[1]УсіТ_1!$B$9:$X$554,18,FALSE)</f>
        <v>0</v>
      </c>
      <c r="T225" s="41">
        <f>VLOOKUP(B225,[1]УсіТ_1!$B$9:$X$554,19,FALSE)</f>
        <v>0.52270000000000005</v>
      </c>
      <c r="U225" s="41">
        <f>VLOOKUP(B225,[1]УсіТ_1!$B$9:$X$554,20,FALSE)</f>
        <v>0</v>
      </c>
      <c r="V225" s="41">
        <f>VLOOKUP(B225,[1]УсіТ_1!$B$9:$X$554,21,FALSE)</f>
        <v>0</v>
      </c>
      <c r="W225" s="41">
        <f>VLOOKUP(B225,[1]УсіТ_1!$B$9:$X$554,22,FALSE)</f>
        <v>0</v>
      </c>
      <c r="X225" s="41">
        <f>VLOOKUP(B225,[1]УсіТ_1!$B$9:$X$554,23,FALSE)</f>
        <v>0</v>
      </c>
      <c r="Y225" s="3">
        <v>1.0246999999999999</v>
      </c>
      <c r="Z225" s="3">
        <v>1.0246999999999999</v>
      </c>
    </row>
    <row r="226" spans="1:26" ht="15.75" thickBot="1" x14ac:dyDescent="0.3">
      <c r="A226" s="44" t="s">
        <v>794</v>
      </c>
      <c r="B226" s="44" t="s">
        <v>259</v>
      </c>
      <c r="C226" s="43" t="s">
        <v>6</v>
      </c>
      <c r="D226" s="39">
        <v>196</v>
      </c>
      <c r="E226" s="40">
        <v>0</v>
      </c>
      <c r="F226" s="55">
        <v>0.5847</v>
      </c>
      <c r="G226" s="55">
        <v>0.5847</v>
      </c>
      <c r="H226" s="41">
        <f t="shared" si="3"/>
        <v>0.5847</v>
      </c>
      <c r="I226" s="41"/>
      <c r="J226" s="41">
        <f>VLOOKUP(B226,[1]УсіТ_1!$B$9:$X$554,9,FALSE)</f>
        <v>0</v>
      </c>
      <c r="K226" s="41">
        <f>VLOOKUP(B226,[1]УсіТ_1!$B$9:$X$554,8,FALSE)</f>
        <v>0</v>
      </c>
      <c r="L226" s="41">
        <f>VLOOKUP(B226,[1]УсіТ_1!$B$9:$X$554,11,FALSE)</f>
        <v>0</v>
      </c>
      <c r="M226" s="41">
        <f>VLOOKUP(B226,[1]УсіТ_1!$B$9:$X$554,12,FALSE)</f>
        <v>0</v>
      </c>
      <c r="N226" s="41">
        <f>VLOOKUP(B226,[1]УсіТ_1!$B$9:$X$554,13,FALSE)</f>
        <v>0</v>
      </c>
      <c r="O226" s="41">
        <f>VLOOKUP(B226,[1]УсіТ_1!$B$9:$X$554,14,FALSE)</f>
        <v>0</v>
      </c>
      <c r="P226" s="41">
        <f>VLOOKUP(B226,[1]УсіТ_1!$B$9:$X$554,15,FALSE)</f>
        <v>0</v>
      </c>
      <c r="Q226" s="41">
        <f>VLOOKUP(B226,[1]УсіТ_1!$B$9:$X$554,16,FALSE)</f>
        <v>0</v>
      </c>
      <c r="R226" s="41">
        <f>VLOOKUP(B226,[1]УсіТ_1!$B$9:$X$554,17,FALSE)</f>
        <v>9.0800000000000006E-2</v>
      </c>
      <c r="S226" s="41">
        <f>VLOOKUP(B226,[1]УсіТ_1!$B$9:$X$554,18,FALSE)</f>
        <v>0</v>
      </c>
      <c r="T226" s="41">
        <f>VLOOKUP(B226,[1]УсіТ_1!$B$9:$X$554,19,FALSE)</f>
        <v>0.49390000000000001</v>
      </c>
      <c r="U226" s="41">
        <f>VLOOKUP(B226,[1]УсіТ_1!$B$9:$X$554,20,FALSE)</f>
        <v>0</v>
      </c>
      <c r="V226" s="41">
        <f>VLOOKUP(B226,[1]УсіТ_1!$B$9:$X$554,21,FALSE)</f>
        <v>0</v>
      </c>
      <c r="W226" s="41">
        <f>VLOOKUP(B226,[1]УсіТ_1!$B$9:$X$554,22,FALSE)</f>
        <v>0</v>
      </c>
      <c r="X226" s="41">
        <f>VLOOKUP(B226,[1]УсіТ_1!$B$9:$X$554,23,FALSE)</f>
        <v>0</v>
      </c>
      <c r="Y226" s="3">
        <v>2.677</v>
      </c>
      <c r="Z226" s="3">
        <v>3.177</v>
      </c>
    </row>
    <row r="227" spans="1:26" ht="15.75" thickBot="1" x14ac:dyDescent="0.3">
      <c r="A227" s="44" t="s">
        <v>795</v>
      </c>
      <c r="B227" s="44" t="s">
        <v>260</v>
      </c>
      <c r="C227" s="43" t="s">
        <v>6</v>
      </c>
      <c r="D227" s="39">
        <v>393.1</v>
      </c>
      <c r="E227" s="40">
        <v>0</v>
      </c>
      <c r="F227" s="55">
        <v>1.2777000000000001</v>
      </c>
      <c r="G227" s="55">
        <v>1.2777000000000001</v>
      </c>
      <c r="H227" s="41">
        <f t="shared" si="3"/>
        <v>1.2777000000000001</v>
      </c>
      <c r="I227" s="41"/>
      <c r="J227" s="41">
        <f>VLOOKUP(B227,[1]УсіТ_1!$B$9:$X$554,9,FALSE)</f>
        <v>0</v>
      </c>
      <c r="K227" s="41">
        <f>VLOOKUP(B227,[1]УсіТ_1!$B$9:$X$554,8,FALSE)</f>
        <v>0</v>
      </c>
      <c r="L227" s="41">
        <f>VLOOKUP(B227,[1]УсіТ_1!$B$9:$X$554,11,FALSE)</f>
        <v>0</v>
      </c>
      <c r="M227" s="41">
        <f>VLOOKUP(B227,[1]УсіТ_1!$B$9:$X$554,12,FALSE)</f>
        <v>0</v>
      </c>
      <c r="N227" s="41">
        <f>VLOOKUP(B227,[1]УсіТ_1!$B$9:$X$554,13,FALSE)</f>
        <v>0</v>
      </c>
      <c r="O227" s="41">
        <f>VLOOKUP(B227,[1]УсіТ_1!$B$9:$X$554,14,FALSE)</f>
        <v>0.28510000000000002</v>
      </c>
      <c r="P227" s="41">
        <f>VLOOKUP(B227,[1]УсіТ_1!$B$9:$X$554,15,FALSE)</f>
        <v>0</v>
      </c>
      <c r="Q227" s="41">
        <f>VLOOKUP(B227,[1]УсіТ_1!$B$9:$X$554,16,FALSE)</f>
        <v>0</v>
      </c>
      <c r="R227" s="41">
        <f>VLOOKUP(B227,[1]УсіТ_1!$B$9:$X$554,17,FALSE)</f>
        <v>0.48</v>
      </c>
      <c r="S227" s="41">
        <f>VLOOKUP(B227,[1]УсіТ_1!$B$9:$X$554,18,FALSE)</f>
        <v>0</v>
      </c>
      <c r="T227" s="41">
        <f>VLOOKUP(B227,[1]УсіТ_1!$B$9:$X$554,19,FALSE)</f>
        <v>0.51259999999999994</v>
      </c>
      <c r="U227" s="41">
        <f>VLOOKUP(B227,[1]УсіТ_1!$B$9:$X$554,20,FALSE)</f>
        <v>0</v>
      </c>
      <c r="V227" s="41">
        <f>VLOOKUP(B227,[1]УсіТ_1!$B$9:$X$554,21,FALSE)</f>
        <v>0</v>
      </c>
      <c r="W227" s="41">
        <f>VLOOKUP(B227,[1]УсіТ_1!$B$9:$X$554,22,FALSE)</f>
        <v>0</v>
      </c>
      <c r="X227" s="41">
        <f>VLOOKUP(B227,[1]УсіТ_1!$B$9:$X$554,23,FALSE)</f>
        <v>0</v>
      </c>
      <c r="Y227" s="3">
        <v>1.2345999999999999</v>
      </c>
      <c r="Z227" s="3">
        <v>1.2345999999999999</v>
      </c>
    </row>
    <row r="228" spans="1:26" ht="15.75" thickBot="1" x14ac:dyDescent="0.3">
      <c r="A228" s="44" t="s">
        <v>796</v>
      </c>
      <c r="B228" s="44" t="s">
        <v>261</v>
      </c>
      <c r="C228" s="43" t="s">
        <v>6</v>
      </c>
      <c r="D228" s="39">
        <v>268.2</v>
      </c>
      <c r="E228" s="40">
        <v>0</v>
      </c>
      <c r="F228" s="55">
        <v>0.91969999999999996</v>
      </c>
      <c r="G228" s="55">
        <v>0.91969999999999996</v>
      </c>
      <c r="H228" s="41">
        <f t="shared" si="3"/>
        <v>0.91969999999999996</v>
      </c>
      <c r="I228" s="41"/>
      <c r="J228" s="41">
        <f>VLOOKUP(B228,[1]УсіТ_1!$B$9:$X$554,9,FALSE)</f>
        <v>0</v>
      </c>
      <c r="K228" s="41">
        <f>VLOOKUP(B228,[1]УсіТ_1!$B$9:$X$554,8,FALSE)</f>
        <v>0</v>
      </c>
      <c r="L228" s="41">
        <f>VLOOKUP(B228,[1]УсіТ_1!$B$9:$X$554,11,FALSE)</f>
        <v>0</v>
      </c>
      <c r="M228" s="41">
        <f>VLOOKUP(B228,[1]УсіТ_1!$B$9:$X$554,12,FALSE)</f>
        <v>0</v>
      </c>
      <c r="N228" s="41">
        <f>VLOOKUP(B228,[1]УсіТ_1!$B$9:$X$554,13,FALSE)</f>
        <v>0</v>
      </c>
      <c r="O228" s="41">
        <f>VLOOKUP(B228,[1]УсіТ_1!$B$9:$X$554,14,FALSE)</f>
        <v>0.28710000000000002</v>
      </c>
      <c r="P228" s="41">
        <f>VLOOKUP(B228,[1]УсіТ_1!$B$9:$X$554,15,FALSE)</f>
        <v>0</v>
      </c>
      <c r="Q228" s="41">
        <f>VLOOKUP(B228,[1]УсіТ_1!$B$9:$X$554,16,FALSE)</f>
        <v>0</v>
      </c>
      <c r="R228" s="41">
        <f>VLOOKUP(B228,[1]УсіТ_1!$B$9:$X$554,17,FALSE)</f>
        <v>0.2341</v>
      </c>
      <c r="S228" s="41">
        <f>VLOOKUP(B228,[1]УсіТ_1!$B$9:$X$554,18,FALSE)</f>
        <v>0</v>
      </c>
      <c r="T228" s="41">
        <f>VLOOKUP(B228,[1]УсіТ_1!$B$9:$X$554,19,FALSE)</f>
        <v>0.39850000000000002</v>
      </c>
      <c r="U228" s="41">
        <f>VLOOKUP(B228,[1]УсіТ_1!$B$9:$X$554,20,FALSE)</f>
        <v>0</v>
      </c>
      <c r="V228" s="41">
        <f>VLOOKUP(B228,[1]УсіТ_1!$B$9:$X$554,21,FALSE)</f>
        <v>0</v>
      </c>
      <c r="W228" s="41">
        <f>VLOOKUP(B228,[1]УсіТ_1!$B$9:$X$554,22,FALSE)</f>
        <v>0</v>
      </c>
      <c r="X228" s="41">
        <f>VLOOKUP(B228,[1]УсіТ_1!$B$9:$X$554,23,FALSE)</f>
        <v>0</v>
      </c>
      <c r="Y228" s="3">
        <v>1.0274000000000001</v>
      </c>
      <c r="Z228" s="3">
        <v>1.0274000000000001</v>
      </c>
    </row>
    <row r="229" spans="1:26" ht="15.75" thickBot="1" x14ac:dyDescent="0.3">
      <c r="A229" s="44" t="s">
        <v>797</v>
      </c>
      <c r="B229" s="44" t="s">
        <v>262</v>
      </c>
      <c r="C229" s="43" t="s">
        <v>6</v>
      </c>
      <c r="D229" s="39">
        <v>103.4</v>
      </c>
      <c r="E229" s="40">
        <v>0</v>
      </c>
      <c r="F229" s="55">
        <v>1.4224000000000001</v>
      </c>
      <c r="G229" s="55">
        <v>1.4224000000000001</v>
      </c>
      <c r="H229" s="41">
        <f t="shared" si="3"/>
        <v>1.4224000000000001</v>
      </c>
      <c r="I229" s="41"/>
      <c r="J229" s="41">
        <f>VLOOKUP(B229,[1]УсіТ_1!$B$9:$X$554,9,FALSE)</f>
        <v>0</v>
      </c>
      <c r="K229" s="41">
        <f>VLOOKUP(B229,[1]УсіТ_1!$B$9:$X$554,8,FALSE)</f>
        <v>0</v>
      </c>
      <c r="L229" s="41">
        <f>VLOOKUP(B229,[1]УсіТ_1!$B$9:$X$554,11,FALSE)</f>
        <v>0</v>
      </c>
      <c r="M229" s="41">
        <f>VLOOKUP(B229,[1]УсіТ_1!$B$9:$X$554,12,FALSE)</f>
        <v>0</v>
      </c>
      <c r="N229" s="41">
        <f>VLOOKUP(B229,[1]УсіТ_1!$B$9:$X$554,13,FALSE)</f>
        <v>0</v>
      </c>
      <c r="O229" s="41">
        <f>VLOOKUP(B229,[1]УсіТ_1!$B$9:$X$554,14,FALSE)</f>
        <v>0.29709999999999998</v>
      </c>
      <c r="P229" s="41">
        <f>VLOOKUP(B229,[1]УсіТ_1!$B$9:$X$554,15,FALSE)</f>
        <v>0</v>
      </c>
      <c r="Q229" s="41">
        <f>VLOOKUP(B229,[1]УсіТ_1!$B$9:$X$554,16,FALSE)</f>
        <v>0</v>
      </c>
      <c r="R229" s="41">
        <f>VLOOKUP(B229,[1]УсіТ_1!$B$9:$X$554,17,FALSE)</f>
        <v>0.59689999999999999</v>
      </c>
      <c r="S229" s="41">
        <f>VLOOKUP(B229,[1]УсіТ_1!$B$9:$X$554,18,FALSE)</f>
        <v>0</v>
      </c>
      <c r="T229" s="41">
        <f>VLOOKUP(B229,[1]УсіТ_1!$B$9:$X$554,19,FALSE)</f>
        <v>0.52839999999999998</v>
      </c>
      <c r="U229" s="41">
        <f>VLOOKUP(B229,[1]УсіТ_1!$B$9:$X$554,20,FALSE)</f>
        <v>0</v>
      </c>
      <c r="V229" s="41">
        <f>VLOOKUP(B229,[1]УсіТ_1!$B$9:$X$554,21,FALSE)</f>
        <v>0</v>
      </c>
      <c r="W229" s="41">
        <f>VLOOKUP(B229,[1]УсіТ_1!$B$9:$X$554,22,FALSE)</f>
        <v>0</v>
      </c>
      <c r="X229" s="41">
        <f>VLOOKUP(B229,[1]УсіТ_1!$B$9:$X$554,23,FALSE)</f>
        <v>0</v>
      </c>
      <c r="Y229" s="3">
        <v>0.90600000000000003</v>
      </c>
      <c r="Z229" s="3">
        <v>0.90600000000000003</v>
      </c>
    </row>
    <row r="230" spans="1:26" ht="15.75" thickBot="1" x14ac:dyDescent="0.3">
      <c r="A230" s="44" t="s">
        <v>798</v>
      </c>
      <c r="B230" s="44" t="s">
        <v>263</v>
      </c>
      <c r="C230" s="43" t="s">
        <v>6</v>
      </c>
      <c r="D230" s="39">
        <v>60.8</v>
      </c>
      <c r="E230" s="40">
        <v>0</v>
      </c>
      <c r="F230" s="55">
        <v>2.3628999999999998</v>
      </c>
      <c r="G230" s="55">
        <v>2.3628999999999998</v>
      </c>
      <c r="H230" s="41">
        <f t="shared" si="3"/>
        <v>2.3628999999999998</v>
      </c>
      <c r="I230" s="41"/>
      <c r="J230" s="41">
        <f>VLOOKUP(B230,[1]УсіТ_1!$B$9:$X$554,9,FALSE)</f>
        <v>0</v>
      </c>
      <c r="K230" s="41">
        <f>VLOOKUP(B230,[1]УсіТ_1!$B$9:$X$554,8,FALSE)</f>
        <v>0</v>
      </c>
      <c r="L230" s="41">
        <f>VLOOKUP(B230,[1]УсіТ_1!$B$9:$X$554,11,FALSE)</f>
        <v>0</v>
      </c>
      <c r="M230" s="41">
        <f>VLOOKUP(B230,[1]УсіТ_1!$B$9:$X$554,12,FALSE)</f>
        <v>0</v>
      </c>
      <c r="N230" s="41">
        <f>VLOOKUP(B230,[1]УсіТ_1!$B$9:$X$554,13,FALSE)</f>
        <v>0</v>
      </c>
      <c r="O230" s="41">
        <f>VLOOKUP(B230,[1]УсіТ_1!$B$9:$X$554,14,FALSE)</f>
        <v>0.30859999999999999</v>
      </c>
      <c r="P230" s="41">
        <f>VLOOKUP(B230,[1]УсіТ_1!$B$9:$X$554,15,FALSE)</f>
        <v>0</v>
      </c>
      <c r="Q230" s="41">
        <f>VLOOKUP(B230,[1]УсіТ_1!$B$9:$X$554,16,FALSE)</f>
        <v>0</v>
      </c>
      <c r="R230" s="41">
        <f>VLOOKUP(B230,[1]УсіТ_1!$B$9:$X$554,17,FALSE)</f>
        <v>1.5143</v>
      </c>
      <c r="S230" s="41">
        <f>VLOOKUP(B230,[1]УсіТ_1!$B$9:$X$554,18,FALSE)</f>
        <v>0</v>
      </c>
      <c r="T230" s="41">
        <f>VLOOKUP(B230,[1]УсіТ_1!$B$9:$X$554,19,FALSE)</f>
        <v>0.54</v>
      </c>
      <c r="U230" s="41">
        <f>VLOOKUP(B230,[1]УсіТ_1!$B$9:$X$554,20,FALSE)</f>
        <v>0</v>
      </c>
      <c r="V230" s="41">
        <f>VLOOKUP(B230,[1]УсіТ_1!$B$9:$X$554,21,FALSE)</f>
        <v>0</v>
      </c>
      <c r="W230" s="41">
        <f>VLOOKUP(B230,[1]УсіТ_1!$B$9:$X$554,22,FALSE)</f>
        <v>0</v>
      </c>
      <c r="X230" s="41">
        <f>VLOOKUP(B230,[1]УсіТ_1!$B$9:$X$554,23,FALSE)</f>
        <v>0</v>
      </c>
      <c r="Y230" s="3">
        <v>0.98750000000000004</v>
      </c>
      <c r="Z230" s="3">
        <v>0.98750000000000004</v>
      </c>
    </row>
    <row r="231" spans="1:26" ht="15.75" thickBot="1" x14ac:dyDescent="0.3">
      <c r="A231" s="44" t="s">
        <v>799</v>
      </c>
      <c r="B231" s="44" t="s">
        <v>264</v>
      </c>
      <c r="C231" s="43" t="s">
        <v>6</v>
      </c>
      <c r="D231" s="39">
        <v>297.52999999999997</v>
      </c>
      <c r="E231" s="40">
        <v>0</v>
      </c>
      <c r="F231" s="55">
        <v>0.93069999999999997</v>
      </c>
      <c r="G231" s="55">
        <v>0.93069999999999997</v>
      </c>
      <c r="H231" s="41">
        <f t="shared" si="3"/>
        <v>0.93069999999999997</v>
      </c>
      <c r="I231" s="41"/>
      <c r="J231" s="41">
        <f>VLOOKUP(B231,[1]УсіТ_1!$B$9:$X$554,9,FALSE)</f>
        <v>0</v>
      </c>
      <c r="K231" s="41">
        <f>VLOOKUP(B231,[1]УсіТ_1!$B$9:$X$554,8,FALSE)</f>
        <v>0</v>
      </c>
      <c r="L231" s="41">
        <f>VLOOKUP(B231,[1]УсіТ_1!$B$9:$X$554,11,FALSE)</f>
        <v>0</v>
      </c>
      <c r="M231" s="41">
        <f>VLOOKUP(B231,[1]УсіТ_1!$B$9:$X$554,12,FALSE)</f>
        <v>0</v>
      </c>
      <c r="N231" s="41">
        <f>VLOOKUP(B231,[1]УсіТ_1!$B$9:$X$554,13,FALSE)</f>
        <v>0</v>
      </c>
      <c r="O231" s="41">
        <f>VLOOKUP(B231,[1]УсіТ_1!$B$9:$X$554,14,FALSE)</f>
        <v>0.28649999999999998</v>
      </c>
      <c r="P231" s="41">
        <f>VLOOKUP(B231,[1]УсіТ_1!$B$9:$X$554,15,FALSE)</f>
        <v>0</v>
      </c>
      <c r="Q231" s="41">
        <f>VLOOKUP(B231,[1]УсіТ_1!$B$9:$X$554,16,FALSE)</f>
        <v>0</v>
      </c>
      <c r="R231" s="41">
        <f>VLOOKUP(B231,[1]УсіТ_1!$B$9:$X$554,17,FALSE)</f>
        <v>0.16880000000000001</v>
      </c>
      <c r="S231" s="41">
        <f>VLOOKUP(B231,[1]УсіТ_1!$B$9:$X$554,18,FALSE)</f>
        <v>0</v>
      </c>
      <c r="T231" s="41">
        <f>VLOOKUP(B231,[1]УсіТ_1!$B$9:$X$554,19,FALSE)</f>
        <v>0.47539999999999999</v>
      </c>
      <c r="U231" s="41">
        <f>VLOOKUP(B231,[1]УсіТ_1!$B$9:$X$554,20,FALSE)</f>
        <v>0</v>
      </c>
      <c r="V231" s="41">
        <f>VLOOKUP(B231,[1]УсіТ_1!$B$9:$X$554,21,FALSE)</f>
        <v>0</v>
      </c>
      <c r="W231" s="41">
        <f>VLOOKUP(B231,[1]УсіТ_1!$B$9:$X$554,22,FALSE)</f>
        <v>0</v>
      </c>
      <c r="X231" s="41">
        <f>VLOOKUP(B231,[1]УсіТ_1!$B$9:$X$554,23,FALSE)</f>
        <v>0</v>
      </c>
      <c r="Y231" s="3">
        <v>3.9144000000000001</v>
      </c>
      <c r="Z231" s="3">
        <v>3.9144000000000001</v>
      </c>
    </row>
    <row r="232" spans="1:26" ht="15.75" thickBot="1" x14ac:dyDescent="0.3">
      <c r="A232" s="44" t="s">
        <v>800</v>
      </c>
      <c r="B232" s="44" t="s">
        <v>265</v>
      </c>
      <c r="C232" s="43" t="s">
        <v>6</v>
      </c>
      <c r="D232" s="39">
        <v>94.2</v>
      </c>
      <c r="E232" s="40">
        <v>0</v>
      </c>
      <c r="F232" s="55">
        <v>1.4730000000000001</v>
      </c>
      <c r="G232" s="55">
        <v>1.4730000000000001</v>
      </c>
      <c r="H232" s="41">
        <f t="shared" si="3"/>
        <v>1.4730000000000001</v>
      </c>
      <c r="I232" s="41"/>
      <c r="J232" s="41">
        <f>VLOOKUP(B232,[1]УсіТ_1!$B$9:$X$554,9,FALSE)</f>
        <v>0</v>
      </c>
      <c r="K232" s="41">
        <f>VLOOKUP(B232,[1]УсіТ_1!$B$9:$X$554,8,FALSE)</f>
        <v>0</v>
      </c>
      <c r="L232" s="41">
        <f>VLOOKUP(B232,[1]УсіТ_1!$B$9:$X$554,11,FALSE)</f>
        <v>0</v>
      </c>
      <c r="M232" s="41">
        <f>VLOOKUP(B232,[1]УсіТ_1!$B$9:$X$554,12,FALSE)</f>
        <v>0</v>
      </c>
      <c r="N232" s="41">
        <f>VLOOKUP(B232,[1]УсіТ_1!$B$9:$X$554,13,FALSE)</f>
        <v>0</v>
      </c>
      <c r="O232" s="41">
        <f>VLOOKUP(B232,[1]УсіТ_1!$B$9:$X$554,14,FALSE)</f>
        <v>0.29870000000000002</v>
      </c>
      <c r="P232" s="41">
        <f>VLOOKUP(B232,[1]УсіТ_1!$B$9:$X$554,15,FALSE)</f>
        <v>0</v>
      </c>
      <c r="Q232" s="41">
        <f>VLOOKUP(B232,[1]УсіТ_1!$B$9:$X$554,16,FALSE)</f>
        <v>0</v>
      </c>
      <c r="R232" s="41">
        <f>VLOOKUP(B232,[1]УсіТ_1!$B$9:$X$554,17,FALSE)</f>
        <v>0.64400000000000002</v>
      </c>
      <c r="S232" s="41">
        <f>VLOOKUP(B232,[1]УсіТ_1!$B$9:$X$554,18,FALSE)</f>
        <v>0</v>
      </c>
      <c r="T232" s="41">
        <f>VLOOKUP(B232,[1]УсіТ_1!$B$9:$X$554,19,FALSE)</f>
        <v>0.53029999999999999</v>
      </c>
      <c r="U232" s="41">
        <f>VLOOKUP(B232,[1]УсіТ_1!$B$9:$X$554,20,FALSE)</f>
        <v>0</v>
      </c>
      <c r="V232" s="41">
        <f>VLOOKUP(B232,[1]УсіТ_1!$B$9:$X$554,21,FALSE)</f>
        <v>0</v>
      </c>
      <c r="W232" s="41">
        <f>VLOOKUP(B232,[1]УсіТ_1!$B$9:$X$554,22,FALSE)</f>
        <v>0</v>
      </c>
      <c r="X232" s="41">
        <f>VLOOKUP(B232,[1]УсіТ_1!$B$9:$X$554,23,FALSE)</f>
        <v>0</v>
      </c>
      <c r="Y232" s="3">
        <v>3.9895</v>
      </c>
      <c r="Z232" s="3">
        <v>4.9417999999999997</v>
      </c>
    </row>
    <row r="233" spans="1:26" ht="15.75" thickBot="1" x14ac:dyDescent="0.3">
      <c r="A233" s="44" t="s">
        <v>801</v>
      </c>
      <c r="B233" s="44" t="s">
        <v>266</v>
      </c>
      <c r="C233" s="43" t="s">
        <v>6</v>
      </c>
      <c r="D233" s="39">
        <v>38</v>
      </c>
      <c r="E233" s="40">
        <v>0</v>
      </c>
      <c r="F233" s="55">
        <v>1.7287999999999999</v>
      </c>
      <c r="G233" s="55">
        <v>1.7287999999999999</v>
      </c>
      <c r="H233" s="41">
        <f t="shared" si="3"/>
        <v>1.7287999999999999</v>
      </c>
      <c r="I233" s="41"/>
      <c r="J233" s="41">
        <f>VLOOKUP(B233,[1]УсіТ_1!$B$9:$X$554,9,FALSE)</f>
        <v>0</v>
      </c>
      <c r="K233" s="41">
        <f>VLOOKUP(B233,[1]УсіТ_1!$B$9:$X$554,8,FALSE)</f>
        <v>0</v>
      </c>
      <c r="L233" s="41">
        <f>VLOOKUP(B233,[1]УсіТ_1!$B$9:$X$554,11,FALSE)</f>
        <v>0</v>
      </c>
      <c r="M233" s="41">
        <f>VLOOKUP(B233,[1]УсіТ_1!$B$9:$X$554,12,FALSE)</f>
        <v>0</v>
      </c>
      <c r="N233" s="41">
        <f>VLOOKUP(B233,[1]УсіТ_1!$B$9:$X$554,13,FALSE)</f>
        <v>0</v>
      </c>
      <c r="O233" s="41">
        <f>VLOOKUP(B233,[1]УсіТ_1!$B$9:$X$554,14,FALSE)</f>
        <v>0.32519999999999999</v>
      </c>
      <c r="P233" s="41">
        <f>VLOOKUP(B233,[1]УсіТ_1!$B$9:$X$554,15,FALSE)</f>
        <v>0</v>
      </c>
      <c r="Q233" s="41">
        <f>VLOOKUP(B233,[1]УсіТ_1!$B$9:$X$554,16,FALSE)</f>
        <v>0</v>
      </c>
      <c r="R233" s="41">
        <f>VLOOKUP(B233,[1]УсіТ_1!$B$9:$X$554,17,FALSE)</f>
        <v>0.84609999999999996</v>
      </c>
      <c r="S233" s="41">
        <f>VLOOKUP(B233,[1]УсіТ_1!$B$9:$X$554,18,FALSE)</f>
        <v>0</v>
      </c>
      <c r="T233" s="41">
        <f>VLOOKUP(B233,[1]УсіТ_1!$B$9:$X$554,19,FALSE)</f>
        <v>0.5575</v>
      </c>
      <c r="U233" s="41">
        <f>VLOOKUP(B233,[1]УсіТ_1!$B$9:$X$554,20,FALSE)</f>
        <v>0</v>
      </c>
      <c r="V233" s="41">
        <f>VLOOKUP(B233,[1]УсіТ_1!$B$9:$X$554,21,FALSE)</f>
        <v>0</v>
      </c>
      <c r="W233" s="41">
        <f>VLOOKUP(B233,[1]УсіТ_1!$B$9:$X$554,22,FALSE)</f>
        <v>0</v>
      </c>
      <c r="X233" s="41">
        <f>VLOOKUP(B233,[1]УсіТ_1!$B$9:$X$554,23,FALSE)</f>
        <v>0</v>
      </c>
      <c r="Y233" s="3">
        <v>3.2957999999999998</v>
      </c>
      <c r="Z233" s="3">
        <v>3.2957999999999998</v>
      </c>
    </row>
    <row r="234" spans="1:26" ht="15.75" thickBot="1" x14ac:dyDescent="0.3">
      <c r="A234" s="44" t="s">
        <v>802</v>
      </c>
      <c r="B234" s="44" t="s">
        <v>267</v>
      </c>
      <c r="C234" s="43" t="s">
        <v>6</v>
      </c>
      <c r="D234" s="39">
        <v>132.30000000000001</v>
      </c>
      <c r="E234" s="40">
        <v>76.400000000000006</v>
      </c>
      <c r="F234" s="55">
        <v>1.0426</v>
      </c>
      <c r="G234" s="55">
        <v>1.0426</v>
      </c>
      <c r="H234" s="41">
        <f t="shared" si="3"/>
        <v>1.0426</v>
      </c>
      <c r="I234" s="41"/>
      <c r="J234" s="41">
        <f>VLOOKUP(B234,[1]УсіТ_1!$B$9:$X$554,9,FALSE)</f>
        <v>0</v>
      </c>
      <c r="K234" s="41">
        <f>VLOOKUP(B234,[1]УсіТ_1!$B$9:$X$554,8,FALSE)</f>
        <v>0</v>
      </c>
      <c r="L234" s="41">
        <f>VLOOKUP(B234,[1]УсіТ_1!$B$9:$X$554,11,FALSE)</f>
        <v>0</v>
      </c>
      <c r="M234" s="41">
        <f>VLOOKUP(B234,[1]УсіТ_1!$B$9:$X$554,12,FALSE)</f>
        <v>0</v>
      </c>
      <c r="N234" s="41">
        <f>VLOOKUP(B234,[1]УсіТ_1!$B$9:$X$554,13,FALSE)</f>
        <v>0</v>
      </c>
      <c r="O234" s="41">
        <f>VLOOKUP(B234,[1]УсіТ_1!$B$9:$X$554,14,FALSE)</f>
        <v>0.29360000000000003</v>
      </c>
      <c r="P234" s="41">
        <f>VLOOKUP(B234,[1]УсіТ_1!$B$9:$X$554,15,FALSE)</f>
        <v>0</v>
      </c>
      <c r="Q234" s="41">
        <f>VLOOKUP(B234,[1]УсіТ_1!$B$9:$X$554,16,FALSE)</f>
        <v>0</v>
      </c>
      <c r="R234" s="41">
        <f>VLOOKUP(B234,[1]УсіТ_1!$B$9:$X$554,17,FALSE)</f>
        <v>0.251</v>
      </c>
      <c r="S234" s="41">
        <f>VLOOKUP(B234,[1]УсіТ_1!$B$9:$X$554,18,FALSE)</f>
        <v>0</v>
      </c>
      <c r="T234" s="41">
        <f>VLOOKUP(B234,[1]УсіТ_1!$B$9:$X$554,19,FALSE)</f>
        <v>0.498</v>
      </c>
      <c r="U234" s="41">
        <f>VLOOKUP(B234,[1]УсіТ_1!$B$9:$X$554,20,FALSE)</f>
        <v>0</v>
      </c>
      <c r="V234" s="41">
        <f>VLOOKUP(B234,[1]УсіТ_1!$B$9:$X$554,21,FALSE)</f>
        <v>0</v>
      </c>
      <c r="W234" s="41">
        <f>VLOOKUP(B234,[1]УсіТ_1!$B$9:$X$554,22,FALSE)</f>
        <v>0</v>
      </c>
      <c r="X234" s="41">
        <f>VLOOKUP(B234,[1]УсіТ_1!$B$9:$X$554,23,FALSE)</f>
        <v>0</v>
      </c>
      <c r="Y234" s="3">
        <v>4.0860000000000003</v>
      </c>
      <c r="Z234" s="3">
        <v>4.0860000000000003</v>
      </c>
    </row>
    <row r="235" spans="1:26" ht="15.75" thickBot="1" x14ac:dyDescent="0.3">
      <c r="A235" s="44" t="s">
        <v>803</v>
      </c>
      <c r="B235" s="44" t="s">
        <v>268</v>
      </c>
      <c r="C235" s="43" t="s">
        <v>6</v>
      </c>
      <c r="D235" s="39">
        <v>96</v>
      </c>
      <c r="E235" s="40">
        <v>0</v>
      </c>
      <c r="F235" s="55">
        <v>1.5091000000000001</v>
      </c>
      <c r="G235" s="55">
        <v>1.5091000000000001</v>
      </c>
      <c r="H235" s="41">
        <f t="shared" si="3"/>
        <v>1.5091000000000001</v>
      </c>
      <c r="I235" s="41"/>
      <c r="J235" s="41">
        <f>VLOOKUP(B235,[1]УсіТ_1!$B$9:$X$554,9,FALSE)</f>
        <v>0</v>
      </c>
      <c r="K235" s="41">
        <f>VLOOKUP(B235,[1]УсіТ_1!$B$9:$X$554,8,FALSE)</f>
        <v>0</v>
      </c>
      <c r="L235" s="41">
        <f>VLOOKUP(B235,[1]УсіТ_1!$B$9:$X$554,11,FALSE)</f>
        <v>0</v>
      </c>
      <c r="M235" s="41">
        <f>VLOOKUP(B235,[1]УсіТ_1!$B$9:$X$554,12,FALSE)</f>
        <v>0</v>
      </c>
      <c r="N235" s="41">
        <f>VLOOKUP(B235,[1]УсіТ_1!$B$9:$X$554,13,FALSE)</f>
        <v>0</v>
      </c>
      <c r="O235" s="41">
        <f>VLOOKUP(B235,[1]УсіТ_1!$B$9:$X$554,14,FALSE)</f>
        <v>0.2984</v>
      </c>
      <c r="P235" s="41">
        <f>VLOOKUP(B235,[1]УсіТ_1!$B$9:$X$554,15,FALSE)</f>
        <v>0</v>
      </c>
      <c r="Q235" s="41">
        <f>VLOOKUP(B235,[1]УсіТ_1!$B$9:$X$554,16,FALSE)</f>
        <v>0</v>
      </c>
      <c r="R235" s="41">
        <f>VLOOKUP(B235,[1]УсіТ_1!$B$9:$X$554,17,FALSE)</f>
        <v>0.68089999999999995</v>
      </c>
      <c r="S235" s="41">
        <f>VLOOKUP(B235,[1]УсіТ_1!$B$9:$X$554,18,FALSE)</f>
        <v>0</v>
      </c>
      <c r="T235" s="41">
        <f>VLOOKUP(B235,[1]УсіТ_1!$B$9:$X$554,19,FALSE)</f>
        <v>0.52980000000000005</v>
      </c>
      <c r="U235" s="41">
        <f>VLOOKUP(B235,[1]УсіТ_1!$B$9:$X$554,20,FALSE)</f>
        <v>0</v>
      </c>
      <c r="V235" s="41">
        <f>VLOOKUP(B235,[1]УсіТ_1!$B$9:$X$554,21,FALSE)</f>
        <v>0</v>
      </c>
      <c r="W235" s="41">
        <f>VLOOKUP(B235,[1]УсіТ_1!$B$9:$X$554,22,FALSE)</f>
        <v>0</v>
      </c>
      <c r="X235" s="41">
        <f>VLOOKUP(B235,[1]УсіТ_1!$B$9:$X$554,23,FALSE)</f>
        <v>0</v>
      </c>
      <c r="Y235" s="3">
        <v>3.9237000000000002</v>
      </c>
      <c r="Z235" s="3">
        <v>3.9237000000000002</v>
      </c>
    </row>
    <row r="236" spans="1:26" ht="15.75" thickBot="1" x14ac:dyDescent="0.3">
      <c r="A236" s="44" t="s">
        <v>804</v>
      </c>
      <c r="B236" s="44" t="s">
        <v>269</v>
      </c>
      <c r="C236" s="43" t="s">
        <v>6</v>
      </c>
      <c r="D236" s="39">
        <v>164.25</v>
      </c>
      <c r="E236" s="40">
        <v>164.25</v>
      </c>
      <c r="F236" s="55">
        <v>1.0708</v>
      </c>
      <c r="G236" s="55">
        <v>1.0708</v>
      </c>
      <c r="H236" s="41">
        <f t="shared" si="3"/>
        <v>1.0708</v>
      </c>
      <c r="I236" s="41"/>
      <c r="J236" s="41">
        <f>VLOOKUP(B236,[1]УсіТ_1!$B$9:$X$554,9,FALSE)</f>
        <v>0</v>
      </c>
      <c r="K236" s="41">
        <f>VLOOKUP(B236,[1]УсіТ_1!$B$9:$X$554,8,FALSE)</f>
        <v>0</v>
      </c>
      <c r="L236" s="41">
        <f>VLOOKUP(B236,[1]УсіТ_1!$B$9:$X$554,11,FALSE)</f>
        <v>0</v>
      </c>
      <c r="M236" s="41">
        <f>VLOOKUP(B236,[1]УсіТ_1!$B$9:$X$554,12,FALSE)</f>
        <v>0</v>
      </c>
      <c r="N236" s="41">
        <f>VLOOKUP(B236,[1]УсіТ_1!$B$9:$X$554,13,FALSE)</f>
        <v>0</v>
      </c>
      <c r="O236" s="41">
        <f>VLOOKUP(B236,[1]УсіТ_1!$B$9:$X$554,14,FALSE)</f>
        <v>0.29110000000000003</v>
      </c>
      <c r="P236" s="41">
        <f>VLOOKUP(B236,[1]УсіТ_1!$B$9:$X$554,15,FALSE)</f>
        <v>0</v>
      </c>
      <c r="Q236" s="41">
        <f>VLOOKUP(B236,[1]УсіТ_1!$B$9:$X$554,16,FALSE)</f>
        <v>0</v>
      </c>
      <c r="R236" s="41">
        <f>VLOOKUP(B236,[1]УсіТ_1!$B$9:$X$554,17,FALSE)</f>
        <v>0.2969</v>
      </c>
      <c r="S236" s="41">
        <f>VLOOKUP(B236,[1]УсіТ_1!$B$9:$X$554,18,FALSE)</f>
        <v>0</v>
      </c>
      <c r="T236" s="41">
        <f>VLOOKUP(B236,[1]УсіТ_1!$B$9:$X$554,19,FALSE)</f>
        <v>0.48280000000000001</v>
      </c>
      <c r="U236" s="41">
        <f>VLOOKUP(B236,[1]УсіТ_1!$B$9:$X$554,20,FALSE)</f>
        <v>0</v>
      </c>
      <c r="V236" s="41">
        <f>VLOOKUP(B236,[1]УсіТ_1!$B$9:$X$554,21,FALSE)</f>
        <v>0</v>
      </c>
      <c r="W236" s="41">
        <f>VLOOKUP(B236,[1]УсіТ_1!$B$9:$X$554,22,FALSE)</f>
        <v>0</v>
      </c>
      <c r="X236" s="41">
        <f>VLOOKUP(B236,[1]УсіТ_1!$B$9:$X$554,23,FALSE)</f>
        <v>0</v>
      </c>
      <c r="Y236" s="3">
        <v>3.1497000000000002</v>
      </c>
      <c r="Z236" s="3">
        <v>3.1497000000000002</v>
      </c>
    </row>
    <row r="237" spans="1:26" ht="15.75" thickBot="1" x14ac:dyDescent="0.3">
      <c r="A237" s="44" t="s">
        <v>805</v>
      </c>
      <c r="B237" s="44" t="s">
        <v>270</v>
      </c>
      <c r="C237" s="43" t="s">
        <v>6</v>
      </c>
      <c r="D237" s="39">
        <v>138.9</v>
      </c>
      <c r="E237" s="40">
        <v>0</v>
      </c>
      <c r="F237" s="55">
        <v>1.3328</v>
      </c>
      <c r="G237" s="55">
        <v>1.3328</v>
      </c>
      <c r="H237" s="41">
        <f t="shared" si="3"/>
        <v>1.3328</v>
      </c>
      <c r="I237" s="41"/>
      <c r="J237" s="41">
        <f>VLOOKUP(B237,[1]УсіТ_1!$B$9:$X$554,9,FALSE)</f>
        <v>0</v>
      </c>
      <c r="K237" s="41">
        <f>VLOOKUP(B237,[1]УсіТ_1!$B$9:$X$554,8,FALSE)</f>
        <v>0</v>
      </c>
      <c r="L237" s="41">
        <f>VLOOKUP(B237,[1]УсіТ_1!$B$9:$X$554,11,FALSE)</f>
        <v>0</v>
      </c>
      <c r="M237" s="41">
        <f>VLOOKUP(B237,[1]УсіТ_1!$B$9:$X$554,12,FALSE)</f>
        <v>0</v>
      </c>
      <c r="N237" s="41">
        <f>VLOOKUP(B237,[1]УсіТ_1!$B$9:$X$554,13,FALSE)</f>
        <v>0</v>
      </c>
      <c r="O237" s="41">
        <f>VLOOKUP(B237,[1]УсіТ_1!$B$9:$X$554,14,FALSE)</f>
        <v>0.29299999999999998</v>
      </c>
      <c r="P237" s="41">
        <f>VLOOKUP(B237,[1]УсіТ_1!$B$9:$X$554,15,FALSE)</f>
        <v>0</v>
      </c>
      <c r="Q237" s="41">
        <f>VLOOKUP(B237,[1]УсіТ_1!$B$9:$X$554,16,FALSE)</f>
        <v>0</v>
      </c>
      <c r="R237" s="41">
        <f>VLOOKUP(B237,[1]УсіТ_1!$B$9:$X$554,17,FALSE)</f>
        <v>0.51559999999999995</v>
      </c>
      <c r="S237" s="41">
        <f>VLOOKUP(B237,[1]УсіТ_1!$B$9:$X$554,18,FALSE)</f>
        <v>0</v>
      </c>
      <c r="T237" s="41">
        <f>VLOOKUP(B237,[1]УсіТ_1!$B$9:$X$554,19,FALSE)</f>
        <v>0.5242</v>
      </c>
      <c r="U237" s="41">
        <f>VLOOKUP(B237,[1]УсіТ_1!$B$9:$X$554,20,FALSE)</f>
        <v>0</v>
      </c>
      <c r="V237" s="41">
        <f>VLOOKUP(B237,[1]УсіТ_1!$B$9:$X$554,21,FALSE)</f>
        <v>0</v>
      </c>
      <c r="W237" s="41">
        <f>VLOOKUP(B237,[1]УсіТ_1!$B$9:$X$554,22,FALSE)</f>
        <v>0</v>
      </c>
      <c r="X237" s="41">
        <f>VLOOKUP(B237,[1]УсіТ_1!$B$9:$X$554,23,FALSE)</f>
        <v>0</v>
      </c>
      <c r="Y237" s="3">
        <v>3.6701999999999999</v>
      </c>
      <c r="Z237" s="3">
        <v>3.6701999999999999</v>
      </c>
    </row>
    <row r="238" spans="1:26" ht="15.75" thickBot="1" x14ac:dyDescent="0.3">
      <c r="A238" s="44" t="s">
        <v>806</v>
      </c>
      <c r="B238" s="44" t="s">
        <v>271</v>
      </c>
      <c r="C238" s="43" t="s">
        <v>6</v>
      </c>
      <c r="D238" s="39">
        <v>88.3</v>
      </c>
      <c r="E238" s="40">
        <v>46.3</v>
      </c>
      <c r="F238" s="55">
        <v>1.0637000000000001</v>
      </c>
      <c r="G238" s="55">
        <v>1.0637000000000001</v>
      </c>
      <c r="H238" s="41">
        <f t="shared" si="3"/>
        <v>1.0637000000000001</v>
      </c>
      <c r="I238" s="41"/>
      <c r="J238" s="41">
        <f>VLOOKUP(B238,[1]УсіТ_1!$B$9:$X$554,9,FALSE)</f>
        <v>0</v>
      </c>
      <c r="K238" s="41">
        <f>VLOOKUP(B238,[1]УсіТ_1!$B$9:$X$554,8,FALSE)</f>
        <v>0</v>
      </c>
      <c r="L238" s="41">
        <f>VLOOKUP(B238,[1]УсіТ_1!$B$9:$X$554,11,FALSE)</f>
        <v>0</v>
      </c>
      <c r="M238" s="41">
        <f>VLOOKUP(B238,[1]УсіТ_1!$B$9:$X$554,12,FALSE)</f>
        <v>0</v>
      </c>
      <c r="N238" s="41">
        <f>VLOOKUP(B238,[1]УсіТ_1!$B$9:$X$554,13,FALSE)</f>
        <v>0</v>
      </c>
      <c r="O238" s="41">
        <f>VLOOKUP(B238,[1]УсіТ_1!$B$9:$X$554,14,FALSE)</f>
        <v>0.2999</v>
      </c>
      <c r="P238" s="41">
        <f>VLOOKUP(B238,[1]УсіТ_1!$B$9:$X$554,15,FALSE)</f>
        <v>0</v>
      </c>
      <c r="Q238" s="41">
        <f>VLOOKUP(B238,[1]УсіТ_1!$B$9:$X$554,16,FALSE)</f>
        <v>0</v>
      </c>
      <c r="R238" s="41">
        <f>VLOOKUP(B238,[1]УсіТ_1!$B$9:$X$554,17,FALSE)</f>
        <v>0.248</v>
      </c>
      <c r="S238" s="41">
        <f>VLOOKUP(B238,[1]УсіТ_1!$B$9:$X$554,18,FALSE)</f>
        <v>0</v>
      </c>
      <c r="T238" s="41">
        <f>VLOOKUP(B238,[1]УсіТ_1!$B$9:$X$554,19,FALSE)</f>
        <v>0.51580000000000004</v>
      </c>
      <c r="U238" s="41">
        <f>VLOOKUP(B238,[1]УсіТ_1!$B$9:$X$554,20,FALSE)</f>
        <v>0</v>
      </c>
      <c r="V238" s="41">
        <f>VLOOKUP(B238,[1]УсіТ_1!$B$9:$X$554,21,FALSE)</f>
        <v>0</v>
      </c>
      <c r="W238" s="41">
        <f>VLOOKUP(B238,[1]УсіТ_1!$B$9:$X$554,22,FALSE)</f>
        <v>0</v>
      </c>
      <c r="X238" s="41">
        <f>VLOOKUP(B238,[1]УсіТ_1!$B$9:$X$554,23,FALSE)</f>
        <v>0</v>
      </c>
      <c r="Y238" s="3">
        <v>0.81489999999999996</v>
      </c>
      <c r="Z238" s="3">
        <v>0.81489999999999996</v>
      </c>
    </row>
    <row r="239" spans="1:26" ht="15.75" thickBot="1" x14ac:dyDescent="0.3">
      <c r="A239" s="44" t="s">
        <v>807</v>
      </c>
      <c r="B239" s="44" t="s">
        <v>272</v>
      </c>
      <c r="C239" s="43" t="s">
        <v>6</v>
      </c>
      <c r="D239" s="39">
        <v>190.3</v>
      </c>
      <c r="E239" s="40">
        <v>0</v>
      </c>
      <c r="F239" s="55">
        <v>1.1455</v>
      </c>
      <c r="G239" s="55">
        <v>1.1455</v>
      </c>
      <c r="H239" s="41">
        <f t="shared" si="3"/>
        <v>1.1455</v>
      </c>
      <c r="I239" s="41"/>
      <c r="J239" s="41">
        <f>VLOOKUP(B239,[1]УсіТ_1!$B$9:$X$554,9,FALSE)</f>
        <v>0</v>
      </c>
      <c r="K239" s="41">
        <f>VLOOKUP(B239,[1]УсіТ_1!$B$9:$X$554,8,FALSE)</f>
        <v>0</v>
      </c>
      <c r="L239" s="41">
        <f>VLOOKUP(B239,[1]УсіТ_1!$B$9:$X$554,11,FALSE)</f>
        <v>0</v>
      </c>
      <c r="M239" s="41">
        <f>VLOOKUP(B239,[1]УсіТ_1!$B$9:$X$554,12,FALSE)</f>
        <v>0</v>
      </c>
      <c r="N239" s="41">
        <f>VLOOKUP(B239,[1]УсіТ_1!$B$9:$X$554,13,FALSE)</f>
        <v>0</v>
      </c>
      <c r="O239" s="41">
        <f>VLOOKUP(B239,[1]УсіТ_1!$B$9:$X$554,14,FALSE)</f>
        <v>0.28970000000000001</v>
      </c>
      <c r="P239" s="41">
        <f>VLOOKUP(B239,[1]УсіТ_1!$B$9:$X$554,15,FALSE)</f>
        <v>0</v>
      </c>
      <c r="Q239" s="41">
        <f>VLOOKUP(B239,[1]УсіТ_1!$B$9:$X$554,16,FALSE)</f>
        <v>0</v>
      </c>
      <c r="R239" s="41">
        <f>VLOOKUP(B239,[1]УсіТ_1!$B$9:$X$554,17,FALSE)</f>
        <v>0.33500000000000002</v>
      </c>
      <c r="S239" s="41">
        <f>VLOOKUP(B239,[1]УсіТ_1!$B$9:$X$554,18,FALSE)</f>
        <v>0</v>
      </c>
      <c r="T239" s="41">
        <f>VLOOKUP(B239,[1]УсіТ_1!$B$9:$X$554,19,FALSE)</f>
        <v>0.52080000000000004</v>
      </c>
      <c r="U239" s="41">
        <f>VLOOKUP(B239,[1]УсіТ_1!$B$9:$X$554,20,FALSE)</f>
        <v>0</v>
      </c>
      <c r="V239" s="41">
        <f>VLOOKUP(B239,[1]УсіТ_1!$B$9:$X$554,21,FALSE)</f>
        <v>0</v>
      </c>
      <c r="W239" s="41">
        <f>VLOOKUP(B239,[1]УсіТ_1!$B$9:$X$554,22,FALSE)</f>
        <v>0</v>
      </c>
      <c r="X239" s="41">
        <f>VLOOKUP(B239,[1]УсіТ_1!$B$9:$X$554,23,FALSE)</f>
        <v>0</v>
      </c>
      <c r="Y239" s="3">
        <v>3.2515999999999998</v>
      </c>
      <c r="Z239" s="3">
        <v>3.2515999999999998</v>
      </c>
    </row>
    <row r="240" spans="1:26" ht="15.75" thickBot="1" x14ac:dyDescent="0.3">
      <c r="A240" s="44" t="s">
        <v>808</v>
      </c>
      <c r="B240" s="44" t="s">
        <v>273</v>
      </c>
      <c r="C240" s="43" t="s">
        <v>6</v>
      </c>
      <c r="D240" s="39">
        <v>134.30000000000001</v>
      </c>
      <c r="E240" s="40">
        <v>0</v>
      </c>
      <c r="F240" s="55">
        <v>0.99709999999999999</v>
      </c>
      <c r="G240" s="55">
        <v>0.99709999999999999</v>
      </c>
      <c r="H240" s="41">
        <f t="shared" si="3"/>
        <v>0.99709999999999999</v>
      </c>
      <c r="I240" s="41"/>
      <c r="J240" s="41">
        <f>VLOOKUP(B240,[1]УсіТ_1!$B$9:$X$554,9,FALSE)</f>
        <v>0</v>
      </c>
      <c r="K240" s="41">
        <f>VLOOKUP(B240,[1]УсіТ_1!$B$9:$X$554,8,FALSE)</f>
        <v>0</v>
      </c>
      <c r="L240" s="41">
        <f>VLOOKUP(B240,[1]УсіТ_1!$B$9:$X$554,11,FALSE)</f>
        <v>0</v>
      </c>
      <c r="M240" s="41">
        <f>VLOOKUP(B240,[1]УсіТ_1!$B$9:$X$554,12,FALSE)</f>
        <v>0</v>
      </c>
      <c r="N240" s="41">
        <f>VLOOKUP(B240,[1]УсіТ_1!$B$9:$X$554,13,FALSE)</f>
        <v>0</v>
      </c>
      <c r="O240" s="41">
        <f>VLOOKUP(B240,[1]УсіТ_1!$B$9:$X$554,14,FALSE)</f>
        <v>0.29339999999999999</v>
      </c>
      <c r="P240" s="41">
        <f>VLOOKUP(B240,[1]УсіТ_1!$B$9:$X$554,15,FALSE)</f>
        <v>0</v>
      </c>
      <c r="Q240" s="41">
        <f>VLOOKUP(B240,[1]УсіТ_1!$B$9:$X$554,16,FALSE)</f>
        <v>0</v>
      </c>
      <c r="R240" s="41">
        <f>VLOOKUP(B240,[1]УсіТ_1!$B$9:$X$554,17,FALSE)</f>
        <v>0.1633</v>
      </c>
      <c r="S240" s="41">
        <f>VLOOKUP(B240,[1]УсіТ_1!$B$9:$X$554,18,FALSE)</f>
        <v>0</v>
      </c>
      <c r="T240" s="41">
        <f>VLOOKUP(B240,[1]УсіТ_1!$B$9:$X$554,19,FALSE)</f>
        <v>0.54039999999999999</v>
      </c>
      <c r="U240" s="41">
        <f>VLOOKUP(B240,[1]УсіТ_1!$B$9:$X$554,20,FALSE)</f>
        <v>0</v>
      </c>
      <c r="V240" s="41">
        <f>VLOOKUP(B240,[1]УсіТ_1!$B$9:$X$554,21,FALSE)</f>
        <v>0</v>
      </c>
      <c r="W240" s="41">
        <f>VLOOKUP(B240,[1]УсіТ_1!$B$9:$X$554,22,FALSE)</f>
        <v>0</v>
      </c>
      <c r="X240" s="41">
        <f>VLOOKUP(B240,[1]УсіТ_1!$B$9:$X$554,23,FALSE)</f>
        <v>0</v>
      </c>
      <c r="Y240" s="3">
        <v>3.2494000000000001</v>
      </c>
      <c r="Z240" s="3">
        <v>3.2494000000000001</v>
      </c>
    </row>
    <row r="241" spans="1:26" ht="15.75" thickBot="1" x14ac:dyDescent="0.3">
      <c r="A241" s="44" t="s">
        <v>809</v>
      </c>
      <c r="B241" s="44" t="s">
        <v>274</v>
      </c>
      <c r="C241" s="43" t="s">
        <v>6</v>
      </c>
      <c r="D241" s="39">
        <v>239.5</v>
      </c>
      <c r="E241" s="40">
        <v>50.9</v>
      </c>
      <c r="F241" s="55">
        <v>1.2902</v>
      </c>
      <c r="G241" s="55">
        <v>1.2902</v>
      </c>
      <c r="H241" s="41">
        <f t="shared" si="3"/>
        <v>1.2902</v>
      </c>
      <c r="I241" s="41"/>
      <c r="J241" s="41">
        <f>VLOOKUP(B241,[1]УсіТ_1!$B$9:$X$554,9,FALSE)</f>
        <v>0</v>
      </c>
      <c r="K241" s="41">
        <f>VLOOKUP(B241,[1]УсіТ_1!$B$9:$X$554,8,FALSE)</f>
        <v>0</v>
      </c>
      <c r="L241" s="41">
        <f>VLOOKUP(B241,[1]УсіТ_1!$B$9:$X$554,11,FALSE)</f>
        <v>0</v>
      </c>
      <c r="M241" s="41">
        <f>VLOOKUP(B241,[1]УсіТ_1!$B$9:$X$554,12,FALSE)</f>
        <v>0</v>
      </c>
      <c r="N241" s="41">
        <f>VLOOKUP(B241,[1]УсіТ_1!$B$9:$X$554,13,FALSE)</f>
        <v>0</v>
      </c>
      <c r="O241" s="41">
        <f>VLOOKUP(B241,[1]УсіТ_1!$B$9:$X$554,14,FALSE)</f>
        <v>0.28789999999999999</v>
      </c>
      <c r="P241" s="41">
        <f>VLOOKUP(B241,[1]УсіТ_1!$B$9:$X$554,15,FALSE)</f>
        <v>0</v>
      </c>
      <c r="Q241" s="41">
        <f>VLOOKUP(B241,[1]УсіТ_1!$B$9:$X$554,16,FALSE)</f>
        <v>0</v>
      </c>
      <c r="R241" s="41">
        <f>VLOOKUP(B241,[1]УсіТ_1!$B$9:$X$554,17,FALSE)</f>
        <v>0.4975</v>
      </c>
      <c r="S241" s="41">
        <f>VLOOKUP(B241,[1]УсіТ_1!$B$9:$X$554,18,FALSE)</f>
        <v>0</v>
      </c>
      <c r="T241" s="41">
        <f>VLOOKUP(B241,[1]УсіТ_1!$B$9:$X$554,19,FALSE)</f>
        <v>0.50480000000000003</v>
      </c>
      <c r="U241" s="41">
        <f>VLOOKUP(B241,[1]УсіТ_1!$B$9:$X$554,20,FALSE)</f>
        <v>0</v>
      </c>
      <c r="V241" s="41">
        <f>VLOOKUP(B241,[1]УсіТ_1!$B$9:$X$554,21,FALSE)</f>
        <v>0</v>
      </c>
      <c r="W241" s="41">
        <f>VLOOKUP(B241,[1]УсіТ_1!$B$9:$X$554,22,FALSE)</f>
        <v>0</v>
      </c>
      <c r="X241" s="41">
        <f>VLOOKUP(B241,[1]УсіТ_1!$B$9:$X$554,23,FALSE)</f>
        <v>0</v>
      </c>
      <c r="Y241" s="3">
        <v>1.0532999999999999</v>
      </c>
      <c r="Z241" s="3">
        <v>1.0532999999999999</v>
      </c>
    </row>
    <row r="242" spans="1:26" ht="15.75" thickBot="1" x14ac:dyDescent="0.3">
      <c r="A242" s="44" t="s">
        <v>810</v>
      </c>
      <c r="B242" s="44" t="s">
        <v>275</v>
      </c>
      <c r="C242" s="43" t="s">
        <v>6</v>
      </c>
      <c r="D242" s="39">
        <v>263.8</v>
      </c>
      <c r="E242" s="40">
        <v>0</v>
      </c>
      <c r="F242" s="55">
        <v>1.2370000000000001</v>
      </c>
      <c r="G242" s="55">
        <v>1.2370000000000001</v>
      </c>
      <c r="H242" s="41">
        <f t="shared" si="3"/>
        <v>1.2370000000000001</v>
      </c>
      <c r="I242" s="41"/>
      <c r="J242" s="41">
        <f>VLOOKUP(B242,[1]УсіТ_1!$B$9:$X$554,9,FALSE)</f>
        <v>0</v>
      </c>
      <c r="K242" s="41">
        <f>VLOOKUP(B242,[1]УсіТ_1!$B$9:$X$554,8,FALSE)</f>
        <v>0</v>
      </c>
      <c r="L242" s="41">
        <f>VLOOKUP(B242,[1]УсіТ_1!$B$9:$X$554,11,FALSE)</f>
        <v>0</v>
      </c>
      <c r="M242" s="41">
        <f>VLOOKUP(B242,[1]УсіТ_1!$B$9:$X$554,12,FALSE)</f>
        <v>0</v>
      </c>
      <c r="N242" s="41">
        <f>VLOOKUP(B242,[1]УсіТ_1!$B$9:$X$554,13,FALSE)</f>
        <v>0</v>
      </c>
      <c r="O242" s="41">
        <f>VLOOKUP(B242,[1]УсіТ_1!$B$9:$X$554,14,FALSE)</f>
        <v>0.28720000000000001</v>
      </c>
      <c r="P242" s="41">
        <f>VLOOKUP(B242,[1]УсіТ_1!$B$9:$X$554,15,FALSE)</f>
        <v>0</v>
      </c>
      <c r="Q242" s="41">
        <f>VLOOKUP(B242,[1]УсіТ_1!$B$9:$X$554,16,FALSE)</f>
        <v>0</v>
      </c>
      <c r="R242" s="41">
        <f>VLOOKUP(B242,[1]УсіТ_1!$B$9:$X$554,17,FALSE)</f>
        <v>0.43149999999999999</v>
      </c>
      <c r="S242" s="41">
        <f>VLOOKUP(B242,[1]УсіТ_1!$B$9:$X$554,18,FALSE)</f>
        <v>0</v>
      </c>
      <c r="T242" s="41">
        <f>VLOOKUP(B242,[1]УсіТ_1!$B$9:$X$554,19,FALSE)</f>
        <v>0.51829999999999998</v>
      </c>
      <c r="U242" s="41">
        <f>VLOOKUP(B242,[1]УсіТ_1!$B$9:$X$554,20,FALSE)</f>
        <v>0</v>
      </c>
      <c r="V242" s="41">
        <f>VLOOKUP(B242,[1]УсіТ_1!$B$9:$X$554,21,FALSE)</f>
        <v>0</v>
      </c>
      <c r="W242" s="41">
        <f>VLOOKUP(B242,[1]УсіТ_1!$B$9:$X$554,22,FALSE)</f>
        <v>0</v>
      </c>
      <c r="X242" s="41">
        <f>VLOOKUP(B242,[1]УсіТ_1!$B$9:$X$554,23,FALSE)</f>
        <v>0</v>
      </c>
      <c r="Y242" s="3">
        <v>1.3588</v>
      </c>
      <c r="Z242" s="3">
        <v>1.3588</v>
      </c>
    </row>
    <row r="243" spans="1:26" ht="15.75" thickBot="1" x14ac:dyDescent="0.3">
      <c r="A243" s="44" t="s">
        <v>811</v>
      </c>
      <c r="B243" s="44" t="s">
        <v>276</v>
      </c>
      <c r="C243" s="43" t="s">
        <v>6</v>
      </c>
      <c r="D243" s="39">
        <v>356.6</v>
      </c>
      <c r="E243" s="40">
        <v>0</v>
      </c>
      <c r="F243" s="55">
        <v>0.83789999999999998</v>
      </c>
      <c r="G243" s="55">
        <v>0.83789999999999998</v>
      </c>
      <c r="H243" s="41">
        <f t="shared" si="3"/>
        <v>0.83789999999999998</v>
      </c>
      <c r="I243" s="41"/>
      <c r="J243" s="41">
        <f>VLOOKUP(B243,[1]УсіТ_1!$B$9:$X$554,9,FALSE)</f>
        <v>0</v>
      </c>
      <c r="K243" s="41">
        <f>VLOOKUP(B243,[1]УсіТ_1!$B$9:$X$554,8,FALSE)</f>
        <v>0</v>
      </c>
      <c r="L243" s="41">
        <f>VLOOKUP(B243,[1]УсіТ_1!$B$9:$X$554,11,FALSE)</f>
        <v>0</v>
      </c>
      <c r="M243" s="41">
        <f>VLOOKUP(B243,[1]УсіТ_1!$B$9:$X$554,12,FALSE)</f>
        <v>0</v>
      </c>
      <c r="N243" s="41">
        <f>VLOOKUP(B243,[1]УсіТ_1!$B$9:$X$554,13,FALSE)</f>
        <v>0</v>
      </c>
      <c r="O243" s="41">
        <f>VLOOKUP(B243,[1]УсіТ_1!$B$9:$X$554,14,FALSE)</f>
        <v>0.28560000000000002</v>
      </c>
      <c r="P243" s="41">
        <f>VLOOKUP(B243,[1]УсіТ_1!$B$9:$X$554,15,FALSE)</f>
        <v>0</v>
      </c>
      <c r="Q243" s="41">
        <f>VLOOKUP(B243,[1]УсіТ_1!$B$9:$X$554,16,FALSE)</f>
        <v>0</v>
      </c>
      <c r="R243" s="41">
        <f>VLOOKUP(B243,[1]УсіТ_1!$B$9:$X$554,17,FALSE)</f>
        <v>7.4200000000000002E-2</v>
      </c>
      <c r="S243" s="41">
        <f>VLOOKUP(B243,[1]УсіТ_1!$B$9:$X$554,18,FALSE)</f>
        <v>0</v>
      </c>
      <c r="T243" s="41">
        <f>VLOOKUP(B243,[1]УсіТ_1!$B$9:$X$554,19,FALSE)</f>
        <v>0.47810000000000002</v>
      </c>
      <c r="U243" s="41">
        <f>VLOOKUP(B243,[1]УсіТ_1!$B$9:$X$554,20,FALSE)</f>
        <v>0</v>
      </c>
      <c r="V243" s="41">
        <f>VLOOKUP(B243,[1]УсіТ_1!$B$9:$X$554,21,FALSE)</f>
        <v>0</v>
      </c>
      <c r="W243" s="41">
        <f>VLOOKUP(B243,[1]УсіТ_1!$B$9:$X$554,22,FALSE)</f>
        <v>0</v>
      </c>
      <c r="X243" s="41">
        <f>VLOOKUP(B243,[1]УсіТ_1!$B$9:$X$554,23,FALSE)</f>
        <v>0</v>
      </c>
      <c r="Y243" s="3">
        <v>3.4643000000000002</v>
      </c>
      <c r="Z243" s="3">
        <v>3.4643000000000002</v>
      </c>
    </row>
    <row r="244" spans="1:26" ht="15.75" thickBot="1" x14ac:dyDescent="0.3">
      <c r="A244" s="44" t="s">
        <v>812</v>
      </c>
      <c r="B244" s="44" t="s">
        <v>277</v>
      </c>
      <c r="C244" s="43" t="s">
        <v>6</v>
      </c>
      <c r="D244" s="39">
        <v>518.20000000000005</v>
      </c>
      <c r="E244" s="40">
        <v>73.8</v>
      </c>
      <c r="F244" s="55">
        <v>0.74209999999999998</v>
      </c>
      <c r="G244" s="55">
        <v>0.74209999999999998</v>
      </c>
      <c r="H244" s="41">
        <f t="shared" si="3"/>
        <v>0.74209999999999998</v>
      </c>
      <c r="I244" s="41"/>
      <c r="J244" s="41">
        <f>VLOOKUP(B244,[1]УсіТ_1!$B$9:$X$554,9,FALSE)</f>
        <v>0</v>
      </c>
      <c r="K244" s="41">
        <f>VLOOKUP(B244,[1]УсіТ_1!$B$9:$X$554,8,FALSE)</f>
        <v>0</v>
      </c>
      <c r="L244" s="41">
        <f>VLOOKUP(B244,[1]УсіТ_1!$B$9:$X$554,11,FALSE)</f>
        <v>0</v>
      </c>
      <c r="M244" s="41">
        <f>VLOOKUP(B244,[1]УсіТ_1!$B$9:$X$554,12,FALSE)</f>
        <v>0</v>
      </c>
      <c r="N244" s="41">
        <f>VLOOKUP(B244,[1]УсіТ_1!$B$9:$X$554,13,FALSE)</f>
        <v>0</v>
      </c>
      <c r="O244" s="41">
        <f>VLOOKUP(B244,[1]УсіТ_1!$B$9:$X$554,14,FALSE)</f>
        <v>0.28410000000000002</v>
      </c>
      <c r="P244" s="41">
        <f>VLOOKUP(B244,[1]УсіТ_1!$B$9:$X$554,15,FALSE)</f>
        <v>0</v>
      </c>
      <c r="Q244" s="41">
        <f>VLOOKUP(B244,[1]УсіТ_1!$B$9:$X$554,16,FALSE)</f>
        <v>0</v>
      </c>
      <c r="R244" s="41">
        <f>VLOOKUP(B244,[1]УсіТ_1!$B$9:$X$554,17,FALSE)</f>
        <v>5.0999999999999997E-2</v>
      </c>
      <c r="S244" s="41">
        <f>VLOOKUP(B244,[1]УсіТ_1!$B$9:$X$554,18,FALSE)</f>
        <v>0</v>
      </c>
      <c r="T244" s="41">
        <f>VLOOKUP(B244,[1]УсіТ_1!$B$9:$X$554,19,FALSE)</f>
        <v>0.40699999999999997</v>
      </c>
      <c r="U244" s="41">
        <f>VLOOKUP(B244,[1]УсіТ_1!$B$9:$X$554,20,FALSE)</f>
        <v>0</v>
      </c>
      <c r="V244" s="41">
        <f>VLOOKUP(B244,[1]УсіТ_1!$B$9:$X$554,21,FALSE)</f>
        <v>0</v>
      </c>
      <c r="W244" s="41">
        <f>VLOOKUP(B244,[1]УсіТ_1!$B$9:$X$554,22,FALSE)</f>
        <v>0</v>
      </c>
      <c r="X244" s="41">
        <f>VLOOKUP(B244,[1]УсіТ_1!$B$9:$X$554,23,FALSE)</f>
        <v>0</v>
      </c>
      <c r="Y244" s="3">
        <v>3.7185999999999999</v>
      </c>
      <c r="Z244" s="3">
        <v>4.5330000000000004</v>
      </c>
    </row>
    <row r="245" spans="1:26" ht="15.75" thickBot="1" x14ac:dyDescent="0.3">
      <c r="A245" s="44" t="s">
        <v>813</v>
      </c>
      <c r="B245" s="44" t="s">
        <v>278</v>
      </c>
      <c r="C245" s="43" t="s">
        <v>6</v>
      </c>
      <c r="D245" s="39">
        <v>149.19999999999999</v>
      </c>
      <c r="E245" s="40">
        <v>0</v>
      </c>
      <c r="F245" s="55">
        <v>1.3164</v>
      </c>
      <c r="G245" s="55">
        <v>1.3164</v>
      </c>
      <c r="H245" s="41">
        <f t="shared" si="3"/>
        <v>1.3164</v>
      </c>
      <c r="I245" s="41"/>
      <c r="J245" s="41">
        <f>VLOOKUP(B245,[1]УсіТ_1!$B$9:$X$554,9,FALSE)</f>
        <v>0</v>
      </c>
      <c r="K245" s="41">
        <f>VLOOKUP(B245,[1]УсіТ_1!$B$9:$X$554,8,FALSE)</f>
        <v>0</v>
      </c>
      <c r="L245" s="41">
        <f>VLOOKUP(B245,[1]УсіТ_1!$B$9:$X$554,11,FALSE)</f>
        <v>0</v>
      </c>
      <c r="M245" s="41">
        <f>VLOOKUP(B245,[1]УсіТ_1!$B$9:$X$554,12,FALSE)</f>
        <v>0</v>
      </c>
      <c r="N245" s="41">
        <f>VLOOKUP(B245,[1]УсіТ_1!$B$9:$X$554,13,FALSE)</f>
        <v>0</v>
      </c>
      <c r="O245" s="41">
        <f>VLOOKUP(B245,[1]УсіТ_1!$B$9:$X$554,14,FALSE)</f>
        <v>0.29210000000000003</v>
      </c>
      <c r="P245" s="41">
        <f>VLOOKUP(B245,[1]УсіТ_1!$B$9:$X$554,15,FALSE)</f>
        <v>0</v>
      </c>
      <c r="Q245" s="41">
        <f>VLOOKUP(B245,[1]УсіТ_1!$B$9:$X$554,16,FALSE)</f>
        <v>0</v>
      </c>
      <c r="R245" s="41">
        <f>VLOOKUP(B245,[1]УсіТ_1!$B$9:$X$554,17,FALSE)</f>
        <v>0.46139999999999998</v>
      </c>
      <c r="S245" s="41">
        <f>VLOOKUP(B245,[1]УсіТ_1!$B$9:$X$554,18,FALSE)</f>
        <v>0</v>
      </c>
      <c r="T245" s="41">
        <f>VLOOKUP(B245,[1]УсіТ_1!$B$9:$X$554,19,FALSE)</f>
        <v>0.56289999999999996</v>
      </c>
      <c r="U245" s="41">
        <f>VLOOKUP(B245,[1]УсіТ_1!$B$9:$X$554,20,FALSE)</f>
        <v>0</v>
      </c>
      <c r="V245" s="41">
        <f>VLOOKUP(B245,[1]УсіТ_1!$B$9:$X$554,21,FALSE)</f>
        <v>0</v>
      </c>
      <c r="W245" s="41">
        <f>VLOOKUP(B245,[1]УсіТ_1!$B$9:$X$554,22,FALSE)</f>
        <v>0</v>
      </c>
      <c r="X245" s="41">
        <f>VLOOKUP(B245,[1]УсіТ_1!$B$9:$X$554,23,FALSE)</f>
        <v>0</v>
      </c>
      <c r="Y245" s="3">
        <v>1.0728</v>
      </c>
      <c r="Z245" s="3">
        <v>1.0728</v>
      </c>
    </row>
    <row r="246" spans="1:26" ht="15.75" thickBot="1" x14ac:dyDescent="0.3">
      <c r="A246" s="44" t="s">
        <v>814</v>
      </c>
      <c r="B246" s="44" t="s">
        <v>279</v>
      </c>
      <c r="C246" s="43" t="s">
        <v>6</v>
      </c>
      <c r="D246" s="39">
        <v>125.7</v>
      </c>
      <c r="E246" s="40">
        <v>0</v>
      </c>
      <c r="F246" s="55">
        <v>0.95989999999999998</v>
      </c>
      <c r="G246" s="55">
        <v>0.95989999999999998</v>
      </c>
      <c r="H246" s="41">
        <f t="shared" si="3"/>
        <v>0.95989999999999998</v>
      </c>
      <c r="I246" s="41"/>
      <c r="J246" s="41">
        <f>VLOOKUP(B246,[1]УсіТ_1!$B$9:$X$554,9,FALSE)</f>
        <v>0</v>
      </c>
      <c r="K246" s="41">
        <f>VLOOKUP(B246,[1]УсіТ_1!$B$9:$X$554,8,FALSE)</f>
        <v>0</v>
      </c>
      <c r="L246" s="41">
        <f>VLOOKUP(B246,[1]УсіТ_1!$B$9:$X$554,11,FALSE)</f>
        <v>0</v>
      </c>
      <c r="M246" s="41">
        <f>VLOOKUP(B246,[1]УсіТ_1!$B$9:$X$554,12,FALSE)</f>
        <v>0</v>
      </c>
      <c r="N246" s="41">
        <f>VLOOKUP(B246,[1]УсіТ_1!$B$9:$X$554,13,FALSE)</f>
        <v>0</v>
      </c>
      <c r="O246" s="41">
        <f>VLOOKUP(B246,[1]УсіТ_1!$B$9:$X$554,14,FALSE)</f>
        <v>0.29420000000000002</v>
      </c>
      <c r="P246" s="41">
        <f>VLOOKUP(B246,[1]УсіТ_1!$B$9:$X$554,15,FALSE)</f>
        <v>0</v>
      </c>
      <c r="Q246" s="41">
        <f>VLOOKUP(B246,[1]УсіТ_1!$B$9:$X$554,16,FALSE)</f>
        <v>0</v>
      </c>
      <c r="R246" s="41">
        <f>VLOOKUP(B246,[1]УсіТ_1!$B$9:$X$554,17,FALSE)</f>
        <v>0.14030000000000001</v>
      </c>
      <c r="S246" s="41">
        <f>VLOOKUP(B246,[1]УсіТ_1!$B$9:$X$554,18,FALSE)</f>
        <v>0</v>
      </c>
      <c r="T246" s="41">
        <f>VLOOKUP(B246,[1]УсіТ_1!$B$9:$X$554,19,FALSE)</f>
        <v>0.52539999999999998</v>
      </c>
      <c r="U246" s="41">
        <f>VLOOKUP(B246,[1]УсіТ_1!$B$9:$X$554,20,FALSE)</f>
        <v>0</v>
      </c>
      <c r="V246" s="41">
        <f>VLOOKUP(B246,[1]УсіТ_1!$B$9:$X$554,21,FALSE)</f>
        <v>0</v>
      </c>
      <c r="W246" s="41">
        <f>VLOOKUP(B246,[1]УсіТ_1!$B$9:$X$554,22,FALSE)</f>
        <v>0</v>
      </c>
      <c r="X246" s="41">
        <f>VLOOKUP(B246,[1]УсіТ_1!$B$9:$X$554,23,FALSE)</f>
        <v>0</v>
      </c>
      <c r="Y246" s="3">
        <v>3.4925999999999999</v>
      </c>
      <c r="Z246" s="3">
        <v>4.5567000000000002</v>
      </c>
    </row>
    <row r="247" spans="1:26" ht="15.75" thickBot="1" x14ac:dyDescent="0.3">
      <c r="A247" s="44" t="s">
        <v>815</v>
      </c>
      <c r="B247" s="44" t="s">
        <v>280</v>
      </c>
      <c r="C247" s="43" t="s">
        <v>6</v>
      </c>
      <c r="D247" s="39">
        <v>161.1</v>
      </c>
      <c r="E247" s="40">
        <v>0</v>
      </c>
      <c r="F247" s="55">
        <v>0.5897</v>
      </c>
      <c r="G247" s="55">
        <v>0.5897</v>
      </c>
      <c r="H247" s="41">
        <f t="shared" si="3"/>
        <v>0.5897</v>
      </c>
      <c r="I247" s="41"/>
      <c r="J247" s="41">
        <f>VLOOKUP(B247,[1]УсіТ_1!$B$9:$X$554,9,FALSE)</f>
        <v>0</v>
      </c>
      <c r="K247" s="41">
        <f>VLOOKUP(B247,[1]УсіТ_1!$B$9:$X$554,8,FALSE)</f>
        <v>0</v>
      </c>
      <c r="L247" s="41">
        <f>VLOOKUP(B247,[1]УсіТ_1!$B$9:$X$554,11,FALSE)</f>
        <v>0</v>
      </c>
      <c r="M247" s="41">
        <f>VLOOKUP(B247,[1]УсіТ_1!$B$9:$X$554,12,FALSE)</f>
        <v>0</v>
      </c>
      <c r="N247" s="41">
        <f>VLOOKUP(B247,[1]УсіТ_1!$B$9:$X$554,13,FALSE)</f>
        <v>0</v>
      </c>
      <c r="O247" s="41">
        <f>VLOOKUP(B247,[1]УсіТ_1!$B$9:$X$554,14,FALSE)</f>
        <v>0</v>
      </c>
      <c r="P247" s="41">
        <f>VLOOKUP(B247,[1]УсіТ_1!$B$9:$X$554,15,FALSE)</f>
        <v>0</v>
      </c>
      <c r="Q247" s="41">
        <f>VLOOKUP(B247,[1]УсіТ_1!$B$9:$X$554,16,FALSE)</f>
        <v>0</v>
      </c>
      <c r="R247" s="41">
        <f>VLOOKUP(B247,[1]УсіТ_1!$B$9:$X$554,17,FALSE)</f>
        <v>8.2100000000000006E-2</v>
      </c>
      <c r="S247" s="41">
        <f>VLOOKUP(B247,[1]УсіТ_1!$B$9:$X$554,18,FALSE)</f>
        <v>0</v>
      </c>
      <c r="T247" s="41">
        <f>VLOOKUP(B247,[1]УсіТ_1!$B$9:$X$554,19,FALSE)</f>
        <v>0.50760000000000005</v>
      </c>
      <c r="U247" s="41">
        <f>VLOOKUP(B247,[1]УсіТ_1!$B$9:$X$554,20,FALSE)</f>
        <v>0</v>
      </c>
      <c r="V247" s="41">
        <f>VLOOKUP(B247,[1]УсіТ_1!$B$9:$X$554,21,FALSE)</f>
        <v>0</v>
      </c>
      <c r="W247" s="41">
        <f>VLOOKUP(B247,[1]УсіТ_1!$B$9:$X$554,22,FALSE)</f>
        <v>0</v>
      </c>
      <c r="X247" s="41">
        <f>VLOOKUP(B247,[1]УсіТ_1!$B$9:$X$554,23,FALSE)</f>
        <v>0</v>
      </c>
      <c r="Y247" s="3">
        <v>4.1033999999999997</v>
      </c>
      <c r="Z247" s="3">
        <v>4.1033999999999997</v>
      </c>
    </row>
    <row r="248" spans="1:26" ht="15.75" thickBot="1" x14ac:dyDescent="0.3">
      <c r="A248" s="44" t="s">
        <v>816</v>
      </c>
      <c r="B248" s="44" t="s">
        <v>281</v>
      </c>
      <c r="C248" s="43" t="s">
        <v>6</v>
      </c>
      <c r="D248" s="39">
        <v>118.4</v>
      </c>
      <c r="E248" s="40">
        <v>51.2</v>
      </c>
      <c r="F248" s="55">
        <v>1.4684999999999999</v>
      </c>
      <c r="G248" s="55">
        <v>1.4684999999999999</v>
      </c>
      <c r="H248" s="41">
        <f t="shared" si="3"/>
        <v>1.4684999999999999</v>
      </c>
      <c r="I248" s="41"/>
      <c r="J248" s="41">
        <f>VLOOKUP(B248,[1]УсіТ_1!$B$9:$X$554,9,FALSE)</f>
        <v>0</v>
      </c>
      <c r="K248" s="41">
        <f>VLOOKUP(B248,[1]УсіТ_1!$B$9:$X$554,8,FALSE)</f>
        <v>0</v>
      </c>
      <c r="L248" s="41">
        <f>VLOOKUP(B248,[1]УсіТ_1!$B$9:$X$554,11,FALSE)</f>
        <v>0</v>
      </c>
      <c r="M248" s="41">
        <f>VLOOKUP(B248,[1]УсіТ_1!$B$9:$X$554,12,FALSE)</f>
        <v>0</v>
      </c>
      <c r="N248" s="41">
        <f>VLOOKUP(B248,[1]УсіТ_1!$B$9:$X$554,13,FALSE)</f>
        <v>0</v>
      </c>
      <c r="O248" s="41">
        <f>VLOOKUP(B248,[1]УсіТ_1!$B$9:$X$554,14,FALSE)</f>
        <v>0.29509999999999997</v>
      </c>
      <c r="P248" s="41">
        <f>VLOOKUP(B248,[1]УсіТ_1!$B$9:$X$554,15,FALSE)</f>
        <v>0</v>
      </c>
      <c r="Q248" s="41">
        <f>VLOOKUP(B248,[1]УсіТ_1!$B$9:$X$554,16,FALSE)</f>
        <v>0</v>
      </c>
      <c r="R248" s="41">
        <f>VLOOKUP(B248,[1]УсіТ_1!$B$9:$X$554,17,FALSE)</f>
        <v>0.70799999999999996</v>
      </c>
      <c r="S248" s="41">
        <f>VLOOKUP(B248,[1]УсіТ_1!$B$9:$X$554,18,FALSE)</f>
        <v>0</v>
      </c>
      <c r="T248" s="41">
        <f>VLOOKUP(B248,[1]УсіТ_1!$B$9:$X$554,19,FALSE)</f>
        <v>0.46539999999999998</v>
      </c>
      <c r="U248" s="41">
        <f>VLOOKUP(B248,[1]УсіТ_1!$B$9:$X$554,20,FALSE)</f>
        <v>0</v>
      </c>
      <c r="V248" s="41">
        <f>VLOOKUP(B248,[1]УсіТ_1!$B$9:$X$554,21,FALSE)</f>
        <v>0</v>
      </c>
      <c r="W248" s="41">
        <f>VLOOKUP(B248,[1]УсіТ_1!$B$9:$X$554,22,FALSE)</f>
        <v>0</v>
      </c>
      <c r="X248" s="41">
        <f>VLOOKUP(B248,[1]УсіТ_1!$B$9:$X$554,23,FALSE)</f>
        <v>0</v>
      </c>
      <c r="Y248" s="3">
        <v>3.6871</v>
      </c>
      <c r="Z248" s="3">
        <v>4.6257999999999999</v>
      </c>
    </row>
    <row r="249" spans="1:26" ht="15.75" thickBot="1" x14ac:dyDescent="0.3">
      <c r="A249" s="44" t="s">
        <v>817</v>
      </c>
      <c r="B249" s="44" t="s">
        <v>282</v>
      </c>
      <c r="C249" s="43" t="s">
        <v>6</v>
      </c>
      <c r="D249" s="39">
        <v>93.9</v>
      </c>
      <c r="E249" s="40">
        <v>30.9</v>
      </c>
      <c r="F249" s="55">
        <v>1.7218</v>
      </c>
      <c r="G249" s="55">
        <v>1.7218</v>
      </c>
      <c r="H249" s="41">
        <f t="shared" si="3"/>
        <v>1.7218</v>
      </c>
      <c r="I249" s="41"/>
      <c r="J249" s="41">
        <f>VLOOKUP(B249,[1]УсіТ_1!$B$9:$X$554,9,FALSE)</f>
        <v>0</v>
      </c>
      <c r="K249" s="41">
        <f>VLOOKUP(B249,[1]УсіТ_1!$B$9:$X$554,8,FALSE)</f>
        <v>0</v>
      </c>
      <c r="L249" s="41">
        <f>VLOOKUP(B249,[1]УсіТ_1!$B$9:$X$554,11,FALSE)</f>
        <v>0</v>
      </c>
      <c r="M249" s="41">
        <f>VLOOKUP(B249,[1]УсіТ_1!$B$9:$X$554,12,FALSE)</f>
        <v>0</v>
      </c>
      <c r="N249" s="41">
        <f>VLOOKUP(B249,[1]УсіТ_1!$B$9:$X$554,13,FALSE)</f>
        <v>0</v>
      </c>
      <c r="O249" s="41">
        <f>VLOOKUP(B249,[1]УсіТ_1!$B$9:$X$554,14,FALSE)</f>
        <v>0.29880000000000001</v>
      </c>
      <c r="P249" s="41">
        <f>VLOOKUP(B249,[1]УсіТ_1!$B$9:$X$554,15,FALSE)</f>
        <v>0</v>
      </c>
      <c r="Q249" s="41">
        <f>VLOOKUP(B249,[1]УсіТ_1!$B$9:$X$554,16,FALSE)</f>
        <v>0</v>
      </c>
      <c r="R249" s="41">
        <f>VLOOKUP(B249,[1]УсіТ_1!$B$9:$X$554,17,FALSE)</f>
        <v>0.89270000000000005</v>
      </c>
      <c r="S249" s="41">
        <f>VLOOKUP(B249,[1]УсіТ_1!$B$9:$X$554,18,FALSE)</f>
        <v>0</v>
      </c>
      <c r="T249" s="41">
        <f>VLOOKUP(B249,[1]УсіТ_1!$B$9:$X$554,19,FALSE)</f>
        <v>0.53029999999999999</v>
      </c>
      <c r="U249" s="41">
        <f>VLOOKUP(B249,[1]УсіТ_1!$B$9:$X$554,20,FALSE)</f>
        <v>0</v>
      </c>
      <c r="V249" s="41">
        <f>VLOOKUP(B249,[1]УсіТ_1!$B$9:$X$554,21,FALSE)</f>
        <v>0</v>
      </c>
      <c r="W249" s="41">
        <f>VLOOKUP(B249,[1]УсіТ_1!$B$9:$X$554,22,FALSE)</f>
        <v>0</v>
      </c>
      <c r="X249" s="41">
        <f>VLOOKUP(B249,[1]УсіТ_1!$B$9:$X$554,23,FALSE)</f>
        <v>0</v>
      </c>
      <c r="Y249" s="3">
        <v>3.673</v>
      </c>
      <c r="Z249" s="3">
        <v>4.4371</v>
      </c>
    </row>
    <row r="250" spans="1:26" ht="15.75" thickBot="1" x14ac:dyDescent="0.3">
      <c r="A250" s="44" t="s">
        <v>818</v>
      </c>
      <c r="B250" s="44" t="s">
        <v>283</v>
      </c>
      <c r="C250" s="43" t="s">
        <v>6</v>
      </c>
      <c r="D250" s="39">
        <v>200.8</v>
      </c>
      <c r="E250" s="40">
        <v>0</v>
      </c>
      <c r="F250" s="55">
        <v>1.3693</v>
      </c>
      <c r="G250" s="55">
        <v>1.3693</v>
      </c>
      <c r="H250" s="41">
        <f t="shared" si="3"/>
        <v>1.3693</v>
      </c>
      <c r="I250" s="41"/>
      <c r="J250" s="41">
        <f>VLOOKUP(B250,[1]УсіТ_1!$B$9:$X$554,9,FALSE)</f>
        <v>0</v>
      </c>
      <c r="K250" s="41">
        <f>VLOOKUP(B250,[1]УсіТ_1!$B$9:$X$554,8,FALSE)</f>
        <v>0</v>
      </c>
      <c r="L250" s="41">
        <f>VLOOKUP(B250,[1]УсіТ_1!$B$9:$X$554,11,FALSE)</f>
        <v>0</v>
      </c>
      <c r="M250" s="41">
        <f>VLOOKUP(B250,[1]УсіТ_1!$B$9:$X$554,12,FALSE)</f>
        <v>0</v>
      </c>
      <c r="N250" s="41">
        <f>VLOOKUP(B250,[1]УсіТ_1!$B$9:$X$554,13,FALSE)</f>
        <v>0</v>
      </c>
      <c r="O250" s="41">
        <f>VLOOKUP(B250,[1]УсіТ_1!$B$9:$X$554,14,FALSE)</f>
        <v>0.28920000000000001</v>
      </c>
      <c r="P250" s="41">
        <f>VLOOKUP(B250,[1]УсіТ_1!$B$9:$X$554,15,FALSE)</f>
        <v>0</v>
      </c>
      <c r="Q250" s="41">
        <f>VLOOKUP(B250,[1]УсіТ_1!$B$9:$X$554,16,FALSE)</f>
        <v>0</v>
      </c>
      <c r="R250" s="41">
        <f>VLOOKUP(B250,[1]УсіТ_1!$B$9:$X$554,17,FALSE)</f>
        <v>0.58440000000000003</v>
      </c>
      <c r="S250" s="41">
        <f>VLOOKUP(B250,[1]УсіТ_1!$B$9:$X$554,18,FALSE)</f>
        <v>0</v>
      </c>
      <c r="T250" s="41">
        <f>VLOOKUP(B250,[1]УсіТ_1!$B$9:$X$554,19,FALSE)</f>
        <v>0.49569999999999997</v>
      </c>
      <c r="U250" s="41">
        <f>VLOOKUP(B250,[1]УсіТ_1!$B$9:$X$554,20,FALSE)</f>
        <v>0</v>
      </c>
      <c r="V250" s="41">
        <f>VLOOKUP(B250,[1]УсіТ_1!$B$9:$X$554,21,FALSE)</f>
        <v>0</v>
      </c>
      <c r="W250" s="41">
        <f>VLOOKUP(B250,[1]УсіТ_1!$B$9:$X$554,22,FALSE)</f>
        <v>0</v>
      </c>
      <c r="X250" s="41">
        <f>VLOOKUP(B250,[1]УсіТ_1!$B$9:$X$554,23,FALSE)</f>
        <v>0</v>
      </c>
      <c r="Y250" s="3">
        <v>3.8031000000000001</v>
      </c>
      <c r="Z250" s="3">
        <v>4.6302000000000003</v>
      </c>
    </row>
    <row r="251" spans="1:26" ht="15.75" thickBot="1" x14ac:dyDescent="0.3">
      <c r="A251" s="44" t="s">
        <v>819</v>
      </c>
      <c r="B251" s="44" t="s">
        <v>284</v>
      </c>
      <c r="C251" s="43" t="s">
        <v>6</v>
      </c>
      <c r="D251" s="39">
        <v>63</v>
      </c>
      <c r="E251" s="40">
        <v>0</v>
      </c>
      <c r="F251" s="55">
        <v>1.5824</v>
      </c>
      <c r="G251" s="55">
        <v>1.5824</v>
      </c>
      <c r="H251" s="41">
        <f t="shared" si="3"/>
        <v>1.5824</v>
      </c>
      <c r="I251" s="41"/>
      <c r="J251" s="41">
        <f>VLOOKUP(B251,[1]УсіТ_1!$B$9:$X$554,9,FALSE)</f>
        <v>0</v>
      </c>
      <c r="K251" s="41">
        <f>VLOOKUP(B251,[1]УсіТ_1!$B$9:$X$554,8,FALSE)</f>
        <v>0</v>
      </c>
      <c r="L251" s="41">
        <f>VLOOKUP(B251,[1]УсіТ_1!$B$9:$X$554,11,FALSE)</f>
        <v>0</v>
      </c>
      <c r="M251" s="41">
        <f>VLOOKUP(B251,[1]УсіТ_1!$B$9:$X$554,12,FALSE)</f>
        <v>0</v>
      </c>
      <c r="N251" s="41">
        <f>VLOOKUP(B251,[1]УсіТ_1!$B$9:$X$554,13,FALSE)</f>
        <v>0</v>
      </c>
      <c r="O251" s="41">
        <f>VLOOKUP(B251,[1]УсіТ_1!$B$9:$X$554,14,FALSE)</f>
        <v>0.30759999999999998</v>
      </c>
      <c r="P251" s="41">
        <f>VLOOKUP(B251,[1]УсіТ_1!$B$9:$X$554,15,FALSE)</f>
        <v>0</v>
      </c>
      <c r="Q251" s="41">
        <f>VLOOKUP(B251,[1]УсіТ_1!$B$9:$X$554,16,FALSE)</f>
        <v>0</v>
      </c>
      <c r="R251" s="41">
        <f>VLOOKUP(B251,[1]УсіТ_1!$B$9:$X$554,17,FALSE)</f>
        <v>0.73550000000000004</v>
      </c>
      <c r="S251" s="41">
        <f>VLOOKUP(B251,[1]УсіТ_1!$B$9:$X$554,18,FALSE)</f>
        <v>0</v>
      </c>
      <c r="T251" s="41">
        <f>VLOOKUP(B251,[1]УсіТ_1!$B$9:$X$554,19,FALSE)</f>
        <v>0.5393</v>
      </c>
      <c r="U251" s="41">
        <f>VLOOKUP(B251,[1]УсіТ_1!$B$9:$X$554,20,FALSE)</f>
        <v>0</v>
      </c>
      <c r="V251" s="41">
        <f>VLOOKUP(B251,[1]УсіТ_1!$B$9:$X$554,21,FALSE)</f>
        <v>0</v>
      </c>
      <c r="W251" s="41">
        <f>VLOOKUP(B251,[1]УсіТ_1!$B$9:$X$554,22,FALSE)</f>
        <v>0</v>
      </c>
      <c r="X251" s="41">
        <f>VLOOKUP(B251,[1]УсіТ_1!$B$9:$X$554,23,FALSE)</f>
        <v>0</v>
      </c>
      <c r="Y251" s="3">
        <v>3.6398999999999999</v>
      </c>
      <c r="Z251" s="3">
        <v>4.3082000000000003</v>
      </c>
    </row>
    <row r="252" spans="1:26" ht="15.75" thickBot="1" x14ac:dyDescent="0.3">
      <c r="A252" s="44" t="s">
        <v>820</v>
      </c>
      <c r="B252" s="44" t="s">
        <v>285</v>
      </c>
      <c r="C252" s="43" t="s">
        <v>6</v>
      </c>
      <c r="D252" s="39">
        <v>138.80000000000001</v>
      </c>
      <c r="E252" s="40">
        <v>0</v>
      </c>
      <c r="F252" s="55">
        <v>1.2079</v>
      </c>
      <c r="G252" s="55">
        <v>1.2079</v>
      </c>
      <c r="H252" s="41">
        <f t="shared" si="3"/>
        <v>1.2079</v>
      </c>
      <c r="I252" s="41"/>
      <c r="J252" s="41">
        <f>VLOOKUP(B252,[1]УсіТ_1!$B$9:$X$554,9,FALSE)</f>
        <v>0</v>
      </c>
      <c r="K252" s="41">
        <f>VLOOKUP(B252,[1]УсіТ_1!$B$9:$X$554,8,FALSE)</f>
        <v>0</v>
      </c>
      <c r="L252" s="41">
        <f>VLOOKUP(B252,[1]УсіТ_1!$B$9:$X$554,11,FALSE)</f>
        <v>0</v>
      </c>
      <c r="M252" s="41">
        <f>VLOOKUP(B252,[1]УсіТ_1!$B$9:$X$554,12,FALSE)</f>
        <v>0</v>
      </c>
      <c r="N252" s="41">
        <f>VLOOKUP(B252,[1]УсіТ_1!$B$9:$X$554,13,FALSE)</f>
        <v>0</v>
      </c>
      <c r="O252" s="41">
        <f>VLOOKUP(B252,[1]УсіТ_1!$B$9:$X$554,14,FALSE)</f>
        <v>0.29709999999999998</v>
      </c>
      <c r="P252" s="41">
        <f>VLOOKUP(B252,[1]УсіТ_1!$B$9:$X$554,15,FALSE)</f>
        <v>0</v>
      </c>
      <c r="Q252" s="41">
        <f>VLOOKUP(B252,[1]УсіТ_1!$B$9:$X$554,16,FALSE)</f>
        <v>0</v>
      </c>
      <c r="R252" s="41">
        <f>VLOOKUP(B252,[1]УсіТ_1!$B$9:$X$554,17,FALSE)</f>
        <v>0.37759999999999999</v>
      </c>
      <c r="S252" s="41">
        <f>VLOOKUP(B252,[1]УсіТ_1!$B$9:$X$554,18,FALSE)</f>
        <v>0</v>
      </c>
      <c r="T252" s="41">
        <f>VLOOKUP(B252,[1]УсіТ_1!$B$9:$X$554,19,FALSE)</f>
        <v>0.53320000000000001</v>
      </c>
      <c r="U252" s="41">
        <f>VLOOKUP(B252,[1]УсіТ_1!$B$9:$X$554,20,FALSE)</f>
        <v>0</v>
      </c>
      <c r="V252" s="41">
        <f>VLOOKUP(B252,[1]УсіТ_1!$B$9:$X$554,21,FALSE)</f>
        <v>0</v>
      </c>
      <c r="W252" s="41">
        <f>VLOOKUP(B252,[1]УсіТ_1!$B$9:$X$554,22,FALSE)</f>
        <v>0</v>
      </c>
      <c r="X252" s="41">
        <f>VLOOKUP(B252,[1]УсіТ_1!$B$9:$X$554,23,FALSE)</f>
        <v>0</v>
      </c>
      <c r="Y252" s="3">
        <v>4.0396999999999998</v>
      </c>
      <c r="Z252" s="3">
        <v>5.0833000000000004</v>
      </c>
    </row>
    <row r="253" spans="1:26" ht="15.75" thickBot="1" x14ac:dyDescent="0.3">
      <c r="A253" s="44" t="s">
        <v>821</v>
      </c>
      <c r="B253" s="44" t="s">
        <v>286</v>
      </c>
      <c r="C253" s="43" t="s">
        <v>6</v>
      </c>
      <c r="D253" s="39">
        <v>223.8</v>
      </c>
      <c r="E253" s="40">
        <v>0</v>
      </c>
      <c r="F253" s="55">
        <v>0.61399999999999999</v>
      </c>
      <c r="G253" s="55">
        <v>0.61399999999999999</v>
      </c>
      <c r="H253" s="41">
        <f t="shared" si="3"/>
        <v>0.61399999999999999</v>
      </c>
      <c r="I253" s="41"/>
      <c r="J253" s="41">
        <f>VLOOKUP(B253,[1]УсіТ_1!$B$9:$X$554,9,FALSE)</f>
        <v>0</v>
      </c>
      <c r="K253" s="41">
        <f>VLOOKUP(B253,[1]УсіТ_1!$B$9:$X$554,8,FALSE)</f>
        <v>0</v>
      </c>
      <c r="L253" s="41">
        <f>VLOOKUP(B253,[1]УсіТ_1!$B$9:$X$554,11,FALSE)</f>
        <v>0</v>
      </c>
      <c r="M253" s="41">
        <f>VLOOKUP(B253,[1]УсіТ_1!$B$9:$X$554,12,FALSE)</f>
        <v>0</v>
      </c>
      <c r="N253" s="41">
        <f>VLOOKUP(B253,[1]УсіТ_1!$B$9:$X$554,13,FALSE)</f>
        <v>0</v>
      </c>
      <c r="O253" s="41">
        <f>VLOOKUP(B253,[1]УсіТ_1!$B$9:$X$554,14,FALSE)</f>
        <v>0.1434</v>
      </c>
      <c r="P253" s="41">
        <f>VLOOKUP(B253,[1]УсіТ_1!$B$9:$X$554,15,FALSE)</f>
        <v>0</v>
      </c>
      <c r="Q253" s="41">
        <f>VLOOKUP(B253,[1]УсіТ_1!$B$9:$X$554,16,FALSE)</f>
        <v>0</v>
      </c>
      <c r="R253" s="41">
        <f>VLOOKUP(B253,[1]УсіТ_1!$B$9:$X$554,17,FALSE)</f>
        <v>0.2152</v>
      </c>
      <c r="S253" s="41">
        <f>VLOOKUP(B253,[1]УсіТ_1!$B$9:$X$554,18,FALSE)</f>
        <v>0</v>
      </c>
      <c r="T253" s="41">
        <f>VLOOKUP(B253,[1]УсіТ_1!$B$9:$X$554,19,FALSE)</f>
        <v>0.25540000000000002</v>
      </c>
      <c r="U253" s="41">
        <f>VLOOKUP(B253,[1]УсіТ_1!$B$9:$X$554,20,FALSE)</f>
        <v>0</v>
      </c>
      <c r="V253" s="41">
        <f>VLOOKUP(B253,[1]УсіТ_1!$B$9:$X$554,21,FALSE)</f>
        <v>0</v>
      </c>
      <c r="W253" s="41">
        <f>VLOOKUP(B253,[1]УсіТ_1!$B$9:$X$554,22,FALSE)</f>
        <v>0</v>
      </c>
      <c r="X253" s="41">
        <f>VLOOKUP(B253,[1]УсіТ_1!$B$9:$X$554,23,FALSE)</f>
        <v>0</v>
      </c>
      <c r="Y253" s="3">
        <v>3.8243999999999998</v>
      </c>
      <c r="Z253" s="3">
        <v>4.6512000000000002</v>
      </c>
    </row>
    <row r="254" spans="1:26" ht="15.75" thickBot="1" x14ac:dyDescent="0.3">
      <c r="A254" s="44" t="s">
        <v>822</v>
      </c>
      <c r="B254" s="44" t="s">
        <v>287</v>
      </c>
      <c r="C254" s="43" t="s">
        <v>6</v>
      </c>
      <c r="D254" s="39">
        <v>202.9</v>
      </c>
      <c r="E254" s="40">
        <v>59.2</v>
      </c>
      <c r="F254" s="55">
        <v>0.74819999999999998</v>
      </c>
      <c r="G254" s="55">
        <v>0.74819999999999998</v>
      </c>
      <c r="H254" s="41">
        <f t="shared" si="3"/>
        <v>0.74819999999999998</v>
      </c>
      <c r="I254" s="41"/>
      <c r="J254" s="41">
        <f>VLOOKUP(B254,[1]УсіТ_1!$B$9:$X$554,9,FALSE)</f>
        <v>0</v>
      </c>
      <c r="K254" s="41">
        <f>VLOOKUP(B254,[1]УсіТ_1!$B$9:$X$554,8,FALSE)</f>
        <v>0</v>
      </c>
      <c r="L254" s="41">
        <f>VLOOKUP(B254,[1]УсіТ_1!$B$9:$X$554,11,FALSE)</f>
        <v>0</v>
      </c>
      <c r="M254" s="41">
        <f>VLOOKUP(B254,[1]УсіТ_1!$B$9:$X$554,12,FALSE)</f>
        <v>0</v>
      </c>
      <c r="N254" s="41">
        <f>VLOOKUP(B254,[1]УсіТ_1!$B$9:$X$554,13,FALSE)</f>
        <v>0</v>
      </c>
      <c r="O254" s="41">
        <f>VLOOKUP(B254,[1]УсіТ_1!$B$9:$X$554,14,FALSE)</f>
        <v>0.21690000000000001</v>
      </c>
      <c r="P254" s="41">
        <f>VLOOKUP(B254,[1]УсіТ_1!$B$9:$X$554,15,FALSE)</f>
        <v>0</v>
      </c>
      <c r="Q254" s="41">
        <f>VLOOKUP(B254,[1]УсіТ_1!$B$9:$X$554,16,FALSE)</f>
        <v>0</v>
      </c>
      <c r="R254" s="41">
        <f>VLOOKUP(B254,[1]УсіТ_1!$B$9:$X$554,17,FALSE)</f>
        <v>0.1704</v>
      </c>
      <c r="S254" s="41">
        <f>VLOOKUP(B254,[1]УсіТ_1!$B$9:$X$554,18,FALSE)</f>
        <v>0</v>
      </c>
      <c r="T254" s="41">
        <f>VLOOKUP(B254,[1]УсіТ_1!$B$9:$X$554,19,FALSE)</f>
        <v>0.3609</v>
      </c>
      <c r="U254" s="41">
        <f>VLOOKUP(B254,[1]УсіТ_1!$B$9:$X$554,20,FALSE)</f>
        <v>0</v>
      </c>
      <c r="V254" s="41">
        <f>VLOOKUP(B254,[1]УсіТ_1!$B$9:$X$554,21,FALSE)</f>
        <v>0</v>
      </c>
      <c r="W254" s="41">
        <f>VLOOKUP(B254,[1]УсіТ_1!$B$9:$X$554,22,FALSE)</f>
        <v>0</v>
      </c>
      <c r="X254" s="41">
        <f>VLOOKUP(B254,[1]УсіТ_1!$B$9:$X$554,23,FALSE)</f>
        <v>0</v>
      </c>
      <c r="Y254" s="3">
        <v>1.5887</v>
      </c>
      <c r="Z254" s="3">
        <v>1.5887</v>
      </c>
    </row>
    <row r="255" spans="1:26" ht="15.75" thickBot="1" x14ac:dyDescent="0.3">
      <c r="A255" s="44" t="s">
        <v>823</v>
      </c>
      <c r="B255" s="44" t="s">
        <v>288</v>
      </c>
      <c r="C255" s="43" t="s">
        <v>6</v>
      </c>
      <c r="D255" s="39">
        <v>79.8</v>
      </c>
      <c r="E255" s="40">
        <v>0</v>
      </c>
      <c r="F255" s="55">
        <v>1.0331999999999999</v>
      </c>
      <c r="G255" s="55">
        <v>1.0331999999999999</v>
      </c>
      <c r="H255" s="41">
        <f t="shared" si="3"/>
        <v>1.0331999999999999</v>
      </c>
      <c r="I255" s="41"/>
      <c r="J255" s="41">
        <f>VLOOKUP(B255,[1]УсіТ_1!$B$9:$X$554,9,FALSE)</f>
        <v>0</v>
      </c>
      <c r="K255" s="41">
        <f>VLOOKUP(B255,[1]УсіТ_1!$B$9:$X$554,8,FALSE)</f>
        <v>0</v>
      </c>
      <c r="L255" s="41">
        <f>VLOOKUP(B255,[1]УсіТ_1!$B$9:$X$554,11,FALSE)</f>
        <v>0</v>
      </c>
      <c r="M255" s="41">
        <f>VLOOKUP(B255,[1]УсіТ_1!$B$9:$X$554,12,FALSE)</f>
        <v>0</v>
      </c>
      <c r="N255" s="41">
        <f>VLOOKUP(B255,[1]УсіТ_1!$B$9:$X$554,13,FALSE)</f>
        <v>0</v>
      </c>
      <c r="O255" s="41">
        <f>VLOOKUP(B255,[1]УсіТ_1!$B$9:$X$554,14,FALSE)</f>
        <v>0.30199999999999999</v>
      </c>
      <c r="P255" s="41">
        <f>VLOOKUP(B255,[1]УсіТ_1!$B$9:$X$554,15,FALSE)</f>
        <v>0</v>
      </c>
      <c r="Q255" s="41">
        <f>VLOOKUP(B255,[1]УсіТ_1!$B$9:$X$554,16,FALSE)</f>
        <v>0</v>
      </c>
      <c r="R255" s="41">
        <f>VLOOKUP(B255,[1]УсіТ_1!$B$9:$X$554,17,FALSE)</f>
        <v>0.2369</v>
      </c>
      <c r="S255" s="41">
        <f>VLOOKUP(B255,[1]УсіТ_1!$B$9:$X$554,18,FALSE)</f>
        <v>0</v>
      </c>
      <c r="T255" s="41">
        <f>VLOOKUP(B255,[1]УсіТ_1!$B$9:$X$554,19,FALSE)</f>
        <v>0.49430000000000002</v>
      </c>
      <c r="U255" s="41">
        <f>VLOOKUP(B255,[1]УсіТ_1!$B$9:$X$554,20,FALSE)</f>
        <v>0</v>
      </c>
      <c r="V255" s="41">
        <f>VLOOKUP(B255,[1]УсіТ_1!$B$9:$X$554,21,FALSE)</f>
        <v>0</v>
      </c>
      <c r="W255" s="41">
        <f>VLOOKUP(B255,[1]УсіТ_1!$B$9:$X$554,22,FALSE)</f>
        <v>0</v>
      </c>
      <c r="X255" s="41">
        <f>VLOOKUP(B255,[1]УсіТ_1!$B$9:$X$554,23,FALSE)</f>
        <v>0</v>
      </c>
      <c r="Y255" s="3">
        <v>1.3026</v>
      </c>
      <c r="Z255" s="3">
        <v>1.3026</v>
      </c>
    </row>
    <row r="256" spans="1:26" ht="15.75" thickBot="1" x14ac:dyDescent="0.3">
      <c r="A256" s="44" t="s">
        <v>824</v>
      </c>
      <c r="B256" s="44" t="s">
        <v>289</v>
      </c>
      <c r="C256" s="43" t="s">
        <v>6</v>
      </c>
      <c r="D256" s="39">
        <v>201.8</v>
      </c>
      <c r="E256" s="40">
        <v>169.2</v>
      </c>
      <c r="F256" s="55">
        <v>1.0544</v>
      </c>
      <c r="G256" s="55">
        <v>1.0544</v>
      </c>
      <c r="H256" s="41">
        <f t="shared" si="3"/>
        <v>1.0544</v>
      </c>
      <c r="I256" s="41"/>
      <c r="J256" s="41">
        <f>VLOOKUP(B256,[1]УсіТ_1!$B$9:$X$554,9,FALSE)</f>
        <v>0</v>
      </c>
      <c r="K256" s="41">
        <f>VLOOKUP(B256,[1]УсіТ_1!$B$9:$X$554,8,FALSE)</f>
        <v>0</v>
      </c>
      <c r="L256" s="41">
        <f>VLOOKUP(B256,[1]УсіТ_1!$B$9:$X$554,11,FALSE)</f>
        <v>0</v>
      </c>
      <c r="M256" s="41">
        <f>VLOOKUP(B256,[1]УсіТ_1!$B$9:$X$554,12,FALSE)</f>
        <v>0</v>
      </c>
      <c r="N256" s="41">
        <f>VLOOKUP(B256,[1]УсіТ_1!$B$9:$X$554,13,FALSE)</f>
        <v>0</v>
      </c>
      <c r="O256" s="41">
        <f>VLOOKUP(B256,[1]УсіТ_1!$B$9:$X$554,14,FALSE)</f>
        <v>0.28920000000000001</v>
      </c>
      <c r="P256" s="41">
        <f>VLOOKUP(B256,[1]УсіТ_1!$B$9:$X$554,15,FALSE)</f>
        <v>0</v>
      </c>
      <c r="Q256" s="41">
        <f>VLOOKUP(B256,[1]УсіТ_1!$B$9:$X$554,16,FALSE)</f>
        <v>0</v>
      </c>
      <c r="R256" s="41">
        <f>VLOOKUP(B256,[1]УсіТ_1!$B$9:$X$554,17,FALSE)</f>
        <v>0.32700000000000001</v>
      </c>
      <c r="S256" s="41">
        <f>VLOOKUP(B256,[1]УсіТ_1!$B$9:$X$554,18,FALSE)</f>
        <v>0</v>
      </c>
      <c r="T256" s="41">
        <f>VLOOKUP(B256,[1]УсіТ_1!$B$9:$X$554,19,FALSE)</f>
        <v>0.43819999999999998</v>
      </c>
      <c r="U256" s="41">
        <f>VLOOKUP(B256,[1]УсіТ_1!$B$9:$X$554,20,FALSE)</f>
        <v>0</v>
      </c>
      <c r="V256" s="41">
        <f>VLOOKUP(B256,[1]УсіТ_1!$B$9:$X$554,21,FALSE)</f>
        <v>0</v>
      </c>
      <c r="W256" s="41">
        <f>VLOOKUP(B256,[1]УсіТ_1!$B$9:$X$554,22,FALSE)</f>
        <v>0</v>
      </c>
      <c r="X256" s="41">
        <f>VLOOKUP(B256,[1]УсіТ_1!$B$9:$X$554,23,FALSE)</f>
        <v>0</v>
      </c>
      <c r="Y256" s="3">
        <v>1.3685</v>
      </c>
      <c r="Z256" s="3">
        <v>1.3685</v>
      </c>
    </row>
    <row r="257" spans="1:26" ht="15.75" thickBot="1" x14ac:dyDescent="0.3">
      <c r="A257" s="44" t="s">
        <v>825</v>
      </c>
      <c r="B257" s="44" t="s">
        <v>290</v>
      </c>
      <c r="C257" s="43" t="s">
        <v>6</v>
      </c>
      <c r="D257" s="39">
        <v>55.6</v>
      </c>
      <c r="E257" s="40">
        <v>0</v>
      </c>
      <c r="F257" s="55">
        <v>0.97150000000000003</v>
      </c>
      <c r="G257" s="55">
        <v>0.97150000000000003</v>
      </c>
      <c r="H257" s="41">
        <f t="shared" si="3"/>
        <v>0.97150000000000003</v>
      </c>
      <c r="I257" s="41"/>
      <c r="J257" s="41">
        <f>VLOOKUP(B257,[1]УсіТ_1!$B$9:$X$554,9,FALSE)</f>
        <v>0</v>
      </c>
      <c r="K257" s="41">
        <f>VLOOKUP(B257,[1]УсіТ_1!$B$9:$X$554,8,FALSE)</f>
        <v>0</v>
      </c>
      <c r="L257" s="41">
        <f>VLOOKUP(B257,[1]УсіТ_1!$B$9:$X$554,11,FALSE)</f>
        <v>0</v>
      </c>
      <c r="M257" s="41">
        <f>VLOOKUP(B257,[1]УсіТ_1!$B$9:$X$554,12,FALSE)</f>
        <v>0</v>
      </c>
      <c r="N257" s="41">
        <f>VLOOKUP(B257,[1]УсіТ_1!$B$9:$X$554,13,FALSE)</f>
        <v>0</v>
      </c>
      <c r="O257" s="41">
        <f>VLOOKUP(B257,[1]УсіТ_1!$B$9:$X$554,14,FALSE)</f>
        <v>0.31119999999999998</v>
      </c>
      <c r="P257" s="41">
        <f>VLOOKUP(B257,[1]УсіТ_1!$B$9:$X$554,15,FALSE)</f>
        <v>0</v>
      </c>
      <c r="Q257" s="41">
        <f>VLOOKUP(B257,[1]УсіТ_1!$B$9:$X$554,16,FALSE)</f>
        <v>0</v>
      </c>
      <c r="R257" s="41">
        <f>VLOOKUP(B257,[1]УсіТ_1!$B$9:$X$554,17,FALSE)</f>
        <v>0.15609999999999999</v>
      </c>
      <c r="S257" s="41">
        <f>VLOOKUP(B257,[1]УсіТ_1!$B$9:$X$554,18,FALSE)</f>
        <v>0</v>
      </c>
      <c r="T257" s="41">
        <f>VLOOKUP(B257,[1]УсіТ_1!$B$9:$X$554,19,FALSE)</f>
        <v>0.50419999999999998</v>
      </c>
      <c r="U257" s="41">
        <f>VLOOKUP(B257,[1]УсіТ_1!$B$9:$X$554,20,FALSE)</f>
        <v>0</v>
      </c>
      <c r="V257" s="41">
        <f>VLOOKUP(B257,[1]УсіТ_1!$B$9:$X$554,21,FALSE)</f>
        <v>0</v>
      </c>
      <c r="W257" s="41">
        <f>VLOOKUP(B257,[1]УсіТ_1!$B$9:$X$554,22,FALSE)</f>
        <v>0</v>
      </c>
      <c r="X257" s="41">
        <f>VLOOKUP(B257,[1]УсіТ_1!$B$9:$X$554,23,FALSE)</f>
        <v>0</v>
      </c>
      <c r="Y257" s="3">
        <v>4.1294000000000004</v>
      </c>
      <c r="Z257" s="3">
        <v>4.9446000000000003</v>
      </c>
    </row>
    <row r="258" spans="1:26" ht="15.75" thickBot="1" x14ac:dyDescent="0.3">
      <c r="A258" s="44" t="s">
        <v>826</v>
      </c>
      <c r="B258" s="44" t="s">
        <v>291</v>
      </c>
      <c r="C258" s="43" t="s">
        <v>6</v>
      </c>
      <c r="D258" s="39">
        <v>26.5</v>
      </c>
      <c r="E258" s="40">
        <v>0</v>
      </c>
      <c r="F258" s="55">
        <v>1.3338000000000001</v>
      </c>
      <c r="G258" s="55">
        <v>1.3338000000000001</v>
      </c>
      <c r="H258" s="41">
        <f t="shared" si="3"/>
        <v>1.3338000000000001</v>
      </c>
      <c r="I258" s="41"/>
      <c r="J258" s="41">
        <f>VLOOKUP(B258,[1]УсіТ_1!$B$9:$X$554,9,FALSE)</f>
        <v>0</v>
      </c>
      <c r="K258" s="41">
        <f>VLOOKUP(B258,[1]УсіТ_1!$B$9:$X$554,8,FALSE)</f>
        <v>0</v>
      </c>
      <c r="L258" s="41">
        <f>VLOOKUP(B258,[1]УсіТ_1!$B$9:$X$554,11,FALSE)</f>
        <v>0</v>
      </c>
      <c r="M258" s="41">
        <f>VLOOKUP(B258,[1]УсіТ_1!$B$9:$X$554,12,FALSE)</f>
        <v>0</v>
      </c>
      <c r="N258" s="41">
        <f>VLOOKUP(B258,[1]УсіТ_1!$B$9:$X$554,13,FALSE)</f>
        <v>0</v>
      </c>
      <c r="O258" s="41">
        <f>VLOOKUP(B258,[1]УсіТ_1!$B$9:$X$554,14,FALSE)</f>
        <v>0.34439999999999998</v>
      </c>
      <c r="P258" s="41">
        <f>VLOOKUP(B258,[1]УсіТ_1!$B$9:$X$554,15,FALSE)</f>
        <v>0</v>
      </c>
      <c r="Q258" s="41">
        <f>VLOOKUP(B258,[1]УсіТ_1!$B$9:$X$554,16,FALSE)</f>
        <v>0</v>
      </c>
      <c r="R258" s="41">
        <f>VLOOKUP(B258,[1]УсіТ_1!$B$9:$X$554,17,FALSE)</f>
        <v>0.45119999999999999</v>
      </c>
      <c r="S258" s="41">
        <f>VLOOKUP(B258,[1]УсіТ_1!$B$9:$X$554,18,FALSE)</f>
        <v>0</v>
      </c>
      <c r="T258" s="41">
        <f>VLOOKUP(B258,[1]УсіТ_1!$B$9:$X$554,19,FALSE)</f>
        <v>0.53820000000000001</v>
      </c>
      <c r="U258" s="41">
        <f>VLOOKUP(B258,[1]УсіТ_1!$B$9:$X$554,20,FALSE)</f>
        <v>0</v>
      </c>
      <c r="V258" s="41">
        <f>VLOOKUP(B258,[1]УсіТ_1!$B$9:$X$554,21,FALSE)</f>
        <v>0</v>
      </c>
      <c r="W258" s="41">
        <f>VLOOKUP(B258,[1]УсіТ_1!$B$9:$X$554,22,FALSE)</f>
        <v>0</v>
      </c>
      <c r="X258" s="41">
        <f>VLOOKUP(B258,[1]УсіТ_1!$B$9:$X$554,23,FALSE)</f>
        <v>0</v>
      </c>
      <c r="Y258" s="3">
        <v>3.6939000000000002</v>
      </c>
      <c r="Z258" s="3">
        <v>4.6833999999999998</v>
      </c>
    </row>
    <row r="259" spans="1:26" ht="15.75" thickBot="1" x14ac:dyDescent="0.3">
      <c r="A259" s="44" t="s">
        <v>827</v>
      </c>
      <c r="B259" s="44" t="s">
        <v>292</v>
      </c>
      <c r="C259" s="43" t="s">
        <v>7</v>
      </c>
      <c r="D259" s="39">
        <v>425.7</v>
      </c>
      <c r="E259" s="40">
        <v>0</v>
      </c>
      <c r="F259" s="55">
        <v>1.2415</v>
      </c>
      <c r="G259" s="55">
        <v>1.2415</v>
      </c>
      <c r="H259" s="41">
        <f t="shared" si="3"/>
        <v>1.2415</v>
      </c>
      <c r="I259" s="41">
        <f>H259+J259</f>
        <v>1.2415</v>
      </c>
      <c r="J259" s="41">
        <f>VLOOKUP(B259,[1]УсіТ_1!$B$9:$X$554,9,FALSE)</f>
        <v>0</v>
      </c>
      <c r="K259" s="41">
        <f>VLOOKUP(B259,[1]УсіТ_1!$B$9:$X$554,8,FALSE)</f>
        <v>0</v>
      </c>
      <c r="L259" s="41">
        <f>VLOOKUP(B259,[1]УсіТ_1!$B$9:$X$554,11,FALSE)</f>
        <v>0</v>
      </c>
      <c r="M259" s="41">
        <f>VLOOKUP(B259,[1]УсіТ_1!$B$9:$X$554,12,FALSE)</f>
        <v>0</v>
      </c>
      <c r="N259" s="41">
        <f>VLOOKUP(B259,[1]УсіТ_1!$B$9:$X$554,13,FALSE)</f>
        <v>0</v>
      </c>
      <c r="O259" s="41">
        <f>VLOOKUP(B259,[1]УсіТ_1!$B$9:$X$554,14,FALSE)</f>
        <v>0</v>
      </c>
      <c r="P259" s="41">
        <f>VLOOKUP(B259,[1]УсіТ_1!$B$9:$X$554,15,FALSE)</f>
        <v>0</v>
      </c>
      <c r="Q259" s="41">
        <f>VLOOKUP(B259,[1]УсіТ_1!$B$9:$X$554,16,FALSE)</f>
        <v>0</v>
      </c>
      <c r="R259" s="41">
        <f>VLOOKUP(B259,[1]УсіТ_1!$B$9:$X$554,17,FALSE)</f>
        <v>0.54369999999999996</v>
      </c>
      <c r="S259" s="41">
        <f>VLOOKUP(B259,[1]УсіТ_1!$B$9:$X$554,18,FALSE)</f>
        <v>0.12039999999999999</v>
      </c>
      <c r="T259" s="41">
        <f>VLOOKUP(B259,[1]УсіТ_1!$B$9:$X$554,19,FALSE)</f>
        <v>0.46879999999999999</v>
      </c>
      <c r="U259" s="41">
        <f>VLOOKUP(B259,[1]УсіТ_1!$B$9:$X$554,20,FALSE)</f>
        <v>0</v>
      </c>
      <c r="V259" s="41">
        <f>VLOOKUP(B259,[1]УсіТ_1!$B$9:$X$554,21,FALSE)</f>
        <v>0</v>
      </c>
      <c r="W259" s="41">
        <f>VLOOKUP(B259,[1]УсіТ_1!$B$9:$X$554,22,FALSE)</f>
        <v>0.1086</v>
      </c>
      <c r="X259" s="41">
        <f>VLOOKUP(B259,[1]УсіТ_1!$B$9:$X$554,23,FALSE)</f>
        <v>0</v>
      </c>
      <c r="Y259" s="3">
        <v>1.5303</v>
      </c>
      <c r="Z259" s="3">
        <v>1.5303</v>
      </c>
    </row>
    <row r="260" spans="1:26" ht="15.75" thickBot="1" x14ac:dyDescent="0.3">
      <c r="A260" s="44" t="s">
        <v>828</v>
      </c>
      <c r="B260" s="44" t="s">
        <v>293</v>
      </c>
      <c r="C260" s="43" t="s">
        <v>7</v>
      </c>
      <c r="D260" s="39">
        <v>631.4</v>
      </c>
      <c r="E260" s="40">
        <v>29.4</v>
      </c>
      <c r="F260" s="55">
        <v>4.1026999999999996</v>
      </c>
      <c r="G260" s="55">
        <v>4.1026999999999996</v>
      </c>
      <c r="H260" s="41">
        <f>F260-J260</f>
        <v>3.7736999999999994</v>
      </c>
      <c r="I260" s="41">
        <f t="shared" ref="I260:I323" si="4">H260+J260</f>
        <v>4.1026999999999996</v>
      </c>
      <c r="J260" s="41">
        <f>VLOOKUP(B260,[1]УсіТ_1!$B$9:$X$554,9,FALSE)</f>
        <v>0.32900000000000001</v>
      </c>
      <c r="K260" s="41">
        <f>VLOOKUP(B260,[1]УсіТ_1!$B$9:$X$554,8,FALSE)</f>
        <v>0.40139999999999998</v>
      </c>
      <c r="L260" s="41">
        <f>VLOOKUP(B260,[1]УсіТ_1!$B$9:$X$554,11,FALSE)</f>
        <v>7.4000000000000003E-3</v>
      </c>
      <c r="M260" s="41">
        <f>VLOOKUP(B260,[1]УсіТ_1!$B$9:$X$554,12,FALSE)</f>
        <v>0</v>
      </c>
      <c r="N260" s="41">
        <f>VLOOKUP(B260,[1]УсіТ_1!$B$9:$X$554,13,FALSE)</f>
        <v>0</v>
      </c>
      <c r="O260" s="41">
        <f>VLOOKUP(B260,[1]УсіТ_1!$B$9:$X$554,14,FALSE)</f>
        <v>0.876</v>
      </c>
      <c r="P260" s="41">
        <f>VLOOKUP(B260,[1]УсіТ_1!$B$9:$X$554,15,FALSE)</f>
        <v>3.4000000000000002E-2</v>
      </c>
      <c r="Q260" s="41">
        <f>VLOOKUP(B260,[1]УсіТ_1!$B$9:$X$554,16,FALSE)</f>
        <v>8.0000000000000004E-4</v>
      </c>
      <c r="R260" s="41">
        <f>VLOOKUP(B260,[1]УсіТ_1!$B$9:$X$554,17,FALSE)</f>
        <v>0.43859999999999999</v>
      </c>
      <c r="S260" s="41">
        <f>VLOOKUP(B260,[1]УсіТ_1!$B$9:$X$554,18,FALSE)</f>
        <v>0.22550000000000001</v>
      </c>
      <c r="T260" s="41">
        <f>VLOOKUP(B260,[1]УсіТ_1!$B$9:$X$554,19,FALSE)</f>
        <v>1.2773000000000001</v>
      </c>
      <c r="U260" s="41">
        <f>VLOOKUP(B260,[1]УсіТ_1!$B$9:$X$554,20,FALSE)</f>
        <v>0.16370000000000001</v>
      </c>
      <c r="V260" s="41">
        <f>VLOOKUP(B260,[1]УсіТ_1!$B$9:$X$554,21,FALSE)</f>
        <v>1.9E-3</v>
      </c>
      <c r="W260" s="41">
        <f>VLOOKUP(B260,[1]УсіТ_1!$B$9:$X$554,22,FALSE)</f>
        <v>0.34710000000000002</v>
      </c>
      <c r="X260" s="41">
        <f>VLOOKUP(B260,[1]УсіТ_1!$B$9:$X$554,23,FALSE)</f>
        <v>0</v>
      </c>
      <c r="Y260" s="3">
        <v>1.4058999999999999</v>
      </c>
      <c r="Z260" s="3">
        <v>1.4058999999999999</v>
      </c>
    </row>
    <row r="261" spans="1:26" ht="15.75" thickBot="1" x14ac:dyDescent="0.3">
      <c r="A261" s="44" t="s">
        <v>829</v>
      </c>
      <c r="B261" s="44" t="s">
        <v>294</v>
      </c>
      <c r="C261" s="43" t="s">
        <v>7</v>
      </c>
      <c r="D261" s="39">
        <v>469</v>
      </c>
      <c r="E261" s="40">
        <v>0</v>
      </c>
      <c r="F261" s="55">
        <v>4.8438999999999997</v>
      </c>
      <c r="G261" s="55">
        <v>4.8438999999999997</v>
      </c>
      <c r="H261" s="41">
        <f t="shared" si="3"/>
        <v>4.2840999999999996</v>
      </c>
      <c r="I261" s="41">
        <f t="shared" si="4"/>
        <v>4.8438999999999997</v>
      </c>
      <c r="J261" s="41">
        <f>VLOOKUP(B261,[1]УсіТ_1!$B$9:$X$554,9,FALSE)</f>
        <v>0.55979999999999996</v>
      </c>
      <c r="K261" s="41">
        <f>VLOOKUP(B261,[1]УсіТ_1!$B$9:$X$554,8,FALSE)</f>
        <v>0.64749999999999996</v>
      </c>
      <c r="L261" s="41">
        <f>VLOOKUP(B261,[1]УсіТ_1!$B$9:$X$554,11,FALSE)</f>
        <v>0</v>
      </c>
      <c r="M261" s="41">
        <f>VLOOKUP(B261,[1]УсіТ_1!$B$9:$X$554,12,FALSE)</f>
        <v>0</v>
      </c>
      <c r="N261" s="41">
        <f>VLOOKUP(B261,[1]УсіТ_1!$B$9:$X$554,13,FALSE)</f>
        <v>0</v>
      </c>
      <c r="O261" s="41">
        <f>VLOOKUP(B261,[1]УсіТ_1!$B$9:$X$554,14,FALSE)</f>
        <v>0.92549999999999999</v>
      </c>
      <c r="P261" s="41">
        <f>VLOOKUP(B261,[1]УсіТ_1!$B$9:$X$554,15,FALSE)</f>
        <v>0</v>
      </c>
      <c r="Q261" s="41">
        <f>VLOOKUP(B261,[1]УсіТ_1!$B$9:$X$554,16,FALSE)</f>
        <v>0</v>
      </c>
      <c r="R261" s="41">
        <f>VLOOKUP(B261,[1]УсіТ_1!$B$9:$X$554,17,FALSE)</f>
        <v>0.43569999999999998</v>
      </c>
      <c r="S261" s="41">
        <f>VLOOKUP(B261,[1]УсіТ_1!$B$9:$X$554,18,FALSE)</f>
        <v>0.28100000000000003</v>
      </c>
      <c r="T261" s="41">
        <f>VLOOKUP(B261,[1]УсіТ_1!$B$9:$X$554,19,FALSE)</f>
        <v>1.4424999999999999</v>
      </c>
      <c r="U261" s="41">
        <f>VLOOKUP(B261,[1]УсіТ_1!$B$9:$X$554,20,FALSE)</f>
        <v>0.2707</v>
      </c>
      <c r="V261" s="41">
        <f>VLOOKUP(B261,[1]УсіТ_1!$B$9:$X$554,21,FALSE)</f>
        <v>2.5000000000000001E-3</v>
      </c>
      <c r="W261" s="41">
        <f>VLOOKUP(B261,[1]УсіТ_1!$B$9:$X$554,22,FALSE)</f>
        <v>0.2787</v>
      </c>
      <c r="X261" s="41">
        <f>VLOOKUP(B261,[1]УсіТ_1!$B$9:$X$554,23,FALSE)</f>
        <v>0</v>
      </c>
      <c r="Y261" s="3">
        <v>1.2306999999999999</v>
      </c>
      <c r="Z261" s="3">
        <v>1.2306999999999999</v>
      </c>
    </row>
    <row r="262" spans="1:26" ht="15.75" thickBot="1" x14ac:dyDescent="0.3">
      <c r="A262" s="44" t="s">
        <v>830</v>
      </c>
      <c r="B262" s="44" t="s">
        <v>295</v>
      </c>
      <c r="C262" s="43" t="s">
        <v>7</v>
      </c>
      <c r="D262" s="39">
        <v>387.1</v>
      </c>
      <c r="E262" s="40">
        <v>0</v>
      </c>
      <c r="F262" s="55">
        <v>4.6471</v>
      </c>
      <c r="G262" s="55">
        <v>4.6471</v>
      </c>
      <c r="H262" s="41">
        <f>F262-J262</f>
        <v>4.2060000000000004</v>
      </c>
      <c r="I262" s="41">
        <f t="shared" si="4"/>
        <v>4.6471</v>
      </c>
      <c r="J262" s="41">
        <f>VLOOKUP(B262,[1]УсіТ_1!$B$9:$X$554,9,FALSE)</f>
        <v>0.44109999999999999</v>
      </c>
      <c r="K262" s="41">
        <f>VLOOKUP(B262,[1]УсіТ_1!$B$9:$X$554,8,FALSE)</f>
        <v>1.2061999999999999</v>
      </c>
      <c r="L262" s="41">
        <f>VLOOKUP(B262,[1]УсіТ_1!$B$9:$X$554,11,FALSE)</f>
        <v>1.12E-2</v>
      </c>
      <c r="M262" s="41">
        <f>VLOOKUP(B262,[1]УсіТ_1!$B$9:$X$554,12,FALSE)</f>
        <v>0</v>
      </c>
      <c r="N262" s="41">
        <f>VLOOKUP(B262,[1]УсіТ_1!$B$9:$X$554,13,FALSE)</f>
        <v>0</v>
      </c>
      <c r="O262" s="41">
        <f>VLOOKUP(B262,[1]УсіТ_1!$B$9:$X$554,14,FALSE)</f>
        <v>0.69350000000000001</v>
      </c>
      <c r="P262" s="41">
        <f>VLOOKUP(B262,[1]УсіТ_1!$B$9:$X$554,15,FALSE)</f>
        <v>0</v>
      </c>
      <c r="Q262" s="41">
        <f>VLOOKUP(B262,[1]УсіТ_1!$B$9:$X$554,16,FALSE)</f>
        <v>0</v>
      </c>
      <c r="R262" s="41">
        <f>VLOOKUP(B262,[1]УсіТ_1!$B$9:$X$554,17,FALSE)</f>
        <v>0.36559999999999998</v>
      </c>
      <c r="S262" s="41">
        <f>VLOOKUP(B262,[1]УсіТ_1!$B$9:$X$554,18,FALSE)</f>
        <v>0.18060000000000001</v>
      </c>
      <c r="T262" s="41">
        <f>VLOOKUP(B262,[1]УсіТ_1!$B$9:$X$554,19,FALSE)</f>
        <v>1.1616</v>
      </c>
      <c r="U262" s="41">
        <f>VLOOKUP(B262,[1]УсіТ_1!$B$9:$X$554,20,FALSE)</f>
        <v>0.30890000000000001</v>
      </c>
      <c r="V262" s="41">
        <f>VLOOKUP(B262,[1]УсіТ_1!$B$9:$X$554,21,FALSE)</f>
        <v>3.0999999999999999E-3</v>
      </c>
      <c r="W262" s="41">
        <f>VLOOKUP(B262,[1]УсіТ_1!$B$9:$X$554,22,FALSE)</f>
        <v>0.27529999999999999</v>
      </c>
      <c r="X262" s="41">
        <f>VLOOKUP(B262,[1]УсіТ_1!$B$9:$X$554,23,FALSE)</f>
        <v>0</v>
      </c>
      <c r="Y262" s="3">
        <v>4.3894000000000002</v>
      </c>
      <c r="Z262" s="3">
        <v>5.2843</v>
      </c>
    </row>
    <row r="263" spans="1:26" ht="15.75" thickBot="1" x14ac:dyDescent="0.3">
      <c r="A263" s="44" t="s">
        <v>831</v>
      </c>
      <c r="B263" s="44" t="s">
        <v>296</v>
      </c>
      <c r="C263" s="43" t="s">
        <v>7</v>
      </c>
      <c r="D263" s="39">
        <v>392</v>
      </c>
      <c r="E263" s="40">
        <v>0</v>
      </c>
      <c r="F263" s="55">
        <v>4.7904999999999998</v>
      </c>
      <c r="G263" s="55">
        <v>4.7904999999999998</v>
      </c>
      <c r="H263" s="41">
        <f t="shared" si="3"/>
        <v>4.2713999999999999</v>
      </c>
      <c r="I263" s="41">
        <f t="shared" si="4"/>
        <v>4.7904999999999998</v>
      </c>
      <c r="J263" s="41">
        <f>VLOOKUP(B263,[1]УсіТ_1!$B$9:$X$554,9,FALSE)</f>
        <v>0.51910000000000001</v>
      </c>
      <c r="K263" s="41">
        <f>VLOOKUP(B263,[1]УсіТ_1!$B$9:$X$554,8,FALSE)</f>
        <v>1.4593</v>
      </c>
      <c r="L263" s="41">
        <f>VLOOKUP(B263,[1]УсіТ_1!$B$9:$X$554,11,FALSE)</f>
        <v>0</v>
      </c>
      <c r="M263" s="41">
        <f>VLOOKUP(B263,[1]УсіТ_1!$B$9:$X$554,12,FALSE)</f>
        <v>0</v>
      </c>
      <c r="N263" s="41">
        <f>VLOOKUP(B263,[1]УсіТ_1!$B$9:$X$554,13,FALSE)</f>
        <v>0</v>
      </c>
      <c r="O263" s="41">
        <f>VLOOKUP(B263,[1]УсіТ_1!$B$9:$X$554,14,FALSE)</f>
        <v>0.91600000000000004</v>
      </c>
      <c r="P263" s="41">
        <f>VLOOKUP(B263,[1]УсіТ_1!$B$9:$X$554,15,FALSE)</f>
        <v>0</v>
      </c>
      <c r="Q263" s="41">
        <f>VLOOKUP(B263,[1]УсіТ_1!$B$9:$X$554,16,FALSE)</f>
        <v>0</v>
      </c>
      <c r="R263" s="41">
        <f>VLOOKUP(B263,[1]УсіТ_1!$B$9:$X$554,17,FALSE)</f>
        <v>0.33639999999999998</v>
      </c>
      <c r="S263" s="41">
        <f>VLOOKUP(B263,[1]УсіТ_1!$B$9:$X$554,18,FALSE)</f>
        <v>0.13569999999999999</v>
      </c>
      <c r="T263" s="41">
        <f>VLOOKUP(B263,[1]УсіТ_1!$B$9:$X$554,19,FALSE)</f>
        <v>0.87990000000000002</v>
      </c>
      <c r="U263" s="41">
        <f>VLOOKUP(B263,[1]УсіТ_1!$B$9:$X$554,20,FALSE)</f>
        <v>0.34100000000000003</v>
      </c>
      <c r="V263" s="41">
        <f>VLOOKUP(B263,[1]УсіТ_1!$B$9:$X$554,21,FALSE)</f>
        <v>3.0000000000000001E-3</v>
      </c>
      <c r="W263" s="41">
        <f>VLOOKUP(B263,[1]УсіТ_1!$B$9:$X$554,22,FALSE)</f>
        <v>0.2001</v>
      </c>
      <c r="X263" s="41">
        <f>VLOOKUP(B263,[1]УсіТ_1!$B$9:$X$554,23,FALSE)</f>
        <v>0</v>
      </c>
      <c r="Y263" s="3">
        <v>0.68320000000000003</v>
      </c>
      <c r="Z263" s="3">
        <v>0.68320000000000003</v>
      </c>
    </row>
    <row r="264" spans="1:26" ht="15.75" thickBot="1" x14ac:dyDescent="0.3">
      <c r="A264" s="44" t="s">
        <v>832</v>
      </c>
      <c r="B264" s="44" t="s">
        <v>297</v>
      </c>
      <c r="C264" s="43" t="s">
        <v>7</v>
      </c>
      <c r="D264" s="39">
        <v>804.56</v>
      </c>
      <c r="E264" s="40">
        <v>0</v>
      </c>
      <c r="F264" s="55">
        <v>3.8517999999999999</v>
      </c>
      <c r="G264" s="55">
        <v>3.8517999999999999</v>
      </c>
      <c r="H264" s="41">
        <f t="shared" si="3"/>
        <v>3.5531999999999999</v>
      </c>
      <c r="I264" s="41">
        <f t="shared" si="4"/>
        <v>3.8517999999999999</v>
      </c>
      <c r="J264" s="41">
        <f>VLOOKUP(B264,[1]УсіТ_1!$B$9:$X$554,9,FALSE)</f>
        <v>0.29859999999999998</v>
      </c>
      <c r="K264" s="41">
        <f>VLOOKUP(B264,[1]УсіТ_1!$B$9:$X$554,8,FALSE)</f>
        <v>0.81359999999999999</v>
      </c>
      <c r="L264" s="41">
        <f>VLOOKUP(B264,[1]УсіТ_1!$B$9:$X$554,11,FALSE)</f>
        <v>0</v>
      </c>
      <c r="M264" s="41">
        <f>VLOOKUP(B264,[1]УсіТ_1!$B$9:$X$554,12,FALSE)</f>
        <v>0</v>
      </c>
      <c r="N264" s="41">
        <f>VLOOKUP(B264,[1]УсіТ_1!$B$9:$X$554,13,FALSE)</f>
        <v>0</v>
      </c>
      <c r="O264" s="41">
        <f>VLOOKUP(B264,[1]УсіТ_1!$B$9:$X$554,14,FALSE)</f>
        <v>0.77590000000000003</v>
      </c>
      <c r="P264" s="41">
        <f>VLOOKUP(B264,[1]УсіТ_1!$B$9:$X$554,15,FALSE)</f>
        <v>0</v>
      </c>
      <c r="Q264" s="41">
        <f>VLOOKUP(B264,[1]УсіТ_1!$B$9:$X$554,16,FALSE)</f>
        <v>0</v>
      </c>
      <c r="R264" s="41">
        <f>VLOOKUP(B264,[1]УсіТ_1!$B$9:$X$554,17,FALSE)</f>
        <v>3.5799999999999998E-2</v>
      </c>
      <c r="S264" s="41">
        <f>VLOOKUP(B264,[1]УсіТ_1!$B$9:$X$554,18,FALSE)</f>
        <v>0.29699999999999999</v>
      </c>
      <c r="T264" s="41">
        <f>VLOOKUP(B264,[1]УсіТ_1!$B$9:$X$554,19,FALSE)</f>
        <v>1.1247</v>
      </c>
      <c r="U264" s="41">
        <f>VLOOKUP(B264,[1]УсіТ_1!$B$9:$X$554,20,FALSE)</f>
        <v>0.32990000000000003</v>
      </c>
      <c r="V264" s="41">
        <f>VLOOKUP(B264,[1]УсіТ_1!$B$9:$X$554,21,FALSE)</f>
        <v>1.4E-3</v>
      </c>
      <c r="W264" s="41">
        <f>VLOOKUP(B264,[1]УсіТ_1!$B$9:$X$554,22,FALSE)</f>
        <v>0.1749</v>
      </c>
      <c r="X264" s="41">
        <f>VLOOKUP(B264,[1]УсіТ_1!$B$9:$X$554,23,FALSE)</f>
        <v>0</v>
      </c>
      <c r="Y264" s="3">
        <v>1.2235</v>
      </c>
      <c r="Z264" s="3">
        <v>1.2235</v>
      </c>
    </row>
    <row r="265" spans="1:26" ht="15.75" thickBot="1" x14ac:dyDescent="0.3">
      <c r="A265" s="44" t="s">
        <v>833</v>
      </c>
      <c r="B265" s="44" t="s">
        <v>298</v>
      </c>
      <c r="C265" s="43" t="s">
        <v>7</v>
      </c>
      <c r="D265" s="39">
        <v>630.9</v>
      </c>
      <c r="E265" s="40">
        <v>0</v>
      </c>
      <c r="F265" s="55">
        <v>4.8506</v>
      </c>
      <c r="G265" s="55">
        <v>4.8506</v>
      </c>
      <c r="H265" s="41">
        <f t="shared" si="3"/>
        <v>4.4523999999999999</v>
      </c>
      <c r="I265" s="41">
        <f t="shared" si="4"/>
        <v>4.8506</v>
      </c>
      <c r="J265" s="41">
        <f>VLOOKUP(B265,[1]УсіТ_1!$B$9:$X$554,9,FALSE)</f>
        <v>0.3982</v>
      </c>
      <c r="K265" s="41">
        <f>VLOOKUP(B265,[1]УсіТ_1!$B$9:$X$554,8,FALSE)</f>
        <v>1.0644</v>
      </c>
      <c r="L265" s="41">
        <f>VLOOKUP(B265,[1]УсіТ_1!$B$9:$X$554,11,FALSE)</f>
        <v>0</v>
      </c>
      <c r="M265" s="41">
        <f>VLOOKUP(B265,[1]УсіТ_1!$B$9:$X$554,12,FALSE)</f>
        <v>0</v>
      </c>
      <c r="N265" s="41">
        <f>VLOOKUP(B265,[1]УсіТ_1!$B$9:$X$554,13,FALSE)</f>
        <v>0</v>
      </c>
      <c r="O265" s="41">
        <f>VLOOKUP(B265,[1]УсіТ_1!$B$9:$X$554,14,FALSE)</f>
        <v>0.54139999999999999</v>
      </c>
      <c r="P265" s="41">
        <f>VLOOKUP(B265,[1]УсіТ_1!$B$9:$X$554,15,FALSE)</f>
        <v>0</v>
      </c>
      <c r="Q265" s="41">
        <f>VLOOKUP(B265,[1]УсіТ_1!$B$9:$X$554,16,FALSE)</f>
        <v>0</v>
      </c>
      <c r="R265" s="41">
        <f>VLOOKUP(B265,[1]УсіТ_1!$B$9:$X$554,17,FALSE)</f>
        <v>0.57479999999999998</v>
      </c>
      <c r="S265" s="41">
        <f>VLOOKUP(B265,[1]УсіТ_1!$B$9:$X$554,18,FALSE)</f>
        <v>0.22220000000000001</v>
      </c>
      <c r="T265" s="41">
        <f>VLOOKUP(B265,[1]УсіТ_1!$B$9:$X$554,19,FALSE)</f>
        <v>1.2662</v>
      </c>
      <c r="U265" s="41">
        <f>VLOOKUP(B265,[1]УсіТ_1!$B$9:$X$554,20,FALSE)</f>
        <v>0.36720000000000003</v>
      </c>
      <c r="V265" s="41">
        <f>VLOOKUP(B265,[1]УсіТ_1!$B$9:$X$554,21,FALSE)</f>
        <v>1.9E-3</v>
      </c>
      <c r="W265" s="41">
        <f>VLOOKUP(B265,[1]УсіТ_1!$B$9:$X$554,22,FALSE)</f>
        <v>0.4143</v>
      </c>
      <c r="X265" s="41">
        <f>VLOOKUP(B265,[1]УсіТ_1!$B$9:$X$554,23,FALSE)</f>
        <v>0</v>
      </c>
      <c r="Y265" s="3">
        <v>1.1099000000000001</v>
      </c>
      <c r="Z265" s="3">
        <v>1.1099000000000001</v>
      </c>
    </row>
    <row r="266" spans="1:26" ht="15.75" thickBot="1" x14ac:dyDescent="0.3">
      <c r="A266" s="44" t="s">
        <v>834</v>
      </c>
      <c r="B266" s="44" t="s">
        <v>299</v>
      </c>
      <c r="C266" s="43" t="s">
        <v>7</v>
      </c>
      <c r="D266" s="39">
        <v>603.6</v>
      </c>
      <c r="E266" s="40">
        <v>0</v>
      </c>
      <c r="F266" s="55">
        <v>5.3616000000000001</v>
      </c>
      <c r="G266" s="55">
        <v>5.3616000000000001</v>
      </c>
      <c r="H266" s="41">
        <f t="shared" si="3"/>
        <v>4.9027000000000003</v>
      </c>
      <c r="I266" s="41">
        <f t="shared" si="4"/>
        <v>5.3616000000000001</v>
      </c>
      <c r="J266" s="41">
        <f>VLOOKUP(B266,[1]УсіТ_1!$B$9:$X$554,9,FALSE)</f>
        <v>0.45889999999999997</v>
      </c>
      <c r="K266" s="41">
        <f>VLOOKUP(B266,[1]УсіТ_1!$B$9:$X$554,8,FALSE)</f>
        <v>1.6654</v>
      </c>
      <c r="L266" s="41">
        <f>VLOOKUP(B266,[1]УсіТ_1!$B$9:$X$554,11,FALSE)</f>
        <v>2.0199999999999999E-2</v>
      </c>
      <c r="M266" s="41">
        <f>VLOOKUP(B266,[1]УсіТ_1!$B$9:$X$554,12,FALSE)</f>
        <v>0</v>
      </c>
      <c r="N266" s="41">
        <f>VLOOKUP(B266,[1]УсіТ_1!$B$9:$X$554,13,FALSE)</f>
        <v>0</v>
      </c>
      <c r="O266" s="41">
        <f>VLOOKUP(B266,[1]УсіТ_1!$B$9:$X$554,14,FALSE)</f>
        <v>0.84560000000000002</v>
      </c>
      <c r="P266" s="41">
        <f>VLOOKUP(B266,[1]УсіТ_1!$B$9:$X$554,15,FALSE)</f>
        <v>9.2799999999999994E-2</v>
      </c>
      <c r="Q266" s="41">
        <f>VLOOKUP(B266,[1]УсіТ_1!$B$9:$X$554,16,FALSE)</f>
        <v>2.3999999999999998E-3</v>
      </c>
      <c r="R266" s="41">
        <f>VLOOKUP(B266,[1]УсіТ_1!$B$9:$X$554,17,FALSE)</f>
        <v>0.1037</v>
      </c>
      <c r="S266" s="41">
        <f>VLOOKUP(B266,[1]УсіТ_1!$B$9:$X$554,18,FALSE)</f>
        <v>0.112</v>
      </c>
      <c r="T266" s="41">
        <f>VLOOKUP(B266,[1]УсіТ_1!$B$9:$X$554,19,FALSE)</f>
        <v>0.85250000000000004</v>
      </c>
      <c r="U266" s="41">
        <f>VLOOKUP(B266,[1]УсіТ_1!$B$9:$X$554,20,FALSE)</f>
        <v>0.50649999999999995</v>
      </c>
      <c r="V266" s="41">
        <f>VLOOKUP(B266,[1]УсіТ_1!$B$9:$X$554,21,FALSE)</f>
        <v>2E-3</v>
      </c>
      <c r="W266" s="41">
        <f>VLOOKUP(B266,[1]УсіТ_1!$B$9:$X$554,22,FALSE)</f>
        <v>0.6996</v>
      </c>
      <c r="X266" s="41">
        <f>VLOOKUP(B266,[1]УсіТ_1!$B$9:$X$554,23,FALSE)</f>
        <v>0</v>
      </c>
      <c r="Y266" s="3">
        <v>1.1692</v>
      </c>
      <c r="Z266" s="3">
        <v>1.1692</v>
      </c>
    </row>
    <row r="267" spans="1:26" ht="15.75" thickBot="1" x14ac:dyDescent="0.3">
      <c r="A267" s="44" t="s">
        <v>835</v>
      </c>
      <c r="B267" s="44" t="s">
        <v>300</v>
      </c>
      <c r="C267" s="43" t="s">
        <v>7</v>
      </c>
      <c r="D267" s="39">
        <v>624.4</v>
      </c>
      <c r="E267" s="40">
        <v>68.599999999999994</v>
      </c>
      <c r="F267" s="55">
        <v>4.3406000000000002</v>
      </c>
      <c r="G267" s="55">
        <v>4.3406000000000002</v>
      </c>
      <c r="H267" s="41">
        <f t="shared" si="3"/>
        <v>3.9590000000000001</v>
      </c>
      <c r="I267" s="41">
        <f t="shared" si="4"/>
        <v>4.3406000000000002</v>
      </c>
      <c r="J267" s="41">
        <f>VLOOKUP(B267,[1]УсіТ_1!$B$9:$X$554,9,FALSE)</f>
        <v>0.38159999999999999</v>
      </c>
      <c r="K267" s="41">
        <f>VLOOKUP(B267,[1]УсіТ_1!$B$9:$X$554,8,FALSE)</f>
        <v>0.84889999999999999</v>
      </c>
      <c r="L267" s="41">
        <f>VLOOKUP(B267,[1]УсіТ_1!$B$9:$X$554,11,FALSE)</f>
        <v>1.1299999999999999E-2</v>
      </c>
      <c r="M267" s="41">
        <f>VLOOKUP(B267,[1]УсіТ_1!$B$9:$X$554,12,FALSE)</f>
        <v>0</v>
      </c>
      <c r="N267" s="41">
        <f>VLOOKUP(B267,[1]УсіТ_1!$B$9:$X$554,13,FALSE)</f>
        <v>0</v>
      </c>
      <c r="O267" s="41">
        <f>VLOOKUP(B267,[1]УсіТ_1!$B$9:$X$554,14,FALSE)</f>
        <v>0.89990000000000003</v>
      </c>
      <c r="P267" s="41">
        <f>VLOOKUP(B267,[1]УсіТ_1!$B$9:$X$554,15,FALSE)</f>
        <v>5.1700000000000003E-2</v>
      </c>
      <c r="Q267" s="41">
        <f>VLOOKUP(B267,[1]УсіТ_1!$B$9:$X$554,16,FALSE)</f>
        <v>1.2999999999999999E-3</v>
      </c>
      <c r="R267" s="41">
        <f>VLOOKUP(B267,[1]УсіТ_1!$B$9:$X$554,17,FALSE)</f>
        <v>9.6799999999999997E-2</v>
      </c>
      <c r="S267" s="41">
        <f>VLOOKUP(B267,[1]УсіТ_1!$B$9:$X$554,18,FALSE)</f>
        <v>0.21249999999999999</v>
      </c>
      <c r="T267" s="41">
        <f>VLOOKUP(B267,[1]УсіТ_1!$B$9:$X$554,19,FALSE)</f>
        <v>1.3366</v>
      </c>
      <c r="U267" s="41">
        <f>VLOOKUP(B267,[1]УсіТ_1!$B$9:$X$554,20,FALSE)</f>
        <v>0.21060000000000001</v>
      </c>
      <c r="V267" s="41">
        <f>VLOOKUP(B267,[1]УсіТ_1!$B$9:$X$554,21,FALSE)</f>
        <v>1.9E-3</v>
      </c>
      <c r="W267" s="41">
        <f>VLOOKUP(B267,[1]УсіТ_1!$B$9:$X$554,22,FALSE)</f>
        <v>0.28749999999999998</v>
      </c>
      <c r="X267" s="41">
        <f>VLOOKUP(B267,[1]УсіТ_1!$B$9:$X$554,23,FALSE)</f>
        <v>0</v>
      </c>
      <c r="Y267" s="3">
        <v>1.0203</v>
      </c>
      <c r="Z267" s="3">
        <v>1.0203</v>
      </c>
    </row>
    <row r="268" spans="1:26" ht="15.75" thickBot="1" x14ac:dyDescent="0.3">
      <c r="A268" s="44" t="s">
        <v>836</v>
      </c>
      <c r="B268" s="44" t="s">
        <v>301</v>
      </c>
      <c r="C268" s="43" t="s">
        <v>7</v>
      </c>
      <c r="D268" s="39">
        <v>407.5</v>
      </c>
      <c r="E268" s="40">
        <v>0</v>
      </c>
      <c r="F268" s="55">
        <v>4.2324999999999999</v>
      </c>
      <c r="G268" s="55">
        <v>4.2324999999999999</v>
      </c>
      <c r="H268" s="41">
        <f t="shared" si="3"/>
        <v>3.9752999999999998</v>
      </c>
      <c r="I268" s="41">
        <f t="shared" si="4"/>
        <v>4.2324999999999999</v>
      </c>
      <c r="J268" s="41">
        <f>VLOOKUP(B268,[1]УсіТ_1!$B$9:$X$554,9,FALSE)</f>
        <v>0.25719999999999998</v>
      </c>
      <c r="K268" s="41">
        <f>VLOOKUP(B268,[1]УсіТ_1!$B$9:$X$554,8,FALSE)</f>
        <v>0.999</v>
      </c>
      <c r="L268" s="41">
        <f>VLOOKUP(B268,[1]УсіТ_1!$B$9:$X$554,11,FALSE)</f>
        <v>0</v>
      </c>
      <c r="M268" s="41">
        <f>VLOOKUP(B268,[1]УсіТ_1!$B$9:$X$554,12,FALSE)</f>
        <v>0</v>
      </c>
      <c r="N268" s="41">
        <f>VLOOKUP(B268,[1]УсіТ_1!$B$9:$X$554,13,FALSE)</f>
        <v>0</v>
      </c>
      <c r="O268" s="41">
        <f>VLOOKUP(B268,[1]УсіТ_1!$B$9:$X$554,14,FALSE)</f>
        <v>0.85070000000000001</v>
      </c>
      <c r="P268" s="41">
        <f>VLOOKUP(B268,[1]УсіТ_1!$B$9:$X$554,15,FALSE)</f>
        <v>0</v>
      </c>
      <c r="Q268" s="41">
        <f>VLOOKUP(B268,[1]УсіТ_1!$B$9:$X$554,16,FALSE)</f>
        <v>0</v>
      </c>
      <c r="R268" s="41">
        <f>VLOOKUP(B268,[1]УсіТ_1!$B$9:$X$554,17,FALSE)</f>
        <v>0.3397</v>
      </c>
      <c r="S268" s="41">
        <f>VLOOKUP(B268,[1]УсіТ_1!$B$9:$X$554,18,FALSE)</f>
        <v>0.125</v>
      </c>
      <c r="T268" s="41">
        <f>VLOOKUP(B268,[1]УсіТ_1!$B$9:$X$554,19,FALSE)</f>
        <v>1.0115000000000001</v>
      </c>
      <c r="U268" s="41">
        <f>VLOOKUP(B268,[1]УсіТ_1!$B$9:$X$554,20,FALSE)</f>
        <v>0.4294</v>
      </c>
      <c r="V268" s="41">
        <f>VLOOKUP(B268,[1]УсіТ_1!$B$9:$X$554,21,FALSE)</f>
        <v>2.8999999999999998E-3</v>
      </c>
      <c r="W268" s="41">
        <f>VLOOKUP(B268,[1]УсіТ_1!$B$9:$X$554,22,FALSE)</f>
        <v>0.21709999999999999</v>
      </c>
      <c r="X268" s="41">
        <f>VLOOKUP(B268,[1]УсіТ_1!$B$9:$X$554,23,FALSE)</f>
        <v>0</v>
      </c>
      <c r="Y268" s="3">
        <v>1.2925</v>
      </c>
      <c r="Z268" s="3">
        <v>1.2925</v>
      </c>
    </row>
    <row r="269" spans="1:26" ht="15.75" thickBot="1" x14ac:dyDescent="0.3">
      <c r="A269" s="44" t="s">
        <v>837</v>
      </c>
      <c r="B269" s="44" t="s">
        <v>302</v>
      </c>
      <c r="C269" s="43" t="s">
        <v>7</v>
      </c>
      <c r="D269" s="39">
        <v>297.3</v>
      </c>
      <c r="E269" s="40">
        <v>0</v>
      </c>
      <c r="F269" s="55">
        <v>4.5060000000000002</v>
      </c>
      <c r="G269" s="55">
        <v>4.5060000000000002</v>
      </c>
      <c r="H269" s="41">
        <f t="shared" ref="H269:H332" si="5">F269-J269</f>
        <v>4.1744000000000003</v>
      </c>
      <c r="I269" s="41">
        <f t="shared" si="4"/>
        <v>4.5060000000000002</v>
      </c>
      <c r="J269" s="41">
        <f>VLOOKUP(B269,[1]УсіТ_1!$B$9:$X$554,9,FALSE)</f>
        <v>0.33160000000000001</v>
      </c>
      <c r="K269" s="41">
        <f>VLOOKUP(B269,[1]УсіТ_1!$B$9:$X$554,8,FALSE)</f>
        <v>0.93189999999999995</v>
      </c>
      <c r="L269" s="41">
        <f>VLOOKUP(B269,[1]УсіТ_1!$B$9:$X$554,11,FALSE)</f>
        <v>0</v>
      </c>
      <c r="M269" s="41">
        <f>VLOOKUP(B269,[1]УсіТ_1!$B$9:$X$554,12,FALSE)</f>
        <v>0</v>
      </c>
      <c r="N269" s="41">
        <f>VLOOKUP(B269,[1]УсіТ_1!$B$9:$X$554,13,FALSE)</f>
        <v>0</v>
      </c>
      <c r="O269" s="41">
        <f>VLOOKUP(B269,[1]УсіТ_1!$B$9:$X$554,14,FALSE)</f>
        <v>0.9476</v>
      </c>
      <c r="P269" s="41">
        <f>VLOOKUP(B269,[1]УсіТ_1!$B$9:$X$554,15,FALSE)</f>
        <v>0</v>
      </c>
      <c r="Q269" s="41">
        <f>VLOOKUP(B269,[1]УсіТ_1!$B$9:$X$554,16,FALSE)</f>
        <v>0</v>
      </c>
      <c r="R269" s="41">
        <f>VLOOKUP(B269,[1]УсіТ_1!$B$9:$X$554,17,FALSE)</f>
        <v>0.1366</v>
      </c>
      <c r="S269" s="41">
        <f>VLOOKUP(B269,[1]УсіТ_1!$B$9:$X$554,18,FALSE)</f>
        <v>0.1648</v>
      </c>
      <c r="T269" s="41">
        <f>VLOOKUP(B269,[1]УсіТ_1!$B$9:$X$554,19,FALSE)</f>
        <v>1.3162</v>
      </c>
      <c r="U269" s="41">
        <f>VLOOKUP(B269,[1]УсіТ_1!$B$9:$X$554,20,FALSE)</f>
        <v>0.49740000000000001</v>
      </c>
      <c r="V269" s="41">
        <f>VLOOKUP(B269,[1]УсіТ_1!$B$9:$X$554,21,FALSE)</f>
        <v>4.1000000000000003E-3</v>
      </c>
      <c r="W269" s="41">
        <f>VLOOKUP(B269,[1]УсіТ_1!$B$9:$X$554,22,FALSE)</f>
        <v>0.17580000000000001</v>
      </c>
      <c r="X269" s="41">
        <f>VLOOKUP(B269,[1]УсіТ_1!$B$9:$X$554,23,FALSE)</f>
        <v>0</v>
      </c>
      <c r="Y269" s="3">
        <v>0.82750000000000001</v>
      </c>
      <c r="Z269" s="3">
        <v>0.82750000000000001</v>
      </c>
    </row>
    <row r="270" spans="1:26" ht="15.75" thickBot="1" x14ac:dyDescent="0.3">
      <c r="A270" s="44" t="s">
        <v>838</v>
      </c>
      <c r="B270" s="44" t="s">
        <v>303</v>
      </c>
      <c r="C270" s="43" t="s">
        <v>7</v>
      </c>
      <c r="D270" s="39">
        <v>268.39999999999998</v>
      </c>
      <c r="E270" s="40">
        <v>0</v>
      </c>
      <c r="F270" s="55">
        <v>5.1032000000000002</v>
      </c>
      <c r="G270" s="55">
        <v>5.1032000000000002</v>
      </c>
      <c r="H270" s="41">
        <f t="shared" si="5"/>
        <v>4.8131000000000004</v>
      </c>
      <c r="I270" s="41">
        <f t="shared" si="4"/>
        <v>5.1032000000000002</v>
      </c>
      <c r="J270" s="41">
        <f>VLOOKUP(B270,[1]УсіТ_1!$B$9:$X$554,9,FALSE)</f>
        <v>0.29010000000000002</v>
      </c>
      <c r="K270" s="41">
        <f>VLOOKUP(B270,[1]УсіТ_1!$B$9:$X$554,8,FALSE)</f>
        <v>1.0088999999999999</v>
      </c>
      <c r="L270" s="41">
        <f>VLOOKUP(B270,[1]УсіТ_1!$B$9:$X$554,11,FALSE)</f>
        <v>0</v>
      </c>
      <c r="M270" s="41">
        <f>VLOOKUP(B270,[1]УсіТ_1!$B$9:$X$554,12,FALSE)</f>
        <v>0</v>
      </c>
      <c r="N270" s="41">
        <f>VLOOKUP(B270,[1]УсіТ_1!$B$9:$X$554,13,FALSE)</f>
        <v>0</v>
      </c>
      <c r="O270" s="41">
        <f>VLOOKUP(B270,[1]УсіТ_1!$B$9:$X$554,14,FALSE)</f>
        <v>1.0781000000000001</v>
      </c>
      <c r="P270" s="41">
        <f>VLOOKUP(B270,[1]УсіТ_1!$B$9:$X$554,15,FALSE)</f>
        <v>0</v>
      </c>
      <c r="Q270" s="41">
        <f>VLOOKUP(B270,[1]УсіТ_1!$B$9:$X$554,16,FALSE)</f>
        <v>0</v>
      </c>
      <c r="R270" s="41">
        <f>VLOOKUP(B270,[1]УсіТ_1!$B$9:$X$554,17,FALSE)</f>
        <v>0.15129999999999999</v>
      </c>
      <c r="S270" s="41">
        <f>VLOOKUP(B270,[1]УсіТ_1!$B$9:$X$554,18,FALSE)</f>
        <v>0.1794</v>
      </c>
      <c r="T270" s="41">
        <f>VLOOKUP(B270,[1]УсіТ_1!$B$9:$X$554,19,FALSE)</f>
        <v>1.5603</v>
      </c>
      <c r="U270" s="41">
        <f>VLOOKUP(B270,[1]УсіТ_1!$B$9:$X$554,20,FALSE)</f>
        <v>0.47110000000000002</v>
      </c>
      <c r="V270" s="41">
        <f>VLOOKUP(B270,[1]УсіТ_1!$B$9:$X$554,21,FALSE)</f>
        <v>4.4000000000000003E-3</v>
      </c>
      <c r="W270" s="41">
        <f>VLOOKUP(B270,[1]УсіТ_1!$B$9:$X$554,22,FALSE)</f>
        <v>0.35959999999999998</v>
      </c>
      <c r="X270" s="41">
        <f>VLOOKUP(B270,[1]УсіТ_1!$B$9:$X$554,23,FALSE)</f>
        <v>0</v>
      </c>
      <c r="Y270" s="3">
        <v>1.1812</v>
      </c>
      <c r="Z270" s="3">
        <v>1.1812</v>
      </c>
    </row>
    <row r="271" spans="1:26" ht="15.75" thickBot="1" x14ac:dyDescent="0.3">
      <c r="A271" s="44" t="s">
        <v>839</v>
      </c>
      <c r="B271" s="44" t="s">
        <v>304</v>
      </c>
      <c r="C271" s="43" t="s">
        <v>7</v>
      </c>
      <c r="D271" s="39">
        <v>767.02</v>
      </c>
      <c r="E271" s="40">
        <v>120.62</v>
      </c>
      <c r="F271" s="55">
        <v>3.8637000000000001</v>
      </c>
      <c r="G271" s="55">
        <v>3.8637000000000001</v>
      </c>
      <c r="H271" s="41">
        <f t="shared" si="5"/>
        <v>3.4241000000000001</v>
      </c>
      <c r="I271" s="41">
        <f t="shared" si="4"/>
        <v>3.8637000000000001</v>
      </c>
      <c r="J271" s="41">
        <f>VLOOKUP(B271,[1]УсіТ_1!$B$9:$X$554,9,FALSE)</f>
        <v>0.43959999999999999</v>
      </c>
      <c r="K271" s="41">
        <f>VLOOKUP(B271,[1]УсіТ_1!$B$9:$X$554,8,FALSE)</f>
        <v>0.85070000000000001</v>
      </c>
      <c r="L271" s="41">
        <f>VLOOKUP(B271,[1]УсіТ_1!$B$9:$X$554,11,FALSE)</f>
        <v>4.7999999999999996E-3</v>
      </c>
      <c r="M271" s="41">
        <f>VLOOKUP(B271,[1]УсіТ_1!$B$9:$X$554,12,FALSE)</f>
        <v>0</v>
      </c>
      <c r="N271" s="41">
        <f>VLOOKUP(B271,[1]УсіТ_1!$B$9:$X$554,13,FALSE)</f>
        <v>0</v>
      </c>
      <c r="O271" s="41">
        <f>VLOOKUP(B271,[1]УсіТ_1!$B$9:$X$554,14,FALSE)</f>
        <v>0.71489999999999998</v>
      </c>
      <c r="P271" s="41">
        <f>VLOOKUP(B271,[1]УсіТ_1!$B$9:$X$554,15,FALSE)</f>
        <v>2.2200000000000001E-2</v>
      </c>
      <c r="Q271" s="41">
        <f>VLOOKUP(B271,[1]УсіТ_1!$B$9:$X$554,16,FALSE)</f>
        <v>5.9999999999999995E-4</v>
      </c>
      <c r="R271" s="41">
        <f>VLOOKUP(B271,[1]УсіТ_1!$B$9:$X$554,17,FALSE)</f>
        <v>0.2054</v>
      </c>
      <c r="S271" s="41">
        <f>VLOOKUP(B271,[1]УсіТ_1!$B$9:$X$554,18,FALSE)</f>
        <v>0.1734</v>
      </c>
      <c r="T271" s="41">
        <f>VLOOKUP(B271,[1]УсіТ_1!$B$9:$X$554,19,FALSE)</f>
        <v>0.99239999999999995</v>
      </c>
      <c r="U271" s="41">
        <f>VLOOKUP(B271,[1]УсіТ_1!$B$9:$X$554,20,FALSE)</f>
        <v>0.34539999999999998</v>
      </c>
      <c r="V271" s="41">
        <f>VLOOKUP(B271,[1]УсіТ_1!$B$9:$X$554,21,FALSE)</f>
        <v>1.6000000000000001E-3</v>
      </c>
      <c r="W271" s="41">
        <f>VLOOKUP(B271,[1]УсіТ_1!$B$9:$X$554,22,FALSE)</f>
        <v>0.11269999999999999</v>
      </c>
      <c r="X271" s="41">
        <f>VLOOKUP(B271,[1]УсіТ_1!$B$9:$X$554,23,FALSE)</f>
        <v>0</v>
      </c>
      <c r="Y271" s="3">
        <v>1.4673</v>
      </c>
      <c r="Z271" s="3">
        <v>1.4673</v>
      </c>
    </row>
    <row r="272" spans="1:26" ht="15.75" thickBot="1" x14ac:dyDescent="0.3">
      <c r="A272" s="44" t="s">
        <v>840</v>
      </c>
      <c r="B272" s="44" t="s">
        <v>305</v>
      </c>
      <c r="C272" s="43" t="s">
        <v>7</v>
      </c>
      <c r="D272" s="39">
        <v>377.8</v>
      </c>
      <c r="E272" s="40">
        <v>44.7</v>
      </c>
      <c r="F272" s="55">
        <v>3.4468000000000001</v>
      </c>
      <c r="G272" s="55">
        <v>3.4468000000000001</v>
      </c>
      <c r="H272" s="41">
        <f t="shared" si="5"/>
        <v>3.4468000000000001</v>
      </c>
      <c r="I272" s="41">
        <f t="shared" si="4"/>
        <v>3.4468000000000001</v>
      </c>
      <c r="J272" s="41">
        <f>VLOOKUP(B272,[1]УсіТ_1!$B$9:$X$554,9,FALSE)</f>
        <v>0</v>
      </c>
      <c r="K272" s="41">
        <f>VLOOKUP(B272,[1]УсіТ_1!$B$9:$X$554,8,FALSE)</f>
        <v>8.7599999999999997E-2</v>
      </c>
      <c r="L272" s="41">
        <f>VLOOKUP(B272,[1]УсіТ_1!$B$9:$X$554,11,FALSE)</f>
        <v>0</v>
      </c>
      <c r="M272" s="41">
        <f>VLOOKUP(B272,[1]УсіТ_1!$B$9:$X$554,12,FALSE)</f>
        <v>0</v>
      </c>
      <c r="N272" s="41">
        <f>VLOOKUP(B272,[1]УсіТ_1!$B$9:$X$554,13,FALSE)</f>
        <v>0</v>
      </c>
      <c r="O272" s="41">
        <f>VLOOKUP(B272,[1]УсіТ_1!$B$9:$X$554,14,FALSE)</f>
        <v>1.1835</v>
      </c>
      <c r="P272" s="41">
        <f>VLOOKUP(B272,[1]УсіТ_1!$B$9:$X$554,15,FALSE)</f>
        <v>0</v>
      </c>
      <c r="Q272" s="41">
        <f>VLOOKUP(B272,[1]УсіТ_1!$B$9:$X$554,16,FALSE)</f>
        <v>0</v>
      </c>
      <c r="R272" s="41">
        <f>VLOOKUP(B272,[1]УсіТ_1!$B$9:$X$554,17,FALSE)</f>
        <v>0.36649999999999999</v>
      </c>
      <c r="S272" s="41">
        <f>VLOOKUP(B272,[1]УсіТ_1!$B$9:$X$554,18,FALSE)</f>
        <v>0.13400000000000001</v>
      </c>
      <c r="T272" s="41">
        <f>VLOOKUP(B272,[1]УсіТ_1!$B$9:$X$554,19,FALSE)</f>
        <v>1.2906</v>
      </c>
      <c r="U272" s="41">
        <f>VLOOKUP(B272,[1]УсіТ_1!$B$9:$X$554,20,FALSE)</f>
        <v>7.8100000000000003E-2</v>
      </c>
      <c r="V272" s="41">
        <f>VLOOKUP(B272,[1]УсіТ_1!$B$9:$X$554,21,FALSE)</f>
        <v>3.0999999999999999E-3</v>
      </c>
      <c r="W272" s="41">
        <f>VLOOKUP(B272,[1]УсіТ_1!$B$9:$X$554,22,FALSE)</f>
        <v>0.3034</v>
      </c>
      <c r="X272" s="41">
        <f>VLOOKUP(B272,[1]УсіТ_1!$B$9:$X$554,23,FALSE)</f>
        <v>0</v>
      </c>
      <c r="Y272" s="3">
        <v>1.3456999999999999</v>
      </c>
      <c r="Z272" s="3">
        <v>1.3456999999999999</v>
      </c>
    </row>
    <row r="273" spans="1:26" ht="15.75" thickBot="1" x14ac:dyDescent="0.3">
      <c r="A273" s="44" t="s">
        <v>841</v>
      </c>
      <c r="B273" s="44" t="s">
        <v>306</v>
      </c>
      <c r="C273" s="43" t="s">
        <v>7</v>
      </c>
      <c r="D273" s="39">
        <v>384.9</v>
      </c>
      <c r="E273" s="40">
        <v>0</v>
      </c>
      <c r="F273" s="55">
        <v>5.2891000000000004</v>
      </c>
      <c r="G273" s="55">
        <v>5.2891000000000004</v>
      </c>
      <c r="H273" s="41">
        <f t="shared" si="5"/>
        <v>4.8698000000000006</v>
      </c>
      <c r="I273" s="41">
        <f t="shared" si="4"/>
        <v>5.2891000000000004</v>
      </c>
      <c r="J273" s="41">
        <f>VLOOKUP(B273,[1]УсіТ_1!$B$9:$X$554,9,FALSE)</f>
        <v>0.41930000000000001</v>
      </c>
      <c r="K273" s="41">
        <f>VLOOKUP(B273,[1]УсіТ_1!$B$9:$X$554,8,FALSE)</f>
        <v>1.9649000000000001</v>
      </c>
      <c r="L273" s="41">
        <f>VLOOKUP(B273,[1]УсіТ_1!$B$9:$X$554,11,FALSE)</f>
        <v>0</v>
      </c>
      <c r="M273" s="41">
        <f>VLOOKUP(B273,[1]УсіТ_1!$B$9:$X$554,12,FALSE)</f>
        <v>0</v>
      </c>
      <c r="N273" s="41">
        <f>VLOOKUP(B273,[1]УсіТ_1!$B$9:$X$554,13,FALSE)</f>
        <v>0</v>
      </c>
      <c r="O273" s="41">
        <f>VLOOKUP(B273,[1]УсіТ_1!$B$9:$X$554,14,FALSE)</f>
        <v>0.65769999999999995</v>
      </c>
      <c r="P273" s="41">
        <f>VLOOKUP(B273,[1]УсіТ_1!$B$9:$X$554,15,FALSE)</f>
        <v>0</v>
      </c>
      <c r="Q273" s="41">
        <f>VLOOKUP(B273,[1]УсіТ_1!$B$9:$X$554,16,FALSE)</f>
        <v>0</v>
      </c>
      <c r="R273" s="41">
        <f>VLOOKUP(B273,[1]УсіТ_1!$B$9:$X$554,17,FALSE)</f>
        <v>0.35980000000000001</v>
      </c>
      <c r="S273" s="41">
        <f>VLOOKUP(B273,[1]УсіТ_1!$B$9:$X$554,18,FALSE)</f>
        <v>0.1265</v>
      </c>
      <c r="T273" s="41">
        <f>VLOOKUP(B273,[1]УсіТ_1!$B$9:$X$554,19,FALSE)</f>
        <v>0.59</v>
      </c>
      <c r="U273" s="41">
        <f>VLOOKUP(B273,[1]УсіТ_1!$B$9:$X$554,20,FALSE)</f>
        <v>0.3528</v>
      </c>
      <c r="V273" s="41">
        <f>VLOOKUP(B273,[1]УсіТ_1!$B$9:$X$554,21,FALSE)</f>
        <v>3.0999999999999999E-3</v>
      </c>
      <c r="W273" s="41">
        <f>VLOOKUP(B273,[1]УсіТ_1!$B$9:$X$554,22,FALSE)</f>
        <v>0.81499999999999995</v>
      </c>
      <c r="X273" s="41">
        <f>VLOOKUP(B273,[1]УсіТ_1!$B$9:$X$554,23,FALSE)</f>
        <v>0</v>
      </c>
      <c r="Y273" s="3">
        <v>1.206</v>
      </c>
      <c r="Z273" s="3">
        <v>1.206</v>
      </c>
    </row>
    <row r="274" spans="1:26" ht="15.75" thickBot="1" x14ac:dyDescent="0.3">
      <c r="A274" s="44" t="s">
        <v>842</v>
      </c>
      <c r="B274" s="44" t="s">
        <v>307</v>
      </c>
      <c r="C274" s="43" t="s">
        <v>7</v>
      </c>
      <c r="D274" s="39">
        <v>261.5</v>
      </c>
      <c r="E274" s="40">
        <v>0</v>
      </c>
      <c r="F274" s="55">
        <v>5.0015999999999998</v>
      </c>
      <c r="G274" s="55">
        <v>5.0015999999999998</v>
      </c>
      <c r="H274" s="41">
        <f t="shared" si="5"/>
        <v>4.7314999999999996</v>
      </c>
      <c r="I274" s="41">
        <f t="shared" si="4"/>
        <v>5.0015999999999998</v>
      </c>
      <c r="J274" s="41">
        <f>VLOOKUP(B274,[1]УсіТ_1!$B$9:$X$554,9,FALSE)</f>
        <v>0.27010000000000001</v>
      </c>
      <c r="K274" s="41">
        <f>VLOOKUP(B274,[1]УсіТ_1!$B$9:$X$554,8,FALSE)</f>
        <v>0.95309999999999995</v>
      </c>
      <c r="L274" s="41">
        <f>VLOOKUP(B274,[1]УсіТ_1!$B$9:$X$554,11,FALSE)</f>
        <v>0</v>
      </c>
      <c r="M274" s="41">
        <f>VLOOKUP(B274,[1]УсіТ_1!$B$9:$X$554,12,FALSE)</f>
        <v>0</v>
      </c>
      <c r="N274" s="41">
        <f>VLOOKUP(B274,[1]УсіТ_1!$B$9:$X$554,13,FALSE)</f>
        <v>0</v>
      </c>
      <c r="O274" s="41">
        <f>VLOOKUP(B274,[1]УсіТ_1!$B$9:$X$554,14,FALSE)</f>
        <v>1.0181</v>
      </c>
      <c r="P274" s="41">
        <f>VLOOKUP(B274,[1]УсіТ_1!$B$9:$X$554,15,FALSE)</f>
        <v>0</v>
      </c>
      <c r="Q274" s="41">
        <f>VLOOKUP(B274,[1]УсіТ_1!$B$9:$X$554,16,FALSE)</f>
        <v>0</v>
      </c>
      <c r="R274" s="41">
        <f>VLOOKUP(B274,[1]УсіТ_1!$B$9:$X$554,17,FALSE)</f>
        <v>0.15529999999999999</v>
      </c>
      <c r="S274" s="41">
        <f>VLOOKUP(B274,[1]УсіТ_1!$B$9:$X$554,18,FALSE)</f>
        <v>0.18729999999999999</v>
      </c>
      <c r="T274" s="41">
        <f>VLOOKUP(B274,[1]УсіТ_1!$B$9:$X$554,19,FALSE)</f>
        <v>1.6009</v>
      </c>
      <c r="U274" s="41">
        <f>VLOOKUP(B274,[1]УсіТ_1!$B$9:$X$554,20,FALSE)</f>
        <v>0.48159999999999997</v>
      </c>
      <c r="V274" s="41">
        <f>VLOOKUP(B274,[1]УсіТ_1!$B$9:$X$554,21,FALSE)</f>
        <v>4.5999999999999999E-3</v>
      </c>
      <c r="W274" s="41">
        <f>VLOOKUP(B274,[1]УсіТ_1!$B$9:$X$554,22,FALSE)</f>
        <v>0.3306</v>
      </c>
      <c r="X274" s="41">
        <f>VLOOKUP(B274,[1]УсіТ_1!$B$9:$X$554,23,FALSE)</f>
        <v>0</v>
      </c>
      <c r="Y274" s="3">
        <v>1.5042</v>
      </c>
      <c r="Z274" s="3">
        <v>1.5042</v>
      </c>
    </row>
    <row r="275" spans="1:26" ht="15.75" thickBot="1" x14ac:dyDescent="0.3">
      <c r="A275" s="44" t="s">
        <v>843</v>
      </c>
      <c r="B275" s="44" t="s">
        <v>308</v>
      </c>
      <c r="C275" s="43" t="s">
        <v>7</v>
      </c>
      <c r="D275" s="39">
        <v>407.6</v>
      </c>
      <c r="E275" s="40">
        <v>0</v>
      </c>
      <c r="F275" s="55">
        <v>4.7994000000000003</v>
      </c>
      <c r="G275" s="55">
        <v>4.7994000000000003</v>
      </c>
      <c r="H275" s="41">
        <f t="shared" si="5"/>
        <v>4.4578000000000007</v>
      </c>
      <c r="I275" s="41">
        <f t="shared" si="4"/>
        <v>4.7994000000000003</v>
      </c>
      <c r="J275" s="41">
        <f>VLOOKUP(B275,[1]УсіТ_1!$B$9:$X$554,9,FALSE)</f>
        <v>0.34160000000000001</v>
      </c>
      <c r="K275" s="41">
        <f>VLOOKUP(B275,[1]УсіТ_1!$B$9:$X$554,8,FALSE)</f>
        <v>1.5999000000000001</v>
      </c>
      <c r="L275" s="41">
        <f>VLOOKUP(B275,[1]УсіТ_1!$B$9:$X$554,11,FALSE)</f>
        <v>0</v>
      </c>
      <c r="M275" s="41">
        <f>VLOOKUP(B275,[1]УсіТ_1!$B$9:$X$554,12,FALSE)</f>
        <v>0</v>
      </c>
      <c r="N275" s="41">
        <f>VLOOKUP(B275,[1]УсіТ_1!$B$9:$X$554,13,FALSE)</f>
        <v>0</v>
      </c>
      <c r="O275" s="41">
        <f>VLOOKUP(B275,[1]УсіТ_1!$B$9:$X$554,14,FALSE)</f>
        <v>0.61429999999999996</v>
      </c>
      <c r="P275" s="41">
        <f>VLOOKUP(B275,[1]УсіТ_1!$B$9:$X$554,15,FALSE)</f>
        <v>0</v>
      </c>
      <c r="Q275" s="41">
        <f>VLOOKUP(B275,[1]УсіТ_1!$B$9:$X$554,16,FALSE)</f>
        <v>0</v>
      </c>
      <c r="R275" s="41">
        <f>VLOOKUP(B275,[1]УсіТ_1!$B$9:$X$554,17,FALSE)</f>
        <v>0.88400000000000001</v>
      </c>
      <c r="S275" s="41">
        <f>VLOOKUP(B275,[1]УсіТ_1!$B$9:$X$554,18,FALSE)</f>
        <v>0.1235</v>
      </c>
      <c r="T275" s="41">
        <f>VLOOKUP(B275,[1]УсіТ_1!$B$9:$X$554,19,FALSE)</f>
        <v>0.60260000000000002</v>
      </c>
      <c r="U275" s="41">
        <f>VLOOKUP(B275,[1]УсіТ_1!$B$9:$X$554,20,FALSE)</f>
        <v>0.30499999999999999</v>
      </c>
      <c r="V275" s="41">
        <f>VLOOKUP(B275,[1]УсіТ_1!$B$9:$X$554,21,FALSE)</f>
        <v>2.8999999999999998E-3</v>
      </c>
      <c r="W275" s="41">
        <f>VLOOKUP(B275,[1]УсіТ_1!$B$9:$X$554,22,FALSE)</f>
        <v>0.3256</v>
      </c>
      <c r="X275" s="41">
        <f>VLOOKUP(B275,[1]УсіТ_1!$B$9:$X$554,23,FALSE)</f>
        <v>0</v>
      </c>
      <c r="Y275" s="3">
        <v>1.1473</v>
      </c>
      <c r="Z275" s="3">
        <v>1.1473</v>
      </c>
    </row>
    <row r="276" spans="1:26" ht="15.75" thickBot="1" x14ac:dyDescent="0.3">
      <c r="A276" s="44" t="s">
        <v>844</v>
      </c>
      <c r="B276" s="44" t="s">
        <v>309</v>
      </c>
      <c r="C276" s="43" t="s">
        <v>7</v>
      </c>
      <c r="D276" s="39">
        <v>394</v>
      </c>
      <c r="E276" s="40">
        <v>0</v>
      </c>
      <c r="F276" s="55">
        <v>5.1406999999999998</v>
      </c>
      <c r="G276" s="55">
        <v>5.1406999999999998</v>
      </c>
      <c r="H276" s="41">
        <f t="shared" si="5"/>
        <v>4.8086000000000002</v>
      </c>
      <c r="I276" s="41">
        <f t="shared" si="4"/>
        <v>5.1406999999999998</v>
      </c>
      <c r="J276" s="41">
        <f>VLOOKUP(B276,[1]УсіТ_1!$B$9:$X$554,9,FALSE)</f>
        <v>0.33210000000000001</v>
      </c>
      <c r="K276" s="41">
        <f>VLOOKUP(B276,[1]УсіТ_1!$B$9:$X$554,8,FALSE)</f>
        <v>1.6792</v>
      </c>
      <c r="L276" s="41">
        <f>VLOOKUP(B276,[1]УсіТ_1!$B$9:$X$554,11,FALSE)</f>
        <v>0</v>
      </c>
      <c r="M276" s="41">
        <f>VLOOKUP(B276,[1]УсіТ_1!$B$9:$X$554,12,FALSE)</f>
        <v>0</v>
      </c>
      <c r="N276" s="41">
        <f>VLOOKUP(B276,[1]УсіТ_1!$B$9:$X$554,13,FALSE)</f>
        <v>0</v>
      </c>
      <c r="O276" s="41">
        <f>VLOOKUP(B276,[1]УсіТ_1!$B$9:$X$554,14,FALSE)</f>
        <v>0.53759999999999997</v>
      </c>
      <c r="P276" s="41">
        <f>VLOOKUP(B276,[1]УсіТ_1!$B$9:$X$554,15,FALSE)</f>
        <v>0</v>
      </c>
      <c r="Q276" s="41">
        <f>VLOOKUP(B276,[1]УсіТ_1!$B$9:$X$554,16,FALSE)</f>
        <v>0</v>
      </c>
      <c r="R276" s="41">
        <f>VLOOKUP(B276,[1]УсіТ_1!$B$9:$X$554,17,FALSE)</f>
        <v>0.82750000000000001</v>
      </c>
      <c r="S276" s="41">
        <f>VLOOKUP(B276,[1]УсіТ_1!$B$9:$X$554,18,FALSE)</f>
        <v>0.1603</v>
      </c>
      <c r="T276" s="41">
        <f>VLOOKUP(B276,[1]УсіТ_1!$B$9:$X$554,19,FALSE)</f>
        <v>0.89649999999999996</v>
      </c>
      <c r="U276" s="41">
        <f>VLOOKUP(B276,[1]УсіТ_1!$B$9:$X$554,20,FALSE)</f>
        <v>0.15840000000000001</v>
      </c>
      <c r="V276" s="41">
        <f>VLOOKUP(B276,[1]УсіТ_1!$B$9:$X$554,21,FALSE)</f>
        <v>3.0000000000000001E-3</v>
      </c>
      <c r="W276" s="41">
        <f>VLOOKUP(B276,[1]УсіТ_1!$B$9:$X$554,22,FALSE)</f>
        <v>0.54610000000000003</v>
      </c>
      <c r="X276" s="41">
        <f>VLOOKUP(B276,[1]УсіТ_1!$B$9:$X$554,23,FALSE)</f>
        <v>0</v>
      </c>
      <c r="Y276" s="3">
        <v>1.0861000000000001</v>
      </c>
      <c r="Z276" s="3">
        <v>1.0861000000000001</v>
      </c>
    </row>
    <row r="277" spans="1:26" ht="15.75" thickBot="1" x14ac:dyDescent="0.3">
      <c r="A277" s="44" t="s">
        <v>845</v>
      </c>
      <c r="B277" s="44" t="s">
        <v>310</v>
      </c>
      <c r="C277" s="43" t="s">
        <v>7</v>
      </c>
      <c r="D277" s="39">
        <v>399.3</v>
      </c>
      <c r="E277" s="40">
        <v>0</v>
      </c>
      <c r="F277" s="55">
        <v>4.7206000000000001</v>
      </c>
      <c r="G277" s="55">
        <v>4.7206000000000001</v>
      </c>
      <c r="H277" s="41">
        <f t="shared" si="5"/>
        <v>4.3810000000000002</v>
      </c>
      <c r="I277" s="41">
        <f t="shared" si="4"/>
        <v>4.7206000000000001</v>
      </c>
      <c r="J277" s="41">
        <f>VLOOKUP(B277,[1]УсіТ_1!$B$9:$X$554,9,FALSE)</f>
        <v>0.33960000000000001</v>
      </c>
      <c r="K277" s="41">
        <f>VLOOKUP(B277,[1]УсіТ_1!$B$9:$X$554,8,FALSE)</f>
        <v>1.0605</v>
      </c>
      <c r="L277" s="41">
        <f>VLOOKUP(B277,[1]УсіТ_1!$B$9:$X$554,11,FALSE)</f>
        <v>0</v>
      </c>
      <c r="M277" s="41">
        <f>VLOOKUP(B277,[1]УсіТ_1!$B$9:$X$554,12,FALSE)</f>
        <v>0</v>
      </c>
      <c r="N277" s="41">
        <f>VLOOKUP(B277,[1]УсіТ_1!$B$9:$X$554,13,FALSE)</f>
        <v>0</v>
      </c>
      <c r="O277" s="41">
        <f>VLOOKUP(B277,[1]УсіТ_1!$B$9:$X$554,14,FALSE)</f>
        <v>0.64390000000000003</v>
      </c>
      <c r="P277" s="41">
        <f>VLOOKUP(B277,[1]УсіТ_1!$B$9:$X$554,15,FALSE)</f>
        <v>0</v>
      </c>
      <c r="Q277" s="41">
        <f>VLOOKUP(B277,[1]УсіТ_1!$B$9:$X$554,16,FALSE)</f>
        <v>0</v>
      </c>
      <c r="R277" s="41">
        <f>VLOOKUP(B277,[1]УсіТ_1!$B$9:$X$554,17,FALSE)</f>
        <v>0.88800000000000001</v>
      </c>
      <c r="S277" s="41">
        <f>VLOOKUP(B277,[1]УсіТ_1!$B$9:$X$554,18,FALSE)</f>
        <v>0.12189999999999999</v>
      </c>
      <c r="T277" s="41">
        <f>VLOOKUP(B277,[1]УсіТ_1!$B$9:$X$554,19,FALSE)</f>
        <v>1.0826</v>
      </c>
      <c r="U277" s="41">
        <f>VLOOKUP(B277,[1]УсіТ_1!$B$9:$X$554,20,FALSE)</f>
        <v>0.31929999999999997</v>
      </c>
      <c r="V277" s="41">
        <f>VLOOKUP(B277,[1]УсіТ_1!$B$9:$X$554,21,FALSE)</f>
        <v>3.0000000000000001E-3</v>
      </c>
      <c r="W277" s="41">
        <f>VLOOKUP(B277,[1]УсіТ_1!$B$9:$X$554,22,FALSE)</f>
        <v>0.26179999999999998</v>
      </c>
      <c r="X277" s="41">
        <f>VLOOKUP(B277,[1]УсіТ_1!$B$9:$X$554,23,FALSE)</f>
        <v>0</v>
      </c>
      <c r="Y277" s="3">
        <v>1.1125</v>
      </c>
      <c r="Z277" s="3">
        <v>1.1125</v>
      </c>
    </row>
    <row r="278" spans="1:26" ht="15.75" thickBot="1" x14ac:dyDescent="0.3">
      <c r="A278" s="44" t="s">
        <v>846</v>
      </c>
      <c r="B278" s="44" t="s">
        <v>311</v>
      </c>
      <c r="C278" s="43" t="s">
        <v>7</v>
      </c>
      <c r="D278" s="39">
        <v>377.2</v>
      </c>
      <c r="E278" s="40">
        <v>43.9</v>
      </c>
      <c r="F278" s="55">
        <v>4.6086</v>
      </c>
      <c r="G278" s="55">
        <v>4.6086</v>
      </c>
      <c r="H278" s="41">
        <f t="shared" si="5"/>
        <v>4.3285</v>
      </c>
      <c r="I278" s="41">
        <f t="shared" si="4"/>
        <v>4.6086</v>
      </c>
      <c r="J278" s="41">
        <f>VLOOKUP(B278,[1]УсіТ_1!$B$9:$X$554,9,FALSE)</f>
        <v>0.28010000000000002</v>
      </c>
      <c r="K278" s="41">
        <f>VLOOKUP(B278,[1]УсіТ_1!$B$9:$X$554,8,FALSE)</f>
        <v>1.5138</v>
      </c>
      <c r="L278" s="41">
        <f>VLOOKUP(B278,[1]УсіТ_1!$B$9:$X$554,11,FALSE)</f>
        <v>0</v>
      </c>
      <c r="M278" s="41">
        <f>VLOOKUP(B278,[1]УсіТ_1!$B$9:$X$554,12,FALSE)</f>
        <v>0</v>
      </c>
      <c r="N278" s="41">
        <f>VLOOKUP(B278,[1]УсіТ_1!$B$9:$X$554,13,FALSE)</f>
        <v>0</v>
      </c>
      <c r="O278" s="41">
        <f>VLOOKUP(B278,[1]УсіТ_1!$B$9:$X$554,14,FALSE)</f>
        <v>0.81440000000000001</v>
      </c>
      <c r="P278" s="41">
        <f>VLOOKUP(B278,[1]УсіТ_1!$B$9:$X$554,15,FALSE)</f>
        <v>0</v>
      </c>
      <c r="Q278" s="41">
        <f>VLOOKUP(B278,[1]УсіТ_1!$B$9:$X$554,16,FALSE)</f>
        <v>0</v>
      </c>
      <c r="R278" s="41">
        <f>VLOOKUP(B278,[1]УсіТ_1!$B$9:$X$554,17,FALSE)</f>
        <v>0.15060000000000001</v>
      </c>
      <c r="S278" s="41">
        <f>VLOOKUP(B278,[1]УсіТ_1!$B$9:$X$554,18,FALSE)</f>
        <v>0.15709999999999999</v>
      </c>
      <c r="T278" s="41">
        <f>VLOOKUP(B278,[1]УсіТ_1!$B$9:$X$554,19,FALSE)</f>
        <v>1.2107000000000001</v>
      </c>
      <c r="U278" s="41">
        <f>VLOOKUP(B278,[1]УсіТ_1!$B$9:$X$554,20,FALSE)</f>
        <v>0.4042</v>
      </c>
      <c r="V278" s="41">
        <f>VLOOKUP(B278,[1]УсіТ_1!$B$9:$X$554,21,FALSE)</f>
        <v>3.0999999999999999E-3</v>
      </c>
      <c r="W278" s="41">
        <f>VLOOKUP(B278,[1]УсіТ_1!$B$9:$X$554,22,FALSE)</f>
        <v>7.46E-2</v>
      </c>
      <c r="X278" s="41">
        <f>VLOOKUP(B278,[1]УсіТ_1!$B$9:$X$554,23,FALSE)</f>
        <v>0</v>
      </c>
      <c r="Y278" s="3">
        <v>1.4492</v>
      </c>
      <c r="Z278" s="3">
        <v>1.4492</v>
      </c>
    </row>
    <row r="279" spans="1:26" ht="15.75" thickBot="1" x14ac:dyDescent="0.3">
      <c r="A279" s="44" t="s">
        <v>847</v>
      </c>
      <c r="B279" s="44" t="s">
        <v>312</v>
      </c>
      <c r="C279" s="43" t="s">
        <v>7</v>
      </c>
      <c r="D279" s="39">
        <v>366.8</v>
      </c>
      <c r="E279" s="40">
        <v>0</v>
      </c>
      <c r="F279" s="55">
        <v>4.8616000000000001</v>
      </c>
      <c r="G279" s="55">
        <v>4.8616000000000001</v>
      </c>
      <c r="H279" s="41">
        <f t="shared" si="5"/>
        <v>4.3961000000000006</v>
      </c>
      <c r="I279" s="41">
        <f t="shared" si="4"/>
        <v>4.861600000000001</v>
      </c>
      <c r="J279" s="41">
        <f>VLOOKUP(B279,[1]УсіТ_1!$B$9:$X$554,9,FALSE)</f>
        <v>0.46550000000000002</v>
      </c>
      <c r="K279" s="41">
        <f>VLOOKUP(B279,[1]УсіТ_1!$B$9:$X$554,8,FALSE)</f>
        <v>1.3789</v>
      </c>
      <c r="L279" s="41">
        <f>VLOOKUP(B279,[1]УсіТ_1!$B$9:$X$554,11,FALSE)</f>
        <v>0</v>
      </c>
      <c r="M279" s="41">
        <f>VLOOKUP(B279,[1]УсіТ_1!$B$9:$X$554,12,FALSE)</f>
        <v>0</v>
      </c>
      <c r="N279" s="41">
        <f>VLOOKUP(B279,[1]УсіТ_1!$B$9:$X$554,13,FALSE)</f>
        <v>0</v>
      </c>
      <c r="O279" s="41">
        <f>VLOOKUP(B279,[1]УсіТ_1!$B$9:$X$554,14,FALSE)</f>
        <v>0.65049999999999997</v>
      </c>
      <c r="P279" s="41">
        <f>VLOOKUP(B279,[1]УсіТ_1!$B$9:$X$554,15,FALSE)</f>
        <v>0</v>
      </c>
      <c r="Q279" s="41">
        <f>VLOOKUP(B279,[1]УсіТ_1!$B$9:$X$554,16,FALSE)</f>
        <v>0</v>
      </c>
      <c r="R279" s="41">
        <f>VLOOKUP(B279,[1]УсіТ_1!$B$9:$X$554,17,FALSE)</f>
        <v>0.50829999999999997</v>
      </c>
      <c r="S279" s="41">
        <f>VLOOKUP(B279,[1]УсіТ_1!$B$9:$X$554,18,FALSE)</f>
        <v>0.25659999999999999</v>
      </c>
      <c r="T279" s="41">
        <f>VLOOKUP(B279,[1]УсіТ_1!$B$9:$X$554,19,FALSE)</f>
        <v>1.0768</v>
      </c>
      <c r="U279" s="41">
        <f>VLOOKUP(B279,[1]УсіТ_1!$B$9:$X$554,20,FALSE)</f>
        <v>0.38469999999999999</v>
      </c>
      <c r="V279" s="41">
        <f>VLOOKUP(B279,[1]УсіТ_1!$B$9:$X$554,21,FALSE)</f>
        <v>3.2000000000000002E-3</v>
      </c>
      <c r="W279" s="41">
        <f>VLOOKUP(B279,[1]УсіТ_1!$B$9:$X$554,22,FALSE)</f>
        <v>0.1371</v>
      </c>
      <c r="X279" s="41">
        <f>VLOOKUP(B279,[1]УсіТ_1!$B$9:$X$554,23,FALSE)</f>
        <v>0</v>
      </c>
      <c r="Y279" s="3">
        <v>1.2209000000000001</v>
      </c>
      <c r="Z279" s="3">
        <v>1.2209000000000001</v>
      </c>
    </row>
    <row r="280" spans="1:26" ht="15.75" thickBot="1" x14ac:dyDescent="0.3">
      <c r="A280" s="44" t="s">
        <v>848</v>
      </c>
      <c r="B280" s="44" t="s">
        <v>313</v>
      </c>
      <c r="C280" s="43" t="s">
        <v>7</v>
      </c>
      <c r="D280" s="39">
        <v>588.1</v>
      </c>
      <c r="E280" s="40">
        <v>34.700000000000003</v>
      </c>
      <c r="F280" s="55">
        <v>5.2286999999999999</v>
      </c>
      <c r="G280" s="55">
        <v>5.2286999999999999</v>
      </c>
      <c r="H280" s="41">
        <f t="shared" si="5"/>
        <v>4.5911999999999997</v>
      </c>
      <c r="I280" s="41">
        <f t="shared" si="4"/>
        <v>5.2286999999999999</v>
      </c>
      <c r="J280" s="41">
        <f>VLOOKUP(B280,[1]УсіТ_1!$B$9:$X$554,9,FALSE)</f>
        <v>0.63749999999999996</v>
      </c>
      <c r="K280" s="41">
        <f>VLOOKUP(B280,[1]УсіТ_1!$B$9:$X$554,8,FALSE)</f>
        <v>0.70820000000000005</v>
      </c>
      <c r="L280" s="41">
        <f>VLOOKUP(B280,[1]УсіТ_1!$B$9:$X$554,11,FALSE)</f>
        <v>1.12E-2</v>
      </c>
      <c r="M280" s="41">
        <f>VLOOKUP(B280,[1]УсіТ_1!$B$9:$X$554,12,FALSE)</f>
        <v>0</v>
      </c>
      <c r="N280" s="41">
        <f>VLOOKUP(B280,[1]УсіТ_1!$B$9:$X$554,13,FALSE)</f>
        <v>0</v>
      </c>
      <c r="O280" s="41">
        <f>VLOOKUP(B280,[1]УсіТ_1!$B$9:$X$554,14,FALSE)</f>
        <v>0.95340000000000003</v>
      </c>
      <c r="P280" s="41">
        <f>VLOOKUP(B280,[1]УсіТ_1!$B$9:$X$554,15,FALSE)</f>
        <v>0</v>
      </c>
      <c r="Q280" s="41">
        <f>VLOOKUP(B280,[1]УсіТ_1!$B$9:$X$554,16,FALSE)</f>
        <v>0</v>
      </c>
      <c r="R280" s="41">
        <f>VLOOKUP(B280,[1]УсіТ_1!$B$9:$X$554,17,FALSE)</f>
        <v>0.30359999999999998</v>
      </c>
      <c r="S280" s="41">
        <f>VLOOKUP(B280,[1]УсіТ_1!$B$9:$X$554,18,FALSE)</f>
        <v>0.3977</v>
      </c>
      <c r="T280" s="41">
        <f>VLOOKUP(B280,[1]УсіТ_1!$B$9:$X$554,19,FALSE)</f>
        <v>1.5511999999999999</v>
      </c>
      <c r="U280" s="41">
        <f>VLOOKUP(B280,[1]УсіТ_1!$B$9:$X$554,20,FALSE)</f>
        <v>0.29459999999999997</v>
      </c>
      <c r="V280" s="41">
        <f>VLOOKUP(B280,[1]УсіТ_1!$B$9:$X$554,21,FALSE)</f>
        <v>2E-3</v>
      </c>
      <c r="W280" s="41">
        <f>VLOOKUP(B280,[1]УсіТ_1!$B$9:$X$554,22,FALSE)</f>
        <v>0.36930000000000002</v>
      </c>
      <c r="X280" s="41">
        <f>VLOOKUP(B280,[1]УсіТ_1!$B$9:$X$554,23,FALSE)</f>
        <v>0</v>
      </c>
      <c r="Y280" s="3">
        <v>0.96309999999999996</v>
      </c>
      <c r="Z280" s="3">
        <v>0.96309999999999996</v>
      </c>
    </row>
    <row r="281" spans="1:26" ht="15.75" thickBot="1" x14ac:dyDescent="0.3">
      <c r="A281" s="44" t="s">
        <v>849</v>
      </c>
      <c r="B281" s="44" t="s">
        <v>314</v>
      </c>
      <c r="C281" s="43" t="s">
        <v>7</v>
      </c>
      <c r="D281" s="39">
        <v>402</v>
      </c>
      <c r="E281" s="40">
        <v>53.4</v>
      </c>
      <c r="F281" s="55">
        <v>5.3789999999999996</v>
      </c>
      <c r="G281" s="55">
        <v>5.3789999999999996</v>
      </c>
      <c r="H281" s="41">
        <f t="shared" si="5"/>
        <v>4.5085999999999995</v>
      </c>
      <c r="I281" s="41">
        <f t="shared" si="4"/>
        <v>5.3789999999999996</v>
      </c>
      <c r="J281" s="41">
        <f>VLOOKUP(B281,[1]УсіТ_1!$B$9:$X$554,9,FALSE)</f>
        <v>0.87039999999999995</v>
      </c>
      <c r="K281" s="41">
        <f>VLOOKUP(B281,[1]УсіТ_1!$B$9:$X$554,8,FALSE)</f>
        <v>1.2388999999999999</v>
      </c>
      <c r="L281" s="41">
        <f>VLOOKUP(B281,[1]УсіТ_1!$B$9:$X$554,11,FALSE)</f>
        <v>0</v>
      </c>
      <c r="M281" s="41">
        <f>VLOOKUP(B281,[1]УсіТ_1!$B$9:$X$554,12,FALSE)</f>
        <v>0</v>
      </c>
      <c r="N281" s="41">
        <f>VLOOKUP(B281,[1]УсіТ_1!$B$9:$X$554,13,FALSE)</f>
        <v>0</v>
      </c>
      <c r="O281" s="41">
        <f>VLOOKUP(B281,[1]УсіТ_1!$B$9:$X$554,14,FALSE)</f>
        <v>0.59540000000000004</v>
      </c>
      <c r="P281" s="41">
        <f>VLOOKUP(B281,[1]УсіТ_1!$B$9:$X$554,15,FALSE)</f>
        <v>0</v>
      </c>
      <c r="Q281" s="41">
        <f>VLOOKUP(B281,[1]УсіТ_1!$B$9:$X$554,16,FALSE)</f>
        <v>0</v>
      </c>
      <c r="R281" s="41">
        <f>VLOOKUP(B281,[1]УсіТ_1!$B$9:$X$554,17,FALSE)</f>
        <v>0.35949999999999999</v>
      </c>
      <c r="S281" s="41">
        <f>VLOOKUP(B281,[1]УсіТ_1!$B$9:$X$554,18,FALSE)</f>
        <v>0.26040000000000002</v>
      </c>
      <c r="T281" s="41">
        <f>VLOOKUP(B281,[1]УсіТ_1!$B$9:$X$554,19,FALSE)</f>
        <v>1.1859</v>
      </c>
      <c r="U281" s="41">
        <f>VLOOKUP(B281,[1]УсіТ_1!$B$9:$X$554,20,FALSE)</f>
        <v>0.4153</v>
      </c>
      <c r="V281" s="41">
        <f>VLOOKUP(B281,[1]УсіТ_1!$B$9:$X$554,21,FALSE)</f>
        <v>3.0000000000000001E-3</v>
      </c>
      <c r="W281" s="41">
        <f>VLOOKUP(B281,[1]УсіТ_1!$B$9:$X$554,22,FALSE)</f>
        <v>0.45019999999999999</v>
      </c>
      <c r="X281" s="41">
        <f>VLOOKUP(B281,[1]УсіТ_1!$B$9:$X$554,23,FALSE)</f>
        <v>0</v>
      </c>
      <c r="Y281" s="3">
        <v>0.88739999999999997</v>
      </c>
      <c r="Z281" s="3">
        <v>0.88739999999999997</v>
      </c>
    </row>
    <row r="282" spans="1:26" ht="15.75" thickBot="1" x14ac:dyDescent="0.3">
      <c r="A282" s="44" t="s">
        <v>850</v>
      </c>
      <c r="B282" s="44" t="s">
        <v>315</v>
      </c>
      <c r="C282" s="43" t="s">
        <v>7</v>
      </c>
      <c r="D282" s="39">
        <v>743.2</v>
      </c>
      <c r="E282" s="40">
        <v>54</v>
      </c>
      <c r="F282" s="55">
        <v>3.6231</v>
      </c>
      <c r="G282" s="55">
        <v>3.6231</v>
      </c>
      <c r="H282" s="41">
        <f t="shared" si="5"/>
        <v>3.6231</v>
      </c>
      <c r="I282" s="41">
        <f t="shared" si="4"/>
        <v>3.6231</v>
      </c>
      <c r="J282" s="41">
        <f>VLOOKUP(B282,[1]УсіТ_1!$B$9:$X$554,9,FALSE)</f>
        <v>0</v>
      </c>
      <c r="K282" s="41">
        <f>VLOOKUP(B282,[1]УсіТ_1!$B$9:$X$554,8,FALSE)</f>
        <v>0.48149999999999998</v>
      </c>
      <c r="L282" s="41">
        <f>VLOOKUP(B282,[1]УсіТ_1!$B$9:$X$554,11,FALSE)</f>
        <v>0</v>
      </c>
      <c r="M282" s="41">
        <f>VLOOKUP(B282,[1]УсіТ_1!$B$9:$X$554,12,FALSE)</f>
        <v>0</v>
      </c>
      <c r="N282" s="41">
        <f>VLOOKUP(B282,[1]УсіТ_1!$B$9:$X$554,13,FALSE)</f>
        <v>0</v>
      </c>
      <c r="O282" s="41">
        <f>VLOOKUP(B282,[1]УсіТ_1!$B$9:$X$554,14,FALSE)</f>
        <v>0.86929999999999996</v>
      </c>
      <c r="P282" s="41">
        <f>VLOOKUP(B282,[1]УсіТ_1!$B$9:$X$554,15,FALSE)</f>
        <v>0</v>
      </c>
      <c r="Q282" s="41">
        <f>VLOOKUP(B282,[1]УсіТ_1!$B$9:$X$554,16,FALSE)</f>
        <v>0</v>
      </c>
      <c r="R282" s="41">
        <f>VLOOKUP(B282,[1]УсіТ_1!$B$9:$X$554,17,FALSE)</f>
        <v>8.3900000000000002E-2</v>
      </c>
      <c r="S282" s="41">
        <f>VLOOKUP(B282,[1]УсіТ_1!$B$9:$X$554,18,FALSE)</f>
        <v>0.26889999999999997</v>
      </c>
      <c r="T282" s="41">
        <f>VLOOKUP(B282,[1]УсіТ_1!$B$9:$X$554,19,FALSE)</f>
        <v>1.5805</v>
      </c>
      <c r="U282" s="41">
        <f>VLOOKUP(B282,[1]УсіТ_1!$B$9:$X$554,20,FALSE)</f>
        <v>0.12939999999999999</v>
      </c>
      <c r="V282" s="41">
        <f>VLOOKUP(B282,[1]УсіТ_1!$B$9:$X$554,21,FALSE)</f>
        <v>1.6000000000000001E-3</v>
      </c>
      <c r="W282" s="41">
        <f>VLOOKUP(B282,[1]УсіТ_1!$B$9:$X$554,22,FALSE)</f>
        <v>0.20799999999999999</v>
      </c>
      <c r="X282" s="41">
        <f>VLOOKUP(B282,[1]УсіТ_1!$B$9:$X$554,23,FALSE)</f>
        <v>0</v>
      </c>
      <c r="Y282" s="3">
        <v>3.8024</v>
      </c>
      <c r="Z282" s="3">
        <v>3.8024</v>
      </c>
    </row>
    <row r="283" spans="1:26" ht="15.75" thickBot="1" x14ac:dyDescent="0.3">
      <c r="A283" s="44" t="s">
        <v>851</v>
      </c>
      <c r="B283" s="44" t="s">
        <v>316</v>
      </c>
      <c r="C283" s="43" t="s">
        <v>7</v>
      </c>
      <c r="D283" s="39">
        <v>244.6</v>
      </c>
      <c r="E283" s="40">
        <v>26.7</v>
      </c>
      <c r="F283" s="55">
        <v>0.8569</v>
      </c>
      <c r="G283" s="55">
        <v>0.8569</v>
      </c>
      <c r="H283" s="41">
        <f t="shared" si="5"/>
        <v>0.8569</v>
      </c>
      <c r="I283" s="41">
        <f t="shared" si="4"/>
        <v>0.8569</v>
      </c>
      <c r="J283" s="41">
        <f>VLOOKUP(B283,[1]УсіТ_1!$B$9:$X$554,9,FALSE)</f>
        <v>0</v>
      </c>
      <c r="K283" s="41">
        <f>VLOOKUP(B283,[1]УсіТ_1!$B$9:$X$554,8,FALSE)</f>
        <v>0</v>
      </c>
      <c r="L283" s="41">
        <f>VLOOKUP(B283,[1]УсіТ_1!$B$9:$X$554,11,FALSE)</f>
        <v>0</v>
      </c>
      <c r="M283" s="41">
        <f>VLOOKUP(B283,[1]УсіТ_1!$B$9:$X$554,12,FALSE)</f>
        <v>0</v>
      </c>
      <c r="N283" s="41">
        <f>VLOOKUP(B283,[1]УсіТ_1!$B$9:$X$554,13,FALSE)</f>
        <v>0</v>
      </c>
      <c r="O283" s="41">
        <f>VLOOKUP(B283,[1]УсіТ_1!$B$9:$X$554,14,FALSE)</f>
        <v>0</v>
      </c>
      <c r="P283" s="41">
        <f>VLOOKUP(B283,[1]УсіТ_1!$B$9:$X$554,15,FALSE)</f>
        <v>0</v>
      </c>
      <c r="Q283" s="41">
        <f>VLOOKUP(B283,[1]УсіТ_1!$B$9:$X$554,16,FALSE)</f>
        <v>0</v>
      </c>
      <c r="R283" s="41">
        <f>VLOOKUP(B283,[1]УсіТ_1!$B$9:$X$554,17,FALSE)</f>
        <v>0.41520000000000001</v>
      </c>
      <c r="S283" s="41">
        <f>VLOOKUP(B283,[1]УсіТ_1!$B$9:$X$554,18,FALSE)</f>
        <v>2.7699999999999999E-2</v>
      </c>
      <c r="T283" s="41">
        <f>VLOOKUP(B283,[1]УсіТ_1!$B$9:$X$554,19,FALSE)</f>
        <v>0.40910000000000002</v>
      </c>
      <c r="U283" s="41">
        <f>VLOOKUP(B283,[1]УсіТ_1!$B$9:$X$554,20,FALSE)</f>
        <v>0</v>
      </c>
      <c r="V283" s="41">
        <f>VLOOKUP(B283,[1]УсіТ_1!$B$9:$X$554,21,FALSE)</f>
        <v>4.8999999999999998E-3</v>
      </c>
      <c r="W283" s="41">
        <f>VLOOKUP(B283,[1]УсіТ_1!$B$9:$X$554,22,FALSE)</f>
        <v>0</v>
      </c>
      <c r="X283" s="41">
        <f>VLOOKUP(B283,[1]УсіТ_1!$B$9:$X$554,23,FALSE)</f>
        <v>0</v>
      </c>
      <c r="Y283" s="3">
        <v>3.5790999999999999</v>
      </c>
      <c r="Z283" s="3">
        <v>3.5790999999999999</v>
      </c>
    </row>
    <row r="284" spans="1:26" ht="15.75" thickBot="1" x14ac:dyDescent="0.3">
      <c r="A284" s="44" t="s">
        <v>852</v>
      </c>
      <c r="B284" s="44" t="s">
        <v>317</v>
      </c>
      <c r="C284" s="43" t="s">
        <v>7</v>
      </c>
      <c r="D284" s="39">
        <v>732.48</v>
      </c>
      <c r="E284" s="40">
        <v>0</v>
      </c>
      <c r="F284" s="55">
        <v>4.5785999999999998</v>
      </c>
      <c r="G284" s="55">
        <v>4.5785999999999998</v>
      </c>
      <c r="H284" s="41">
        <f t="shared" si="5"/>
        <v>3.9009999999999998</v>
      </c>
      <c r="I284" s="41">
        <f t="shared" si="4"/>
        <v>4.5785999999999998</v>
      </c>
      <c r="J284" s="41">
        <f>VLOOKUP(B284,[1]УсіТ_1!$B$9:$X$554,9,FALSE)</f>
        <v>0.67759999999999998</v>
      </c>
      <c r="K284" s="41">
        <f>VLOOKUP(B284,[1]УсіТ_1!$B$9:$X$554,8,FALSE)</f>
        <v>0.79300000000000004</v>
      </c>
      <c r="L284" s="41">
        <f>VLOOKUP(B284,[1]УсіТ_1!$B$9:$X$554,11,FALSE)</f>
        <v>0</v>
      </c>
      <c r="M284" s="41">
        <f>VLOOKUP(B284,[1]УсіТ_1!$B$9:$X$554,12,FALSE)</f>
        <v>0</v>
      </c>
      <c r="N284" s="41">
        <f>VLOOKUP(B284,[1]УсіТ_1!$B$9:$X$554,13,FALSE)</f>
        <v>0</v>
      </c>
      <c r="O284" s="41">
        <f>VLOOKUP(B284,[1]УсіТ_1!$B$9:$X$554,14,FALSE)</f>
        <v>0.73809999999999998</v>
      </c>
      <c r="P284" s="41">
        <f>VLOOKUP(B284,[1]УсіТ_1!$B$9:$X$554,15,FALSE)</f>
        <v>0</v>
      </c>
      <c r="Q284" s="41">
        <f>VLOOKUP(B284,[1]УсіТ_1!$B$9:$X$554,16,FALSE)</f>
        <v>0</v>
      </c>
      <c r="R284" s="41">
        <f>VLOOKUP(B284,[1]УсіТ_1!$B$9:$X$554,17,FALSE)</f>
        <v>0.29089999999999999</v>
      </c>
      <c r="S284" s="41">
        <f>VLOOKUP(B284,[1]УсіТ_1!$B$9:$X$554,18,FALSE)</f>
        <v>0.28000000000000003</v>
      </c>
      <c r="T284" s="41">
        <f>VLOOKUP(B284,[1]УсіТ_1!$B$9:$X$554,19,FALSE)</f>
        <v>1.3261000000000001</v>
      </c>
      <c r="U284" s="41">
        <f>VLOOKUP(B284,[1]УсіТ_1!$B$9:$X$554,20,FALSE)</f>
        <v>0.17469999999999999</v>
      </c>
      <c r="V284" s="41">
        <f>VLOOKUP(B284,[1]УсіТ_1!$B$9:$X$554,21,FALSE)</f>
        <v>1.6999999999999999E-3</v>
      </c>
      <c r="W284" s="41">
        <f>VLOOKUP(B284,[1]УсіТ_1!$B$9:$X$554,22,FALSE)</f>
        <v>0.29649999999999999</v>
      </c>
      <c r="X284" s="41">
        <f>VLOOKUP(B284,[1]УсіТ_1!$B$9:$X$554,23,FALSE)</f>
        <v>0</v>
      </c>
      <c r="Y284" s="3">
        <v>0.96940000000000004</v>
      </c>
      <c r="Z284" s="3">
        <v>0.96940000000000004</v>
      </c>
    </row>
    <row r="285" spans="1:26" ht="15.75" thickBot="1" x14ac:dyDescent="0.3">
      <c r="A285" s="44" t="s">
        <v>853</v>
      </c>
      <c r="B285" s="44" t="s">
        <v>318</v>
      </c>
      <c r="C285" s="43" t="s">
        <v>7</v>
      </c>
      <c r="D285" s="39">
        <v>498.5</v>
      </c>
      <c r="E285" s="40">
        <v>105.23</v>
      </c>
      <c r="F285" s="55">
        <v>4.4234999999999998</v>
      </c>
      <c r="G285" s="55">
        <v>4.4234999999999998</v>
      </c>
      <c r="H285" s="41">
        <f t="shared" si="5"/>
        <v>4.1067</v>
      </c>
      <c r="I285" s="41">
        <f t="shared" si="4"/>
        <v>4.4234999999999998</v>
      </c>
      <c r="J285" s="41">
        <f>VLOOKUP(B285,[1]УсіТ_1!$B$9:$X$554,9,FALSE)</f>
        <v>0.31680000000000003</v>
      </c>
      <c r="K285" s="41">
        <f>VLOOKUP(B285,[1]УсіТ_1!$B$9:$X$554,8,FALSE)</f>
        <v>1.2103999999999999</v>
      </c>
      <c r="L285" s="41">
        <f>VLOOKUP(B285,[1]УсіТ_1!$B$9:$X$554,11,FALSE)</f>
        <v>0</v>
      </c>
      <c r="M285" s="41">
        <f>VLOOKUP(B285,[1]УсіТ_1!$B$9:$X$554,12,FALSE)</f>
        <v>0</v>
      </c>
      <c r="N285" s="41">
        <f>VLOOKUP(B285,[1]УсіТ_1!$B$9:$X$554,13,FALSE)</f>
        <v>0</v>
      </c>
      <c r="O285" s="41">
        <f>VLOOKUP(B285,[1]УсіТ_1!$B$9:$X$554,14,FALSE)</f>
        <v>0.8861</v>
      </c>
      <c r="P285" s="41">
        <f>VLOOKUP(B285,[1]УсіТ_1!$B$9:$X$554,15,FALSE)</f>
        <v>0</v>
      </c>
      <c r="Q285" s="41">
        <f>VLOOKUP(B285,[1]УсіТ_1!$B$9:$X$554,16,FALSE)</f>
        <v>0</v>
      </c>
      <c r="R285" s="41">
        <f>VLOOKUP(B285,[1]УсіТ_1!$B$9:$X$554,17,FALSE)</f>
        <v>8.0600000000000005E-2</v>
      </c>
      <c r="S285" s="41">
        <f>VLOOKUP(B285,[1]УсіТ_1!$B$9:$X$554,18,FALSE)</f>
        <v>0.1229</v>
      </c>
      <c r="T285" s="41">
        <f>VLOOKUP(B285,[1]УсіТ_1!$B$9:$X$554,19,FALSE)</f>
        <v>1.3346</v>
      </c>
      <c r="U285" s="41">
        <f>VLOOKUP(B285,[1]УсіТ_1!$B$9:$X$554,20,FALSE)</f>
        <v>0.3931</v>
      </c>
      <c r="V285" s="41">
        <f>VLOOKUP(B285,[1]УсіТ_1!$B$9:$X$554,21,FALSE)</f>
        <v>2.3999999999999998E-3</v>
      </c>
      <c r="W285" s="41">
        <f>VLOOKUP(B285,[1]УсіТ_1!$B$9:$X$554,22,FALSE)</f>
        <v>7.6600000000000001E-2</v>
      </c>
      <c r="X285" s="41">
        <f>VLOOKUP(B285,[1]УсіТ_1!$B$9:$X$554,23,FALSE)</f>
        <v>0</v>
      </c>
      <c r="Y285" s="3">
        <v>0.97270000000000001</v>
      </c>
      <c r="Z285" s="3">
        <v>0.97270000000000001</v>
      </c>
    </row>
    <row r="286" spans="1:26" ht="15.75" thickBot="1" x14ac:dyDescent="0.3">
      <c r="A286" s="44" t="s">
        <v>854</v>
      </c>
      <c r="B286" s="44" t="s">
        <v>319</v>
      </c>
      <c r="C286" s="43" t="s">
        <v>7</v>
      </c>
      <c r="D286" s="39">
        <v>480.28</v>
      </c>
      <c r="E286" s="40">
        <v>0</v>
      </c>
      <c r="F286" s="55">
        <v>3.7780999999999998</v>
      </c>
      <c r="G286" s="55">
        <v>3.7780999999999998</v>
      </c>
      <c r="H286" s="41">
        <f t="shared" si="5"/>
        <v>3.4965999999999999</v>
      </c>
      <c r="I286" s="41">
        <f t="shared" si="4"/>
        <v>3.7780999999999998</v>
      </c>
      <c r="J286" s="41">
        <f>VLOOKUP(B286,[1]УсіТ_1!$B$9:$X$554,9,FALSE)</f>
        <v>0.28149999999999997</v>
      </c>
      <c r="K286" s="41">
        <f>VLOOKUP(B286,[1]УсіТ_1!$B$9:$X$554,8,FALSE)</f>
        <v>1.0521</v>
      </c>
      <c r="L286" s="41">
        <f>VLOOKUP(B286,[1]УсіТ_1!$B$9:$X$554,11,FALSE)</f>
        <v>0</v>
      </c>
      <c r="M286" s="41">
        <f>VLOOKUP(B286,[1]УсіТ_1!$B$9:$X$554,12,FALSE)</f>
        <v>0</v>
      </c>
      <c r="N286" s="41">
        <f>VLOOKUP(B286,[1]УсіТ_1!$B$9:$X$554,13,FALSE)</f>
        <v>0</v>
      </c>
      <c r="O286" s="41">
        <f>VLOOKUP(B286,[1]УсіТ_1!$B$9:$X$554,14,FALSE)</f>
        <v>0.65469999999999995</v>
      </c>
      <c r="P286" s="41">
        <f>VLOOKUP(B286,[1]УсіТ_1!$B$9:$X$554,15,FALSE)</f>
        <v>0</v>
      </c>
      <c r="Q286" s="41">
        <f>VLOOKUP(B286,[1]УсіТ_1!$B$9:$X$554,16,FALSE)</f>
        <v>0</v>
      </c>
      <c r="R286" s="41">
        <f>VLOOKUP(B286,[1]УсіТ_1!$B$9:$X$554,17,FALSE)</f>
        <v>0.2104</v>
      </c>
      <c r="S286" s="41">
        <f>VLOOKUP(B286,[1]УсіТ_1!$B$9:$X$554,18,FALSE)</f>
        <v>0.1348</v>
      </c>
      <c r="T286" s="41">
        <f>VLOOKUP(B286,[1]УсіТ_1!$B$9:$X$554,19,FALSE)</f>
        <v>1.0696000000000001</v>
      </c>
      <c r="U286" s="41">
        <f>VLOOKUP(B286,[1]УсіТ_1!$B$9:$X$554,20,FALSE)</f>
        <v>0.28039999999999998</v>
      </c>
      <c r="V286" s="41">
        <f>VLOOKUP(B286,[1]УсіТ_1!$B$9:$X$554,21,FALSE)</f>
        <v>2.5000000000000001E-3</v>
      </c>
      <c r="W286" s="41">
        <f>VLOOKUP(B286,[1]УсіТ_1!$B$9:$X$554,22,FALSE)</f>
        <v>9.2100000000000001E-2</v>
      </c>
      <c r="X286" s="41">
        <f>VLOOKUP(B286,[1]УсіТ_1!$B$9:$X$554,23,FALSE)</f>
        <v>0</v>
      </c>
      <c r="Y286" s="3">
        <v>1.0002</v>
      </c>
      <c r="Z286" s="3">
        <v>1.0002</v>
      </c>
    </row>
    <row r="287" spans="1:26" ht="15.75" thickBot="1" x14ac:dyDescent="0.3">
      <c r="A287" s="44" t="s">
        <v>855</v>
      </c>
      <c r="B287" s="44" t="s">
        <v>320</v>
      </c>
      <c r="C287" s="43" t="s">
        <v>7</v>
      </c>
      <c r="D287" s="39">
        <v>641.4</v>
      </c>
      <c r="E287" s="40">
        <v>0</v>
      </c>
      <c r="F287" s="55">
        <v>5.1280999999999999</v>
      </c>
      <c r="G287" s="55">
        <v>5.1280999999999999</v>
      </c>
      <c r="H287" s="41">
        <f t="shared" si="5"/>
        <v>4.4364999999999997</v>
      </c>
      <c r="I287" s="41">
        <f t="shared" si="4"/>
        <v>5.1280999999999999</v>
      </c>
      <c r="J287" s="41">
        <f>VLOOKUP(B287,[1]УсіТ_1!$B$9:$X$554,9,FALSE)</f>
        <v>0.69159999999999999</v>
      </c>
      <c r="K287" s="41">
        <f>VLOOKUP(B287,[1]УсіТ_1!$B$9:$X$554,8,FALSE)</f>
        <v>1.3299000000000001</v>
      </c>
      <c r="L287" s="41">
        <f>VLOOKUP(B287,[1]УсіТ_1!$B$9:$X$554,11,FALSE)</f>
        <v>0</v>
      </c>
      <c r="M287" s="41">
        <f>VLOOKUP(B287,[1]УсіТ_1!$B$9:$X$554,12,FALSE)</f>
        <v>0</v>
      </c>
      <c r="N287" s="41">
        <f>VLOOKUP(B287,[1]УсіТ_1!$B$9:$X$554,13,FALSE)</f>
        <v>0</v>
      </c>
      <c r="O287" s="41">
        <f>VLOOKUP(B287,[1]УсіТ_1!$B$9:$X$554,14,FALSE)</f>
        <v>0.77239999999999998</v>
      </c>
      <c r="P287" s="41">
        <f>VLOOKUP(B287,[1]УсіТ_1!$B$9:$X$554,15,FALSE)</f>
        <v>0</v>
      </c>
      <c r="Q287" s="41">
        <f>VLOOKUP(B287,[1]УсіТ_1!$B$9:$X$554,16,FALSE)</f>
        <v>0</v>
      </c>
      <c r="R287" s="41">
        <f>VLOOKUP(B287,[1]УсіТ_1!$B$9:$X$554,17,FALSE)</f>
        <v>5.8599999999999999E-2</v>
      </c>
      <c r="S287" s="41">
        <f>VLOOKUP(B287,[1]УсіТ_1!$B$9:$X$554,18,FALSE)</f>
        <v>0.20630000000000001</v>
      </c>
      <c r="T287" s="41">
        <f>VLOOKUP(B287,[1]УсіТ_1!$B$9:$X$554,19,FALSE)</f>
        <v>1.4317</v>
      </c>
      <c r="U287" s="41">
        <f>VLOOKUP(B287,[1]УсіТ_1!$B$9:$X$554,20,FALSE)</f>
        <v>0.42249999999999999</v>
      </c>
      <c r="V287" s="41">
        <f>VLOOKUP(B287,[1]УсіТ_1!$B$9:$X$554,21,FALSE)</f>
        <v>1.9E-3</v>
      </c>
      <c r="W287" s="41">
        <f>VLOOKUP(B287,[1]УсіТ_1!$B$9:$X$554,22,FALSE)</f>
        <v>0.2132</v>
      </c>
      <c r="X287" s="41">
        <f>VLOOKUP(B287,[1]УсіТ_1!$B$9:$X$554,23,FALSE)</f>
        <v>0</v>
      </c>
      <c r="Y287" s="3">
        <v>0.95640000000000003</v>
      </c>
      <c r="Z287" s="3">
        <v>0.95640000000000003</v>
      </c>
    </row>
    <row r="288" spans="1:26" ht="15.75" thickBot="1" x14ac:dyDescent="0.3">
      <c r="A288" s="44" t="s">
        <v>856</v>
      </c>
      <c r="B288" s="44" t="s">
        <v>321</v>
      </c>
      <c r="C288" s="43" t="s">
        <v>7</v>
      </c>
      <c r="D288" s="39">
        <v>483.38</v>
      </c>
      <c r="E288" s="40">
        <v>0</v>
      </c>
      <c r="F288" s="55">
        <v>5.3383000000000003</v>
      </c>
      <c r="G288" s="55">
        <v>5.3383000000000003</v>
      </c>
      <c r="H288" s="41">
        <f t="shared" si="5"/>
        <v>4.7700000000000005</v>
      </c>
      <c r="I288" s="41">
        <f t="shared" si="4"/>
        <v>5.3383000000000003</v>
      </c>
      <c r="J288" s="41">
        <f>VLOOKUP(B288,[1]УсіТ_1!$B$9:$X$554,9,FALSE)</f>
        <v>0.56830000000000003</v>
      </c>
      <c r="K288" s="41">
        <f>VLOOKUP(B288,[1]УсіТ_1!$B$9:$X$554,8,FALSE)</f>
        <v>2.1583000000000001</v>
      </c>
      <c r="L288" s="41">
        <f>VLOOKUP(B288,[1]УсіТ_1!$B$9:$X$554,11,FALSE)</f>
        <v>0</v>
      </c>
      <c r="M288" s="41">
        <f>VLOOKUP(B288,[1]УсіТ_1!$B$9:$X$554,12,FALSE)</f>
        <v>0</v>
      </c>
      <c r="N288" s="41">
        <f>VLOOKUP(B288,[1]УсіТ_1!$B$9:$X$554,13,FALSE)</f>
        <v>0</v>
      </c>
      <c r="O288" s="41">
        <f>VLOOKUP(B288,[1]УсіТ_1!$B$9:$X$554,14,FALSE)</f>
        <v>0.51419999999999999</v>
      </c>
      <c r="P288" s="41">
        <f>VLOOKUP(B288,[1]УсіТ_1!$B$9:$X$554,15,FALSE)</f>
        <v>0</v>
      </c>
      <c r="Q288" s="41">
        <f>VLOOKUP(B288,[1]УсіТ_1!$B$9:$X$554,16,FALSE)</f>
        <v>0</v>
      </c>
      <c r="R288" s="41">
        <f>VLOOKUP(B288,[1]УсіТ_1!$B$9:$X$554,17,FALSE)</f>
        <v>0.35449999999999998</v>
      </c>
      <c r="S288" s="41">
        <f>VLOOKUP(B288,[1]УсіТ_1!$B$9:$X$554,18,FALSE)</f>
        <v>0.1237</v>
      </c>
      <c r="T288" s="41">
        <f>VLOOKUP(B288,[1]УсіТ_1!$B$9:$X$554,19,FALSE)</f>
        <v>1.1175999999999999</v>
      </c>
      <c r="U288" s="41">
        <f>VLOOKUP(B288,[1]УсіТ_1!$B$9:$X$554,20,FALSE)</f>
        <v>0.312</v>
      </c>
      <c r="V288" s="41">
        <f>VLOOKUP(B288,[1]УсіТ_1!$B$9:$X$554,21,FALSE)</f>
        <v>2.5000000000000001E-3</v>
      </c>
      <c r="W288" s="41">
        <f>VLOOKUP(B288,[1]УсіТ_1!$B$9:$X$554,22,FALSE)</f>
        <v>0.18720000000000001</v>
      </c>
      <c r="X288" s="41">
        <f>VLOOKUP(B288,[1]УсіТ_1!$B$9:$X$554,23,FALSE)</f>
        <v>0</v>
      </c>
      <c r="Y288" s="3">
        <v>1.0434000000000001</v>
      </c>
      <c r="Z288" s="3">
        <v>1.0434000000000001</v>
      </c>
    </row>
    <row r="289" spans="1:26" ht="15.75" thickBot="1" x14ac:dyDescent="0.3">
      <c r="A289" s="44" t="s">
        <v>857</v>
      </c>
      <c r="B289" s="44" t="s">
        <v>322</v>
      </c>
      <c r="C289" s="43" t="s">
        <v>7</v>
      </c>
      <c r="D289" s="39">
        <v>487.7</v>
      </c>
      <c r="E289" s="40">
        <v>0</v>
      </c>
      <c r="F289" s="55">
        <v>4.1906999999999996</v>
      </c>
      <c r="G289" s="55">
        <v>4.1906999999999996</v>
      </c>
      <c r="H289" s="41">
        <f t="shared" si="5"/>
        <v>3.8835999999999995</v>
      </c>
      <c r="I289" s="41">
        <f t="shared" si="4"/>
        <v>4.1906999999999996</v>
      </c>
      <c r="J289" s="41">
        <f>VLOOKUP(B289,[1]УсіТ_1!$B$9:$X$554,9,FALSE)</f>
        <v>0.30709999999999998</v>
      </c>
      <c r="K289" s="41">
        <f>VLOOKUP(B289,[1]УсіТ_1!$B$9:$X$554,8,FALSE)</f>
        <v>1.2007000000000001</v>
      </c>
      <c r="L289" s="41">
        <f>VLOOKUP(B289,[1]УсіТ_1!$B$9:$X$554,11,FALSE)</f>
        <v>0</v>
      </c>
      <c r="M289" s="41">
        <f>VLOOKUP(B289,[1]УсіТ_1!$B$9:$X$554,12,FALSE)</f>
        <v>0</v>
      </c>
      <c r="N289" s="41">
        <f>VLOOKUP(B289,[1]УсіТ_1!$B$9:$X$554,13,FALSE)</f>
        <v>0</v>
      </c>
      <c r="O289" s="41">
        <f>VLOOKUP(B289,[1]УсіТ_1!$B$9:$X$554,14,FALSE)</f>
        <v>0.80169999999999997</v>
      </c>
      <c r="P289" s="41">
        <f>VLOOKUP(B289,[1]УсіТ_1!$B$9:$X$554,15,FALSE)</f>
        <v>0</v>
      </c>
      <c r="Q289" s="41">
        <f>VLOOKUP(B289,[1]УсіТ_1!$B$9:$X$554,16,FALSE)</f>
        <v>0</v>
      </c>
      <c r="R289" s="41">
        <f>VLOOKUP(B289,[1]УсіТ_1!$B$9:$X$554,17,FALSE)</f>
        <v>2.8400000000000002E-2</v>
      </c>
      <c r="S289" s="41">
        <f>VLOOKUP(B289,[1]УсіТ_1!$B$9:$X$554,18,FALSE)</f>
        <v>0.12839999999999999</v>
      </c>
      <c r="T289" s="41">
        <f>VLOOKUP(B289,[1]УсіТ_1!$B$9:$X$554,19,FALSE)</f>
        <v>1.2754000000000001</v>
      </c>
      <c r="U289" s="41">
        <f>VLOOKUP(B289,[1]УсіТ_1!$B$9:$X$554,20,FALSE)</f>
        <v>0.30640000000000001</v>
      </c>
      <c r="V289" s="41">
        <f>VLOOKUP(B289,[1]УсіТ_1!$B$9:$X$554,21,FALSE)</f>
        <v>2.3999999999999998E-3</v>
      </c>
      <c r="W289" s="41">
        <f>VLOOKUP(B289,[1]УсіТ_1!$B$9:$X$554,22,FALSE)</f>
        <v>0.14019999999999999</v>
      </c>
      <c r="X289" s="41">
        <f>VLOOKUP(B289,[1]УсіТ_1!$B$9:$X$554,23,FALSE)</f>
        <v>0</v>
      </c>
      <c r="Y289" s="3">
        <v>0.93459999999999999</v>
      </c>
      <c r="Z289" s="3">
        <v>0.93459999999999999</v>
      </c>
    </row>
    <row r="290" spans="1:26" ht="15.75" thickBot="1" x14ac:dyDescent="0.3">
      <c r="A290" s="44" t="s">
        <v>858</v>
      </c>
      <c r="B290" s="44" t="s">
        <v>323</v>
      </c>
      <c r="C290" s="43" t="s">
        <v>7</v>
      </c>
      <c r="D290" s="39">
        <v>402.66</v>
      </c>
      <c r="E290" s="40">
        <v>0</v>
      </c>
      <c r="F290" s="55">
        <v>4.4282000000000004</v>
      </c>
      <c r="G290" s="55">
        <v>4.4282000000000004</v>
      </c>
      <c r="H290" s="41">
        <f t="shared" si="5"/>
        <v>4.1072000000000006</v>
      </c>
      <c r="I290" s="41">
        <f t="shared" si="4"/>
        <v>4.4282000000000004</v>
      </c>
      <c r="J290" s="41">
        <f>VLOOKUP(B290,[1]УсіТ_1!$B$9:$X$554,9,FALSE)</f>
        <v>0.32100000000000001</v>
      </c>
      <c r="K290" s="41">
        <f>VLOOKUP(B290,[1]УсіТ_1!$B$9:$X$554,8,FALSE)</f>
        <v>1.2771999999999999</v>
      </c>
      <c r="L290" s="41">
        <f>VLOOKUP(B290,[1]УсіТ_1!$B$9:$X$554,11,FALSE)</f>
        <v>0</v>
      </c>
      <c r="M290" s="41">
        <f>VLOOKUP(B290,[1]УсіТ_1!$B$9:$X$554,12,FALSE)</f>
        <v>0</v>
      </c>
      <c r="N290" s="41">
        <f>VLOOKUP(B290,[1]УсіТ_1!$B$9:$X$554,13,FALSE)</f>
        <v>0</v>
      </c>
      <c r="O290" s="41">
        <f>VLOOKUP(B290,[1]УсіТ_1!$B$9:$X$554,14,FALSE)</f>
        <v>0.78359999999999996</v>
      </c>
      <c r="P290" s="41">
        <f>VLOOKUP(B290,[1]УсіТ_1!$B$9:$X$554,15,FALSE)</f>
        <v>0</v>
      </c>
      <c r="Q290" s="41">
        <f>VLOOKUP(B290,[1]УсіТ_1!$B$9:$X$554,16,FALSE)</f>
        <v>0</v>
      </c>
      <c r="R290" s="41">
        <f>VLOOKUP(B290,[1]УсіТ_1!$B$9:$X$554,17,FALSE)</f>
        <v>0.2104</v>
      </c>
      <c r="S290" s="41">
        <f>VLOOKUP(B290,[1]УсіТ_1!$B$9:$X$554,18,FALSE)</f>
        <v>0.1573</v>
      </c>
      <c r="T290" s="41">
        <f>VLOOKUP(B290,[1]УсіТ_1!$B$9:$X$554,19,FALSE)</f>
        <v>1.0228999999999999</v>
      </c>
      <c r="U290" s="41">
        <f>VLOOKUP(B290,[1]УсіТ_1!$B$9:$X$554,20,FALSE)</f>
        <v>0.30819999999999997</v>
      </c>
      <c r="V290" s="41">
        <f>VLOOKUP(B290,[1]УсіТ_1!$B$9:$X$554,21,FALSE)</f>
        <v>3.0000000000000001E-3</v>
      </c>
      <c r="W290" s="41">
        <f>VLOOKUP(B290,[1]УсіТ_1!$B$9:$X$554,22,FALSE)</f>
        <v>0.34460000000000002</v>
      </c>
      <c r="X290" s="41">
        <f>VLOOKUP(B290,[1]УсіТ_1!$B$9:$X$554,23,FALSE)</f>
        <v>0</v>
      </c>
      <c r="Y290" s="3">
        <v>1.2349000000000001</v>
      </c>
      <c r="Z290" s="3">
        <v>1.2349000000000001</v>
      </c>
    </row>
    <row r="291" spans="1:26" ht="15.75" thickBot="1" x14ac:dyDescent="0.3">
      <c r="A291" s="44" t="s">
        <v>859</v>
      </c>
      <c r="B291" s="44" t="s">
        <v>324</v>
      </c>
      <c r="C291" s="43" t="s">
        <v>7</v>
      </c>
      <c r="D291" s="39">
        <v>433.25</v>
      </c>
      <c r="E291" s="40">
        <v>120.7</v>
      </c>
      <c r="F291" s="55">
        <v>3.8982999999999999</v>
      </c>
      <c r="G291" s="55">
        <v>3.8982999999999999</v>
      </c>
      <c r="H291" s="41">
        <f t="shared" si="5"/>
        <v>3.6103000000000001</v>
      </c>
      <c r="I291" s="41">
        <f t="shared" si="4"/>
        <v>3.8982999999999999</v>
      </c>
      <c r="J291" s="41">
        <f>VLOOKUP(B291,[1]УсіТ_1!$B$9:$X$554,9,FALSE)</f>
        <v>0.28799999999999998</v>
      </c>
      <c r="K291" s="41">
        <f>VLOOKUP(B291,[1]УсіТ_1!$B$9:$X$554,8,FALSE)</f>
        <v>0.85970000000000002</v>
      </c>
      <c r="L291" s="41">
        <f>VLOOKUP(B291,[1]УсіТ_1!$B$9:$X$554,11,FALSE)</f>
        <v>0</v>
      </c>
      <c r="M291" s="41">
        <f>VLOOKUP(B291,[1]УсіТ_1!$B$9:$X$554,12,FALSE)</f>
        <v>0</v>
      </c>
      <c r="N291" s="41">
        <f>VLOOKUP(B291,[1]УсіТ_1!$B$9:$X$554,13,FALSE)</f>
        <v>0</v>
      </c>
      <c r="O291" s="41">
        <f>VLOOKUP(B291,[1]УсіТ_1!$B$9:$X$554,14,FALSE)</f>
        <v>1.0592999999999999</v>
      </c>
      <c r="P291" s="41">
        <f>VLOOKUP(B291,[1]УсіТ_1!$B$9:$X$554,15,FALSE)</f>
        <v>0</v>
      </c>
      <c r="Q291" s="41">
        <f>VLOOKUP(B291,[1]УсіТ_1!$B$9:$X$554,16,FALSE)</f>
        <v>0</v>
      </c>
      <c r="R291" s="41">
        <f>VLOOKUP(B291,[1]УсіТ_1!$B$9:$X$554,17,FALSE)</f>
        <v>0</v>
      </c>
      <c r="S291" s="41">
        <f>VLOOKUP(B291,[1]УсіТ_1!$B$9:$X$554,18,FALSE)</f>
        <v>0.1178</v>
      </c>
      <c r="T291" s="41">
        <f>VLOOKUP(B291,[1]УсіТ_1!$B$9:$X$554,19,FALSE)</f>
        <v>0.96709999999999996</v>
      </c>
      <c r="U291" s="41">
        <f>VLOOKUP(B291,[1]УсіТ_1!$B$9:$X$554,20,FALSE)</f>
        <v>0.3019</v>
      </c>
      <c r="V291" s="41">
        <f>VLOOKUP(B291,[1]УсіТ_1!$B$9:$X$554,21,FALSE)</f>
        <v>2.8E-3</v>
      </c>
      <c r="W291" s="41">
        <f>VLOOKUP(B291,[1]УсіТ_1!$B$9:$X$554,22,FALSE)</f>
        <v>0.30170000000000002</v>
      </c>
      <c r="X291" s="41">
        <f>VLOOKUP(B291,[1]УсіТ_1!$B$9:$X$554,23,FALSE)</f>
        <v>0</v>
      </c>
      <c r="Y291" s="3">
        <v>1.1308</v>
      </c>
      <c r="Z291" s="3">
        <v>1.1308</v>
      </c>
    </row>
    <row r="292" spans="1:26" ht="15.75" thickBot="1" x14ac:dyDescent="0.3">
      <c r="A292" s="44" t="s">
        <v>860</v>
      </c>
      <c r="B292" s="44" t="s">
        <v>325</v>
      </c>
      <c r="C292" s="43" t="s">
        <v>7</v>
      </c>
      <c r="D292" s="39">
        <v>263.60000000000002</v>
      </c>
      <c r="E292" s="40">
        <v>0</v>
      </c>
      <c r="F292" s="55">
        <v>5.1082999999999998</v>
      </c>
      <c r="G292" s="55">
        <v>5.1082999999999998</v>
      </c>
      <c r="H292" s="41">
        <f t="shared" si="5"/>
        <v>4.7542</v>
      </c>
      <c r="I292" s="41">
        <f t="shared" si="4"/>
        <v>5.1082999999999998</v>
      </c>
      <c r="J292" s="41">
        <f>VLOOKUP(B292,[1]УсіТ_1!$B$9:$X$554,9,FALSE)</f>
        <v>0.35410000000000003</v>
      </c>
      <c r="K292" s="41">
        <f>VLOOKUP(B292,[1]УсіТ_1!$B$9:$X$554,8,FALSE)</f>
        <v>1.4646999999999999</v>
      </c>
      <c r="L292" s="41">
        <f>VLOOKUP(B292,[1]УсіТ_1!$B$9:$X$554,11,FALSE)</f>
        <v>0</v>
      </c>
      <c r="M292" s="41">
        <f>VLOOKUP(B292,[1]УсіТ_1!$B$9:$X$554,12,FALSE)</f>
        <v>0</v>
      </c>
      <c r="N292" s="41">
        <f>VLOOKUP(B292,[1]УсіТ_1!$B$9:$X$554,13,FALSE)</f>
        <v>0</v>
      </c>
      <c r="O292" s="41">
        <f>VLOOKUP(B292,[1]УсіТ_1!$B$9:$X$554,14,FALSE)</f>
        <v>0.69099999999999995</v>
      </c>
      <c r="P292" s="41">
        <f>VLOOKUP(B292,[1]УсіТ_1!$B$9:$X$554,15,FALSE)</f>
        <v>0</v>
      </c>
      <c r="Q292" s="41">
        <f>VLOOKUP(B292,[1]УсіТ_1!$B$9:$X$554,16,FALSE)</f>
        <v>0</v>
      </c>
      <c r="R292" s="41">
        <f>VLOOKUP(B292,[1]УсіТ_1!$B$9:$X$554,17,FALSE)</f>
        <v>0.56579999999999997</v>
      </c>
      <c r="S292" s="41">
        <f>VLOOKUP(B292,[1]УсіТ_1!$B$9:$X$554,18,FALSE)</f>
        <v>0.2026</v>
      </c>
      <c r="T292" s="41">
        <f>VLOOKUP(B292,[1]УсіТ_1!$B$9:$X$554,19,FALSE)</f>
        <v>0.91249999999999998</v>
      </c>
      <c r="U292" s="41">
        <f>VLOOKUP(B292,[1]УсіТ_1!$B$9:$X$554,20,FALSE)</f>
        <v>0.1426</v>
      </c>
      <c r="V292" s="41">
        <f>VLOOKUP(B292,[1]УсіТ_1!$B$9:$X$554,21,FALSE)</f>
        <v>4.5999999999999999E-3</v>
      </c>
      <c r="W292" s="41">
        <f>VLOOKUP(B292,[1]УсіТ_1!$B$9:$X$554,22,FALSE)</f>
        <v>0.77039999999999997</v>
      </c>
      <c r="X292" s="41">
        <f>VLOOKUP(B292,[1]УсіТ_1!$B$9:$X$554,23,FALSE)</f>
        <v>0</v>
      </c>
      <c r="Y292" s="3">
        <v>2.5131000000000001</v>
      </c>
      <c r="Z292" s="3">
        <v>2.5131000000000001</v>
      </c>
    </row>
    <row r="293" spans="1:26" ht="15.75" thickBot="1" x14ac:dyDescent="0.3">
      <c r="A293" s="44" t="s">
        <v>861</v>
      </c>
      <c r="B293" s="44" t="s">
        <v>326</v>
      </c>
      <c r="C293" s="43" t="s">
        <v>7</v>
      </c>
      <c r="D293" s="39">
        <v>387.2</v>
      </c>
      <c r="E293" s="40">
        <v>0</v>
      </c>
      <c r="F293" s="55">
        <v>4.7389000000000001</v>
      </c>
      <c r="G293" s="55">
        <v>4.7389000000000001</v>
      </c>
      <c r="H293" s="41">
        <f t="shared" si="5"/>
        <v>4.4348999999999998</v>
      </c>
      <c r="I293" s="41">
        <f t="shared" si="4"/>
        <v>4.7389000000000001</v>
      </c>
      <c r="J293" s="41">
        <f>VLOOKUP(B293,[1]УсіТ_1!$B$9:$X$554,9,FALSE)</f>
        <v>0.30399999999999999</v>
      </c>
      <c r="K293" s="41">
        <f>VLOOKUP(B293,[1]УсіТ_1!$B$9:$X$554,8,FALSE)</f>
        <v>1.2664</v>
      </c>
      <c r="L293" s="41">
        <f>VLOOKUP(B293,[1]УсіТ_1!$B$9:$X$554,11,FALSE)</f>
        <v>1.54E-2</v>
      </c>
      <c r="M293" s="41">
        <f>VLOOKUP(B293,[1]УсіТ_1!$B$9:$X$554,12,FALSE)</f>
        <v>0</v>
      </c>
      <c r="N293" s="41">
        <f>VLOOKUP(B293,[1]УсіТ_1!$B$9:$X$554,13,FALSE)</f>
        <v>0</v>
      </c>
      <c r="O293" s="41">
        <f>VLOOKUP(B293,[1]УсіТ_1!$B$9:$X$554,14,FALSE)</f>
        <v>0.88219999999999998</v>
      </c>
      <c r="P293" s="41">
        <f>VLOOKUP(B293,[1]УсіТ_1!$B$9:$X$554,15,FALSE)</f>
        <v>7.0699999999999999E-2</v>
      </c>
      <c r="Q293" s="41">
        <f>VLOOKUP(B293,[1]УсіТ_1!$B$9:$X$554,16,FALSE)</f>
        <v>1.8E-3</v>
      </c>
      <c r="R293" s="41">
        <f>VLOOKUP(B293,[1]УсіТ_1!$B$9:$X$554,17,FALSE)</f>
        <v>0.1114</v>
      </c>
      <c r="S293" s="41">
        <f>VLOOKUP(B293,[1]УсіТ_1!$B$9:$X$554,18,FALSE)</f>
        <v>0.1638</v>
      </c>
      <c r="T293" s="41">
        <f>VLOOKUP(B293,[1]УсіТ_1!$B$9:$X$554,19,FALSE)</f>
        <v>1.2437</v>
      </c>
      <c r="U293" s="41">
        <f>VLOOKUP(B293,[1]УсіТ_1!$B$9:$X$554,20,FALSE)</f>
        <v>0.4531</v>
      </c>
      <c r="V293" s="41">
        <f>VLOOKUP(B293,[1]УсіТ_1!$B$9:$X$554,21,FALSE)</f>
        <v>3.0999999999999999E-3</v>
      </c>
      <c r="W293" s="41">
        <f>VLOOKUP(B293,[1]УсіТ_1!$B$9:$X$554,22,FALSE)</f>
        <v>0.2233</v>
      </c>
      <c r="X293" s="41">
        <f>VLOOKUP(B293,[1]УсіТ_1!$B$9:$X$554,23,FALSE)</f>
        <v>0</v>
      </c>
      <c r="Y293" s="3">
        <v>1.3220000000000001</v>
      </c>
      <c r="Z293" s="3">
        <v>1.3220000000000001</v>
      </c>
    </row>
    <row r="294" spans="1:26" ht="15.75" thickBot="1" x14ac:dyDescent="0.3">
      <c r="A294" s="44" t="s">
        <v>862</v>
      </c>
      <c r="B294" s="44" t="s">
        <v>327</v>
      </c>
      <c r="C294" s="43" t="s">
        <v>7</v>
      </c>
      <c r="D294" s="39">
        <v>755.1</v>
      </c>
      <c r="E294" s="40">
        <v>30.5</v>
      </c>
      <c r="F294" s="55">
        <v>4.7903000000000002</v>
      </c>
      <c r="G294" s="55">
        <v>4.7903000000000002</v>
      </c>
      <c r="H294" s="41">
        <f t="shared" si="5"/>
        <v>4.3331</v>
      </c>
      <c r="I294" s="41">
        <f t="shared" si="4"/>
        <v>4.7903000000000002</v>
      </c>
      <c r="J294" s="41">
        <f>VLOOKUP(B294,[1]УсіТ_1!$B$9:$X$554,9,FALSE)</f>
        <v>0.4572</v>
      </c>
      <c r="K294" s="41">
        <f>VLOOKUP(B294,[1]УсіТ_1!$B$9:$X$554,8,FALSE)</f>
        <v>1.1194999999999999</v>
      </c>
      <c r="L294" s="41">
        <f>VLOOKUP(B294,[1]УсіТ_1!$B$9:$X$554,11,FALSE)</f>
        <v>0</v>
      </c>
      <c r="M294" s="41">
        <f>VLOOKUP(B294,[1]УсіТ_1!$B$9:$X$554,12,FALSE)</f>
        <v>0</v>
      </c>
      <c r="N294" s="41">
        <f>VLOOKUP(B294,[1]УсіТ_1!$B$9:$X$554,13,FALSE)</f>
        <v>0</v>
      </c>
      <c r="O294" s="41">
        <f>VLOOKUP(B294,[1]УсіТ_1!$B$9:$X$554,14,FALSE)</f>
        <v>0.78779999999999994</v>
      </c>
      <c r="P294" s="41">
        <f>VLOOKUP(B294,[1]УсіТ_1!$B$9:$X$554,15,FALSE)</f>
        <v>0</v>
      </c>
      <c r="Q294" s="41">
        <f>VLOOKUP(B294,[1]УсіТ_1!$B$9:$X$554,16,FALSE)</f>
        <v>0</v>
      </c>
      <c r="R294" s="41">
        <f>VLOOKUP(B294,[1]УсіТ_1!$B$9:$X$554,17,FALSE)</f>
        <v>0.55420000000000003</v>
      </c>
      <c r="S294" s="41">
        <f>VLOOKUP(B294,[1]УсіТ_1!$B$9:$X$554,18,FALSE)</f>
        <v>0.2858</v>
      </c>
      <c r="T294" s="41">
        <f>VLOOKUP(B294,[1]УсіТ_1!$B$9:$X$554,19,FALSE)</f>
        <v>0.98160000000000003</v>
      </c>
      <c r="U294" s="41">
        <f>VLOOKUP(B294,[1]УсіТ_1!$B$9:$X$554,20,FALSE)</f>
        <v>0.315</v>
      </c>
      <c r="V294" s="41">
        <f>VLOOKUP(B294,[1]УсіТ_1!$B$9:$X$554,21,FALSE)</f>
        <v>1.6000000000000001E-3</v>
      </c>
      <c r="W294" s="41">
        <f>VLOOKUP(B294,[1]УсіТ_1!$B$9:$X$554,22,FALSE)</f>
        <v>0.28760000000000002</v>
      </c>
      <c r="X294" s="41">
        <f>VLOOKUP(B294,[1]УсіТ_1!$B$9:$X$554,23,FALSE)</f>
        <v>0</v>
      </c>
      <c r="Y294" s="3">
        <v>1.0874999999999999</v>
      </c>
      <c r="Z294" s="3">
        <v>1.0874999999999999</v>
      </c>
    </row>
    <row r="295" spans="1:26" ht="15.75" thickBot="1" x14ac:dyDescent="0.3">
      <c r="A295" s="44" t="s">
        <v>863</v>
      </c>
      <c r="B295" s="44" t="s">
        <v>328</v>
      </c>
      <c r="C295" s="43" t="s">
        <v>7</v>
      </c>
      <c r="D295" s="39">
        <v>513.23</v>
      </c>
      <c r="E295" s="40">
        <v>54.1</v>
      </c>
      <c r="F295" s="55">
        <v>5.3056999999999999</v>
      </c>
      <c r="G295" s="55">
        <v>5.3056999999999999</v>
      </c>
      <c r="H295" s="41">
        <f t="shared" si="5"/>
        <v>4.8746</v>
      </c>
      <c r="I295" s="41">
        <f t="shared" si="4"/>
        <v>5.3056999999999999</v>
      </c>
      <c r="J295" s="41">
        <f>VLOOKUP(B295,[1]УсіТ_1!$B$9:$X$554,9,FALSE)</f>
        <v>0.43109999999999998</v>
      </c>
      <c r="K295" s="41">
        <f>VLOOKUP(B295,[1]УсіТ_1!$B$9:$X$554,8,FALSE)</f>
        <v>1.5524</v>
      </c>
      <c r="L295" s="41">
        <f>VLOOKUP(B295,[1]УсіТ_1!$B$9:$X$554,11,FALSE)</f>
        <v>0</v>
      </c>
      <c r="M295" s="41">
        <f>VLOOKUP(B295,[1]УсіТ_1!$B$9:$X$554,12,FALSE)</f>
        <v>0</v>
      </c>
      <c r="N295" s="41">
        <f>VLOOKUP(B295,[1]УсіТ_1!$B$9:$X$554,13,FALSE)</f>
        <v>0</v>
      </c>
      <c r="O295" s="41">
        <f>VLOOKUP(B295,[1]УсіТ_1!$B$9:$X$554,14,FALSE)</f>
        <v>0.81469999999999998</v>
      </c>
      <c r="P295" s="41">
        <f>VLOOKUP(B295,[1]УсіТ_1!$B$9:$X$554,15,FALSE)</f>
        <v>0</v>
      </c>
      <c r="Q295" s="41">
        <f>VLOOKUP(B295,[1]УсіТ_1!$B$9:$X$554,16,FALSE)</f>
        <v>0</v>
      </c>
      <c r="R295" s="41">
        <f>VLOOKUP(B295,[1]УсіТ_1!$B$9:$X$554,17,FALSE)</f>
        <v>4.0599999999999997E-2</v>
      </c>
      <c r="S295" s="41">
        <f>VLOOKUP(B295,[1]УсіТ_1!$B$9:$X$554,18,FALSE)</f>
        <v>0.25659999999999999</v>
      </c>
      <c r="T295" s="41">
        <f>VLOOKUP(B295,[1]УсіТ_1!$B$9:$X$554,19,FALSE)</f>
        <v>1.3726</v>
      </c>
      <c r="U295" s="41">
        <f>VLOOKUP(B295,[1]УсіТ_1!$B$9:$X$554,20,FALSE)</f>
        <v>0.36530000000000001</v>
      </c>
      <c r="V295" s="41">
        <f>VLOOKUP(B295,[1]УсіТ_1!$B$9:$X$554,21,FALSE)</f>
        <v>2.3E-3</v>
      </c>
      <c r="W295" s="41">
        <f>VLOOKUP(B295,[1]УсіТ_1!$B$9:$X$554,22,FALSE)</f>
        <v>0.47010000000000002</v>
      </c>
      <c r="X295" s="41">
        <f>VLOOKUP(B295,[1]УсіТ_1!$B$9:$X$554,23,FALSE)</f>
        <v>0</v>
      </c>
      <c r="Y295" s="3">
        <v>0.96160000000000001</v>
      </c>
      <c r="Z295" s="3">
        <v>0.96160000000000001</v>
      </c>
    </row>
    <row r="296" spans="1:26" ht="15.75" thickBot="1" x14ac:dyDescent="0.3">
      <c r="A296" s="44" t="s">
        <v>864</v>
      </c>
      <c r="B296" s="44" t="s">
        <v>329</v>
      </c>
      <c r="C296" s="43" t="s">
        <v>7</v>
      </c>
      <c r="D296" s="39">
        <v>585.20000000000005</v>
      </c>
      <c r="E296" s="40">
        <v>57.8</v>
      </c>
      <c r="F296" s="55">
        <v>5.4302999999999999</v>
      </c>
      <c r="G296" s="55">
        <v>5.4302999999999999</v>
      </c>
      <c r="H296" s="41">
        <f t="shared" si="5"/>
        <v>4.8395999999999999</v>
      </c>
      <c r="I296" s="41">
        <f t="shared" si="4"/>
        <v>5.4302999999999999</v>
      </c>
      <c r="J296" s="41">
        <f>VLOOKUP(B296,[1]УсіТ_1!$B$9:$X$554,9,FALSE)</f>
        <v>0.5907</v>
      </c>
      <c r="K296" s="41">
        <f>VLOOKUP(B296,[1]УсіТ_1!$B$9:$X$554,8,FALSE)</f>
        <v>1.2982</v>
      </c>
      <c r="L296" s="41">
        <f>VLOOKUP(B296,[1]УсіТ_1!$B$9:$X$554,11,FALSE)</f>
        <v>0</v>
      </c>
      <c r="M296" s="41">
        <f>VLOOKUP(B296,[1]УсіТ_1!$B$9:$X$554,12,FALSE)</f>
        <v>0</v>
      </c>
      <c r="N296" s="41">
        <f>VLOOKUP(B296,[1]УсіТ_1!$B$9:$X$554,13,FALSE)</f>
        <v>0</v>
      </c>
      <c r="O296" s="41">
        <f>VLOOKUP(B296,[1]УсіТ_1!$B$9:$X$554,14,FALSE)</f>
        <v>1.1970000000000001</v>
      </c>
      <c r="P296" s="41">
        <f>VLOOKUP(B296,[1]УсіТ_1!$B$9:$X$554,15,FALSE)</f>
        <v>0</v>
      </c>
      <c r="Q296" s="41">
        <f>VLOOKUP(B296,[1]УсіТ_1!$B$9:$X$554,16,FALSE)</f>
        <v>0</v>
      </c>
      <c r="R296" s="41">
        <f>VLOOKUP(B296,[1]УсіТ_1!$B$9:$X$554,17,FALSE)</f>
        <v>8.7499999999999994E-2</v>
      </c>
      <c r="S296" s="41">
        <f>VLOOKUP(B296,[1]УсіТ_1!$B$9:$X$554,18,FALSE)</f>
        <v>0.28089999999999998</v>
      </c>
      <c r="T296" s="41">
        <f>VLOOKUP(B296,[1]УсіТ_1!$B$9:$X$554,19,FALSE)</f>
        <v>1.016</v>
      </c>
      <c r="U296" s="41">
        <f>VLOOKUP(B296,[1]УсіТ_1!$B$9:$X$554,20,FALSE)</f>
        <v>0.22270000000000001</v>
      </c>
      <c r="V296" s="41">
        <f>VLOOKUP(B296,[1]УсіТ_1!$B$9:$X$554,21,FALSE)</f>
        <v>2E-3</v>
      </c>
      <c r="W296" s="41">
        <f>VLOOKUP(B296,[1]УсіТ_1!$B$9:$X$554,22,FALSE)</f>
        <v>0.73529999999999995</v>
      </c>
      <c r="X296" s="41">
        <f>VLOOKUP(B296,[1]УсіТ_1!$B$9:$X$554,23,FALSE)</f>
        <v>0</v>
      </c>
      <c r="Y296" s="3">
        <v>1.0174000000000001</v>
      </c>
      <c r="Z296" s="3">
        <v>1.0174000000000001</v>
      </c>
    </row>
    <row r="297" spans="1:26" ht="15.75" thickBot="1" x14ac:dyDescent="0.3">
      <c r="A297" s="44" t="s">
        <v>865</v>
      </c>
      <c r="B297" s="44" t="s">
        <v>330</v>
      </c>
      <c r="C297" s="43" t="s">
        <v>7</v>
      </c>
      <c r="D297" s="39">
        <v>473.2</v>
      </c>
      <c r="E297" s="40">
        <v>55.5</v>
      </c>
      <c r="F297" s="55">
        <v>5.5434000000000001</v>
      </c>
      <c r="G297" s="55">
        <v>5.5434000000000001</v>
      </c>
      <c r="H297" s="41">
        <f t="shared" si="5"/>
        <v>5.1306000000000003</v>
      </c>
      <c r="I297" s="41">
        <f t="shared" si="4"/>
        <v>5.5434000000000001</v>
      </c>
      <c r="J297" s="41">
        <f>VLOOKUP(B297,[1]УсіТ_1!$B$9:$X$554,9,FALSE)</f>
        <v>0.4128</v>
      </c>
      <c r="K297" s="41">
        <f>VLOOKUP(B297,[1]УсіТ_1!$B$9:$X$554,8,FALSE)</f>
        <v>1.5317000000000001</v>
      </c>
      <c r="L297" s="41">
        <f>VLOOKUP(B297,[1]УсіТ_1!$B$9:$X$554,11,FALSE)</f>
        <v>1.29E-2</v>
      </c>
      <c r="M297" s="41">
        <f>VLOOKUP(B297,[1]УсіТ_1!$B$9:$X$554,12,FALSE)</f>
        <v>0</v>
      </c>
      <c r="N297" s="41">
        <f>VLOOKUP(B297,[1]УсіТ_1!$B$9:$X$554,13,FALSE)</f>
        <v>0</v>
      </c>
      <c r="O297" s="41">
        <f>VLOOKUP(B297,[1]УсіТ_1!$B$9:$X$554,14,FALSE)</f>
        <v>0.91890000000000005</v>
      </c>
      <c r="P297" s="41">
        <f>VLOOKUP(B297,[1]УсіТ_1!$B$9:$X$554,15,FALSE)</f>
        <v>5.9400000000000001E-2</v>
      </c>
      <c r="Q297" s="41">
        <f>VLOOKUP(B297,[1]УсіТ_1!$B$9:$X$554,16,FALSE)</f>
        <v>1.6000000000000001E-3</v>
      </c>
      <c r="R297" s="41">
        <f>VLOOKUP(B297,[1]УсіТ_1!$B$9:$X$554,17,FALSE)</f>
        <v>9.11E-2</v>
      </c>
      <c r="S297" s="41">
        <f>VLOOKUP(B297,[1]УсіТ_1!$B$9:$X$554,18,FALSE)</f>
        <v>0.24959999999999999</v>
      </c>
      <c r="T297" s="41">
        <f>VLOOKUP(B297,[1]УсіТ_1!$B$9:$X$554,19,FALSE)</f>
        <v>0.92249999999999999</v>
      </c>
      <c r="U297" s="41">
        <f>VLOOKUP(B297,[1]УсіТ_1!$B$9:$X$554,20,FALSE)</f>
        <v>0.42680000000000001</v>
      </c>
      <c r="V297" s="41">
        <f>VLOOKUP(B297,[1]УсіТ_1!$B$9:$X$554,21,FALSE)</f>
        <v>2.5000000000000001E-3</v>
      </c>
      <c r="W297" s="41">
        <f>VLOOKUP(B297,[1]УсіТ_1!$B$9:$X$554,22,FALSE)</f>
        <v>0.91359999999999997</v>
      </c>
      <c r="X297" s="41">
        <f>VLOOKUP(B297,[1]УсіТ_1!$B$9:$X$554,23,FALSE)</f>
        <v>0</v>
      </c>
      <c r="Y297" s="3">
        <v>1.2316</v>
      </c>
      <c r="Z297" s="3">
        <v>1.2316</v>
      </c>
    </row>
    <row r="298" spans="1:26" ht="15.75" thickBot="1" x14ac:dyDescent="0.3">
      <c r="A298" s="44" t="s">
        <v>866</v>
      </c>
      <c r="B298" s="44" t="s">
        <v>331</v>
      </c>
      <c r="C298" s="43" t="s">
        <v>7</v>
      </c>
      <c r="D298" s="39">
        <v>1188.03</v>
      </c>
      <c r="E298" s="40">
        <v>101.1</v>
      </c>
      <c r="F298" s="55">
        <v>4.1433999999999997</v>
      </c>
      <c r="G298" s="55">
        <v>4.1433999999999997</v>
      </c>
      <c r="H298" s="41">
        <f t="shared" si="5"/>
        <v>3.9750999999999999</v>
      </c>
      <c r="I298" s="41">
        <f t="shared" si="4"/>
        <v>4.1433999999999997</v>
      </c>
      <c r="J298" s="41">
        <f>VLOOKUP(B298,[1]УсіТ_1!$B$9:$X$554,9,FALSE)</f>
        <v>0.16830000000000001</v>
      </c>
      <c r="K298" s="41">
        <f>VLOOKUP(B298,[1]УсіТ_1!$B$9:$X$554,8,FALSE)</f>
        <v>1.0250999999999999</v>
      </c>
      <c r="L298" s="41">
        <f>VLOOKUP(B298,[1]УсіТ_1!$B$9:$X$554,11,FALSE)</f>
        <v>0</v>
      </c>
      <c r="M298" s="41">
        <f>VLOOKUP(B298,[1]УсіТ_1!$B$9:$X$554,12,FALSE)</f>
        <v>0</v>
      </c>
      <c r="N298" s="41">
        <f>VLOOKUP(B298,[1]УсіТ_1!$B$9:$X$554,13,FALSE)</f>
        <v>0</v>
      </c>
      <c r="O298" s="41">
        <f>VLOOKUP(B298,[1]УсіТ_1!$B$9:$X$554,14,FALSE)</f>
        <v>0.79520000000000002</v>
      </c>
      <c r="P298" s="41">
        <f>VLOOKUP(B298,[1]УсіТ_1!$B$9:$X$554,15,FALSE)</f>
        <v>0</v>
      </c>
      <c r="Q298" s="41">
        <f>VLOOKUP(B298,[1]УсіТ_1!$B$9:$X$554,16,FALSE)</f>
        <v>0</v>
      </c>
      <c r="R298" s="41">
        <f>VLOOKUP(B298,[1]УсіТ_1!$B$9:$X$554,17,FALSE)</f>
        <v>7.3400000000000007E-2</v>
      </c>
      <c r="S298" s="41">
        <f>VLOOKUP(B298,[1]УсіТ_1!$B$9:$X$554,18,FALSE)</f>
        <v>0.22070000000000001</v>
      </c>
      <c r="T298" s="41">
        <f>VLOOKUP(B298,[1]УсіТ_1!$B$9:$X$554,19,FALSE)</f>
        <v>0.86480000000000001</v>
      </c>
      <c r="U298" s="41">
        <f>VLOOKUP(B298,[1]УсіТ_1!$B$9:$X$554,20,FALSE)</f>
        <v>0.42109999999999997</v>
      </c>
      <c r="V298" s="41">
        <f>VLOOKUP(B298,[1]УсіТ_1!$B$9:$X$554,21,FALSE)</f>
        <v>1E-3</v>
      </c>
      <c r="W298" s="41">
        <f>VLOOKUP(B298,[1]УсіТ_1!$B$9:$X$554,22,FALSE)</f>
        <v>0.57379999999999998</v>
      </c>
      <c r="X298" s="41">
        <f>VLOOKUP(B298,[1]УсіТ_1!$B$9:$X$554,23,FALSE)</f>
        <v>0</v>
      </c>
      <c r="Y298" s="3">
        <v>3.1884999999999999</v>
      </c>
      <c r="Z298" s="3">
        <v>3.1884999999999999</v>
      </c>
    </row>
    <row r="299" spans="1:26" ht="15.75" thickBot="1" x14ac:dyDescent="0.3">
      <c r="A299" s="44" t="s">
        <v>867</v>
      </c>
      <c r="B299" s="44" t="s">
        <v>332</v>
      </c>
      <c r="C299" s="43" t="s">
        <v>7</v>
      </c>
      <c r="D299" s="39">
        <v>1038</v>
      </c>
      <c r="E299" s="40">
        <v>0</v>
      </c>
      <c r="F299" s="55">
        <v>5.1925999999999997</v>
      </c>
      <c r="G299" s="55">
        <v>5.1925999999999997</v>
      </c>
      <c r="H299" s="41">
        <f t="shared" si="5"/>
        <v>4.6894</v>
      </c>
      <c r="I299" s="41">
        <f t="shared" si="4"/>
        <v>5.1925999999999997</v>
      </c>
      <c r="J299" s="41">
        <f>VLOOKUP(B299,[1]УсіТ_1!$B$9:$X$554,9,FALSE)</f>
        <v>0.50319999999999998</v>
      </c>
      <c r="K299" s="41">
        <f>VLOOKUP(B299,[1]УсіТ_1!$B$9:$X$554,8,FALSE)</f>
        <v>1.4171</v>
      </c>
      <c r="L299" s="41">
        <f>VLOOKUP(B299,[1]УсіТ_1!$B$9:$X$554,11,FALSE)</f>
        <v>4.7000000000000002E-3</v>
      </c>
      <c r="M299" s="41">
        <f>VLOOKUP(B299,[1]УсіТ_1!$B$9:$X$554,12,FALSE)</f>
        <v>0</v>
      </c>
      <c r="N299" s="41">
        <f>VLOOKUP(B299,[1]УсіТ_1!$B$9:$X$554,13,FALSE)</f>
        <v>0</v>
      </c>
      <c r="O299" s="41">
        <f>VLOOKUP(B299,[1]УсіТ_1!$B$9:$X$554,14,FALSE)</f>
        <v>1.0275000000000001</v>
      </c>
      <c r="P299" s="41">
        <f>VLOOKUP(B299,[1]УсіТ_1!$B$9:$X$554,15,FALSE)</f>
        <v>2.1399999999999999E-2</v>
      </c>
      <c r="Q299" s="41">
        <f>VLOOKUP(B299,[1]УсіТ_1!$B$9:$X$554,16,FALSE)</f>
        <v>5.9999999999999995E-4</v>
      </c>
      <c r="R299" s="41">
        <f>VLOOKUP(B299,[1]УсіТ_1!$B$9:$X$554,17,FALSE)</f>
        <v>0.36049999999999999</v>
      </c>
      <c r="S299" s="41">
        <f>VLOOKUP(B299,[1]УсіТ_1!$B$9:$X$554,18,FALSE)</f>
        <v>0.24260000000000001</v>
      </c>
      <c r="T299" s="41">
        <f>VLOOKUP(B299,[1]УсіТ_1!$B$9:$X$554,19,FALSE)</f>
        <v>0.92500000000000004</v>
      </c>
      <c r="U299" s="41">
        <f>VLOOKUP(B299,[1]УсіТ_1!$B$9:$X$554,20,FALSE)</f>
        <v>0.4254</v>
      </c>
      <c r="V299" s="41">
        <f>VLOOKUP(B299,[1]УсіТ_1!$B$9:$X$554,21,FALSE)</f>
        <v>1.1999999999999999E-3</v>
      </c>
      <c r="W299" s="41">
        <f>VLOOKUP(B299,[1]УсіТ_1!$B$9:$X$554,22,FALSE)</f>
        <v>0.26340000000000002</v>
      </c>
      <c r="X299" s="41">
        <f>VLOOKUP(B299,[1]УсіТ_1!$B$9:$X$554,23,FALSE)</f>
        <v>0</v>
      </c>
      <c r="Y299" s="3">
        <v>0.87029999999999996</v>
      </c>
      <c r="Z299" s="3">
        <v>0.87029999999999996</v>
      </c>
    </row>
    <row r="300" spans="1:26" ht="15.75" thickBot="1" x14ac:dyDescent="0.3">
      <c r="A300" s="44" t="s">
        <v>868</v>
      </c>
      <c r="B300" s="44" t="s">
        <v>333</v>
      </c>
      <c r="C300" s="43" t="s">
        <v>7</v>
      </c>
      <c r="D300" s="39">
        <v>1069.2</v>
      </c>
      <c r="E300" s="40">
        <v>197</v>
      </c>
      <c r="F300" s="55">
        <v>4.7632000000000003</v>
      </c>
      <c r="G300" s="55">
        <v>4.7632000000000003</v>
      </c>
      <c r="H300" s="41">
        <f t="shared" si="5"/>
        <v>4.2702</v>
      </c>
      <c r="I300" s="41">
        <f t="shared" si="4"/>
        <v>4.7632000000000003</v>
      </c>
      <c r="J300" s="41">
        <f>VLOOKUP(B300,[1]УсіТ_1!$B$9:$X$554,9,FALSE)</f>
        <v>0.49299999999999999</v>
      </c>
      <c r="K300" s="41">
        <f>VLOOKUP(B300,[1]УсіТ_1!$B$9:$X$554,8,FALSE)</f>
        <v>1.1294</v>
      </c>
      <c r="L300" s="41">
        <f>VLOOKUP(B300,[1]УсіТ_1!$B$9:$X$554,11,FALSE)</f>
        <v>0</v>
      </c>
      <c r="M300" s="41">
        <f>VLOOKUP(B300,[1]УсіТ_1!$B$9:$X$554,12,FALSE)</f>
        <v>0</v>
      </c>
      <c r="N300" s="41">
        <f>VLOOKUP(B300,[1]УсіТ_1!$B$9:$X$554,13,FALSE)</f>
        <v>0</v>
      </c>
      <c r="O300" s="41">
        <f>VLOOKUP(B300,[1]УсіТ_1!$B$9:$X$554,14,FALSE)</f>
        <v>0.92059999999999997</v>
      </c>
      <c r="P300" s="41">
        <f>VLOOKUP(B300,[1]УсіТ_1!$B$9:$X$554,15,FALSE)</f>
        <v>0</v>
      </c>
      <c r="Q300" s="41">
        <f>VLOOKUP(B300,[1]УсіТ_1!$B$9:$X$554,16,FALSE)</f>
        <v>0</v>
      </c>
      <c r="R300" s="41">
        <f>VLOOKUP(B300,[1]УсіТ_1!$B$9:$X$554,17,FALSE)</f>
        <v>0.34989999999999999</v>
      </c>
      <c r="S300" s="41">
        <f>VLOOKUP(B300,[1]УсіТ_1!$B$9:$X$554,18,FALSE)</f>
        <v>0.24579999999999999</v>
      </c>
      <c r="T300" s="41">
        <f>VLOOKUP(B300,[1]УсіТ_1!$B$9:$X$554,19,FALSE)</f>
        <v>1.0512999999999999</v>
      </c>
      <c r="U300" s="41">
        <f>VLOOKUP(B300,[1]УсіТ_1!$B$9:$X$554,20,FALSE)</f>
        <v>0.40100000000000002</v>
      </c>
      <c r="V300" s="41">
        <f>VLOOKUP(B300,[1]УсіТ_1!$B$9:$X$554,21,FALSE)</f>
        <v>1.1000000000000001E-3</v>
      </c>
      <c r="W300" s="41">
        <f>VLOOKUP(B300,[1]УсіТ_1!$B$9:$X$554,22,FALSE)</f>
        <v>0.1711</v>
      </c>
      <c r="X300" s="41">
        <f>VLOOKUP(B300,[1]УсіТ_1!$B$9:$X$554,23,FALSE)</f>
        <v>0</v>
      </c>
      <c r="Y300" s="3">
        <v>3.7353999999999998</v>
      </c>
      <c r="Z300" s="3">
        <v>3.7353999999999998</v>
      </c>
    </row>
    <row r="301" spans="1:26" ht="15.75" thickBot="1" x14ac:dyDescent="0.3">
      <c r="A301" s="44" t="s">
        <v>869</v>
      </c>
      <c r="B301" s="44" t="s">
        <v>334</v>
      </c>
      <c r="C301" s="43" t="s">
        <v>7</v>
      </c>
      <c r="D301" s="39">
        <v>420.4</v>
      </c>
      <c r="E301" s="40">
        <v>0</v>
      </c>
      <c r="F301" s="55">
        <v>5.1398999999999999</v>
      </c>
      <c r="G301" s="55">
        <v>5.1398999999999999</v>
      </c>
      <c r="H301" s="41">
        <f t="shared" si="5"/>
        <v>4.6043000000000003</v>
      </c>
      <c r="I301" s="41">
        <f t="shared" si="4"/>
        <v>5.1398999999999999</v>
      </c>
      <c r="J301" s="41">
        <f>VLOOKUP(B301,[1]УсіТ_1!$B$9:$X$554,9,FALSE)</f>
        <v>0.53559999999999997</v>
      </c>
      <c r="K301" s="41">
        <f>VLOOKUP(B301,[1]УсіТ_1!$B$9:$X$554,8,FALSE)</f>
        <v>1.5296000000000001</v>
      </c>
      <c r="L301" s="41">
        <f>VLOOKUP(B301,[1]УсіТ_1!$B$9:$X$554,11,FALSE)</f>
        <v>0</v>
      </c>
      <c r="M301" s="41">
        <f>VLOOKUP(B301,[1]УсіТ_1!$B$9:$X$554,12,FALSE)</f>
        <v>0</v>
      </c>
      <c r="N301" s="41">
        <f>VLOOKUP(B301,[1]УсіТ_1!$B$9:$X$554,13,FALSE)</f>
        <v>0</v>
      </c>
      <c r="O301" s="41">
        <f>VLOOKUP(B301,[1]УсіТ_1!$B$9:$X$554,14,FALSE)</f>
        <v>0.51619999999999999</v>
      </c>
      <c r="P301" s="41">
        <f>VLOOKUP(B301,[1]УсіТ_1!$B$9:$X$554,15,FALSE)</f>
        <v>0</v>
      </c>
      <c r="Q301" s="41">
        <f>VLOOKUP(B301,[1]УсіТ_1!$B$9:$X$554,16,FALSE)</f>
        <v>0</v>
      </c>
      <c r="R301" s="41">
        <f>VLOOKUP(B301,[1]УсіТ_1!$B$9:$X$554,17,FALSE)</f>
        <v>0.79559999999999997</v>
      </c>
      <c r="S301" s="41">
        <f>VLOOKUP(B301,[1]УсіТ_1!$B$9:$X$554,18,FALSE)</f>
        <v>0.1772</v>
      </c>
      <c r="T301" s="41">
        <f>VLOOKUP(B301,[1]УсіТ_1!$B$9:$X$554,19,FALSE)</f>
        <v>0.66779999999999995</v>
      </c>
      <c r="U301" s="41">
        <f>VLOOKUP(B301,[1]УсіТ_1!$B$9:$X$554,20,FALSE)</f>
        <v>0.58020000000000005</v>
      </c>
      <c r="V301" s="41">
        <f>VLOOKUP(B301,[1]УсіТ_1!$B$9:$X$554,21,FALSE)</f>
        <v>2.8999999999999998E-3</v>
      </c>
      <c r="W301" s="41">
        <f>VLOOKUP(B301,[1]УсіТ_1!$B$9:$X$554,22,FALSE)</f>
        <v>0.33479999999999999</v>
      </c>
      <c r="X301" s="41">
        <f>VLOOKUP(B301,[1]УсіТ_1!$B$9:$X$554,23,FALSE)</f>
        <v>0</v>
      </c>
      <c r="Y301" s="3">
        <v>1.2608999999999999</v>
      </c>
      <c r="Z301" s="3">
        <v>1.2608999999999999</v>
      </c>
    </row>
    <row r="302" spans="1:26" ht="15.75" thickBot="1" x14ac:dyDescent="0.3">
      <c r="A302" s="44" t="s">
        <v>870</v>
      </c>
      <c r="B302" s="44" t="s">
        <v>335</v>
      </c>
      <c r="C302" s="43" t="s">
        <v>7</v>
      </c>
      <c r="D302" s="39">
        <v>417.1</v>
      </c>
      <c r="E302" s="40">
        <v>0</v>
      </c>
      <c r="F302" s="55">
        <v>5.0419</v>
      </c>
      <c r="G302" s="55">
        <v>5.0419</v>
      </c>
      <c r="H302" s="41">
        <f t="shared" si="5"/>
        <v>4.5045999999999999</v>
      </c>
      <c r="I302" s="41">
        <f t="shared" si="4"/>
        <v>5.0419</v>
      </c>
      <c r="J302" s="41">
        <f>VLOOKUP(B302,[1]УсіТ_1!$B$9:$X$554,9,FALSE)</f>
        <v>0.5373</v>
      </c>
      <c r="K302" s="41">
        <f>VLOOKUP(B302,[1]УсіТ_1!$B$9:$X$554,8,FALSE)</f>
        <v>1.1055999999999999</v>
      </c>
      <c r="L302" s="41">
        <f>VLOOKUP(B302,[1]УсіТ_1!$B$9:$X$554,11,FALSE)</f>
        <v>0</v>
      </c>
      <c r="M302" s="41">
        <f>VLOOKUP(B302,[1]УсіТ_1!$B$9:$X$554,12,FALSE)</f>
        <v>0</v>
      </c>
      <c r="N302" s="41">
        <f>VLOOKUP(B302,[1]УсіТ_1!$B$9:$X$554,13,FALSE)</f>
        <v>0</v>
      </c>
      <c r="O302" s="41">
        <f>VLOOKUP(B302,[1]УсіТ_1!$B$9:$X$554,14,FALSE)</f>
        <v>0.59309999999999996</v>
      </c>
      <c r="P302" s="41">
        <f>VLOOKUP(B302,[1]УсіТ_1!$B$9:$X$554,15,FALSE)</f>
        <v>0</v>
      </c>
      <c r="Q302" s="41">
        <f>VLOOKUP(B302,[1]УсіТ_1!$B$9:$X$554,16,FALSE)</f>
        <v>0</v>
      </c>
      <c r="R302" s="41">
        <f>VLOOKUP(B302,[1]УсіТ_1!$B$9:$X$554,17,FALSE)</f>
        <v>0.76500000000000001</v>
      </c>
      <c r="S302" s="41">
        <f>VLOOKUP(B302,[1]УсіТ_1!$B$9:$X$554,18,FALSE)</f>
        <v>0.17269999999999999</v>
      </c>
      <c r="T302" s="41">
        <f>VLOOKUP(B302,[1]УсіТ_1!$B$9:$X$554,19,FALSE)</f>
        <v>1.0184</v>
      </c>
      <c r="U302" s="41">
        <f>VLOOKUP(B302,[1]УсіТ_1!$B$9:$X$554,20,FALSE)</f>
        <v>0.50939999999999996</v>
      </c>
      <c r="V302" s="41">
        <f>VLOOKUP(B302,[1]УсіТ_1!$B$9:$X$554,21,FALSE)</f>
        <v>2.8999999999999998E-3</v>
      </c>
      <c r="W302" s="41">
        <f>VLOOKUP(B302,[1]УсіТ_1!$B$9:$X$554,22,FALSE)</f>
        <v>0.33750000000000002</v>
      </c>
      <c r="X302" s="41">
        <f>VLOOKUP(B302,[1]УсіТ_1!$B$9:$X$554,23,FALSE)</f>
        <v>0</v>
      </c>
      <c r="Y302" s="3">
        <v>1.5435000000000001</v>
      </c>
      <c r="Z302" s="3">
        <v>1.5435000000000001</v>
      </c>
    </row>
    <row r="303" spans="1:26" ht="15.75" thickBot="1" x14ac:dyDescent="0.3">
      <c r="A303" s="44" t="s">
        <v>871</v>
      </c>
      <c r="B303" s="44" t="s">
        <v>336</v>
      </c>
      <c r="C303" s="43" t="s">
        <v>7</v>
      </c>
      <c r="D303" s="39">
        <v>603.79999999999995</v>
      </c>
      <c r="E303" s="40">
        <v>0</v>
      </c>
      <c r="F303" s="55">
        <v>5.0110000000000001</v>
      </c>
      <c r="G303" s="55">
        <v>5.0110000000000001</v>
      </c>
      <c r="H303" s="41">
        <f t="shared" si="5"/>
        <v>4.5932000000000004</v>
      </c>
      <c r="I303" s="41">
        <f t="shared" si="4"/>
        <v>5.0110000000000001</v>
      </c>
      <c r="J303" s="41">
        <f>VLOOKUP(B303,[1]УсіТ_1!$B$9:$X$554,9,FALSE)</f>
        <v>0.4178</v>
      </c>
      <c r="K303" s="41">
        <f>VLOOKUP(B303,[1]УсіТ_1!$B$9:$X$554,8,FALSE)</f>
        <v>1.6878</v>
      </c>
      <c r="L303" s="41">
        <f>VLOOKUP(B303,[1]УсіТ_1!$B$9:$X$554,11,FALSE)</f>
        <v>2.9499999999999998E-2</v>
      </c>
      <c r="M303" s="41">
        <f>VLOOKUP(B303,[1]УсіТ_1!$B$9:$X$554,12,FALSE)</f>
        <v>0</v>
      </c>
      <c r="N303" s="41">
        <f>VLOOKUP(B303,[1]УсіТ_1!$B$9:$X$554,13,FALSE)</f>
        <v>0</v>
      </c>
      <c r="O303" s="41">
        <f>VLOOKUP(B303,[1]УсіТ_1!$B$9:$X$554,14,FALSE)</f>
        <v>0.72070000000000001</v>
      </c>
      <c r="P303" s="41">
        <f>VLOOKUP(B303,[1]УсіТ_1!$B$9:$X$554,15,FALSE)</f>
        <v>0.13519999999999999</v>
      </c>
      <c r="Q303" s="41">
        <f>VLOOKUP(B303,[1]УсіТ_1!$B$9:$X$554,16,FALSE)</f>
        <v>3.5000000000000001E-3</v>
      </c>
      <c r="R303" s="41">
        <f>VLOOKUP(B303,[1]УсіТ_1!$B$9:$X$554,17,FALSE)</f>
        <v>0.38219999999999998</v>
      </c>
      <c r="S303" s="41">
        <f>VLOOKUP(B303,[1]УсіТ_1!$B$9:$X$554,18,FALSE)</f>
        <v>0.2225</v>
      </c>
      <c r="T303" s="41">
        <f>VLOOKUP(B303,[1]УсіТ_1!$B$9:$X$554,19,FALSE)</f>
        <v>0.72450000000000003</v>
      </c>
      <c r="U303" s="41">
        <f>VLOOKUP(B303,[1]УсіТ_1!$B$9:$X$554,20,FALSE)</f>
        <v>0.45219999999999999</v>
      </c>
      <c r="V303" s="41">
        <f>VLOOKUP(B303,[1]УсіТ_1!$B$9:$X$554,21,FALSE)</f>
        <v>2E-3</v>
      </c>
      <c r="W303" s="41">
        <f>VLOOKUP(B303,[1]УсіТ_1!$B$9:$X$554,22,FALSE)</f>
        <v>0.2331</v>
      </c>
      <c r="X303" s="41">
        <f>VLOOKUP(B303,[1]УсіТ_1!$B$9:$X$554,23,FALSE)</f>
        <v>0</v>
      </c>
      <c r="Y303" s="3">
        <v>0.98939999999999995</v>
      </c>
      <c r="Z303" s="3">
        <v>0.98939999999999995</v>
      </c>
    </row>
    <row r="304" spans="1:26" ht="15.75" thickBot="1" x14ac:dyDescent="0.3">
      <c r="A304" s="44" t="s">
        <v>872</v>
      </c>
      <c r="B304" s="44" t="s">
        <v>337</v>
      </c>
      <c r="C304" s="43" t="s">
        <v>7</v>
      </c>
      <c r="D304" s="39">
        <v>414.7</v>
      </c>
      <c r="E304" s="40">
        <v>0</v>
      </c>
      <c r="F304" s="55">
        <v>5.0256999999999996</v>
      </c>
      <c r="G304" s="55">
        <v>5.0256999999999996</v>
      </c>
      <c r="H304" s="41">
        <f t="shared" si="5"/>
        <v>4.4379</v>
      </c>
      <c r="I304" s="41">
        <f t="shared" si="4"/>
        <v>5.0256999999999996</v>
      </c>
      <c r="J304" s="41">
        <f>VLOOKUP(B304,[1]УсіТ_1!$B$9:$X$554,9,FALSE)</f>
        <v>0.58779999999999999</v>
      </c>
      <c r="K304" s="41">
        <f>VLOOKUP(B304,[1]УсіТ_1!$B$9:$X$554,8,FALSE)</f>
        <v>1.0406</v>
      </c>
      <c r="L304" s="41">
        <f>VLOOKUP(B304,[1]УсіТ_1!$B$9:$X$554,11,FALSE)</f>
        <v>0</v>
      </c>
      <c r="M304" s="41">
        <f>VLOOKUP(B304,[1]УсіТ_1!$B$9:$X$554,12,FALSE)</f>
        <v>0</v>
      </c>
      <c r="N304" s="41">
        <f>VLOOKUP(B304,[1]УсіТ_1!$B$9:$X$554,13,FALSE)</f>
        <v>0</v>
      </c>
      <c r="O304" s="41">
        <f>VLOOKUP(B304,[1]УсіТ_1!$B$9:$X$554,14,FALSE)</f>
        <v>0.43869999999999998</v>
      </c>
      <c r="P304" s="41">
        <f>VLOOKUP(B304,[1]УсіТ_1!$B$9:$X$554,15,FALSE)</f>
        <v>0</v>
      </c>
      <c r="Q304" s="41">
        <f>VLOOKUP(B304,[1]УсіТ_1!$B$9:$X$554,16,FALSE)</f>
        <v>0</v>
      </c>
      <c r="R304" s="41">
        <f>VLOOKUP(B304,[1]УсіТ_1!$B$9:$X$554,17,FALSE)</f>
        <v>0.81640000000000001</v>
      </c>
      <c r="S304" s="41">
        <f>VLOOKUP(B304,[1]УсіТ_1!$B$9:$X$554,18,FALSE)</f>
        <v>0.159</v>
      </c>
      <c r="T304" s="41">
        <f>VLOOKUP(B304,[1]УсіТ_1!$B$9:$X$554,19,FALSE)</f>
        <v>0.69169999999999998</v>
      </c>
      <c r="U304" s="41">
        <f>VLOOKUP(B304,[1]УсіТ_1!$B$9:$X$554,20,FALSE)</f>
        <v>0.94920000000000004</v>
      </c>
      <c r="V304" s="41">
        <f>VLOOKUP(B304,[1]УсіТ_1!$B$9:$X$554,21,FALSE)</f>
        <v>2.8999999999999998E-3</v>
      </c>
      <c r="W304" s="41">
        <f>VLOOKUP(B304,[1]УсіТ_1!$B$9:$X$554,22,FALSE)</f>
        <v>0.33939999999999998</v>
      </c>
      <c r="X304" s="41">
        <f>VLOOKUP(B304,[1]УсіТ_1!$B$9:$X$554,23,FALSE)</f>
        <v>0</v>
      </c>
      <c r="Y304" s="3">
        <v>1.2107000000000001</v>
      </c>
      <c r="Z304" s="3">
        <v>1.2107000000000001</v>
      </c>
    </row>
    <row r="305" spans="1:26" ht="15.75" thickBot="1" x14ac:dyDescent="0.3">
      <c r="A305" s="44" t="s">
        <v>873</v>
      </c>
      <c r="B305" s="44" t="s">
        <v>338</v>
      </c>
      <c r="C305" s="43" t="s">
        <v>7</v>
      </c>
      <c r="D305" s="39">
        <v>708.89</v>
      </c>
      <c r="E305" s="40">
        <v>0</v>
      </c>
      <c r="F305" s="55">
        <v>4.5464000000000002</v>
      </c>
      <c r="G305" s="55">
        <v>4.5464000000000002</v>
      </c>
      <c r="H305" s="41">
        <f t="shared" si="5"/>
        <v>4.1922000000000006</v>
      </c>
      <c r="I305" s="41">
        <f t="shared" si="4"/>
        <v>4.5464000000000002</v>
      </c>
      <c r="J305" s="41">
        <f>VLOOKUP(B305,[1]УсіТ_1!$B$9:$X$554,9,FALSE)</f>
        <v>0.35420000000000001</v>
      </c>
      <c r="K305" s="41">
        <f>VLOOKUP(B305,[1]УсіТ_1!$B$9:$X$554,8,FALSE)</f>
        <v>1.2099</v>
      </c>
      <c r="L305" s="41">
        <f>VLOOKUP(B305,[1]УсіТ_1!$B$9:$X$554,11,FALSE)</f>
        <v>0</v>
      </c>
      <c r="M305" s="41">
        <f>VLOOKUP(B305,[1]УсіТ_1!$B$9:$X$554,12,FALSE)</f>
        <v>0</v>
      </c>
      <c r="N305" s="41">
        <f>VLOOKUP(B305,[1]УсіТ_1!$B$9:$X$554,13,FALSE)</f>
        <v>0</v>
      </c>
      <c r="O305" s="41">
        <f>VLOOKUP(B305,[1]УсіТ_1!$B$9:$X$554,14,FALSE)</f>
        <v>0.52259999999999995</v>
      </c>
      <c r="P305" s="41">
        <f>VLOOKUP(B305,[1]УсіТ_1!$B$9:$X$554,15,FALSE)</f>
        <v>0</v>
      </c>
      <c r="Q305" s="41">
        <f>VLOOKUP(B305,[1]УсіТ_1!$B$9:$X$554,16,FALSE)</f>
        <v>0</v>
      </c>
      <c r="R305" s="41">
        <f>VLOOKUP(B305,[1]УсіТ_1!$B$9:$X$554,17,FALSE)</f>
        <v>0.65229999999999999</v>
      </c>
      <c r="S305" s="41">
        <f>VLOOKUP(B305,[1]УсіТ_1!$B$9:$X$554,18,FALSE)</f>
        <v>0.3911</v>
      </c>
      <c r="T305" s="41">
        <f>VLOOKUP(B305,[1]УсіТ_1!$B$9:$X$554,19,FALSE)</f>
        <v>0.96499999999999997</v>
      </c>
      <c r="U305" s="41">
        <f>VLOOKUP(B305,[1]УсіТ_1!$B$9:$X$554,20,FALSE)</f>
        <v>0.34460000000000002</v>
      </c>
      <c r="V305" s="41">
        <f>VLOOKUP(B305,[1]УсіТ_1!$B$9:$X$554,21,FALSE)</f>
        <v>1.6999999999999999E-3</v>
      </c>
      <c r="W305" s="41">
        <f>VLOOKUP(B305,[1]УсіТ_1!$B$9:$X$554,22,FALSE)</f>
        <v>0.105</v>
      </c>
      <c r="X305" s="41">
        <f>VLOOKUP(B305,[1]УсіТ_1!$B$9:$X$554,23,FALSE)</f>
        <v>0</v>
      </c>
      <c r="Y305" s="3">
        <v>1.2771999999999999</v>
      </c>
      <c r="Z305" s="3">
        <v>1.2771999999999999</v>
      </c>
    </row>
    <row r="306" spans="1:26" ht="15.75" thickBot="1" x14ac:dyDescent="0.3">
      <c r="A306" s="44" t="s">
        <v>874</v>
      </c>
      <c r="B306" s="44" t="s">
        <v>339</v>
      </c>
      <c r="C306" s="43" t="s">
        <v>7</v>
      </c>
      <c r="D306" s="39">
        <v>446.2</v>
      </c>
      <c r="E306" s="40">
        <v>0</v>
      </c>
      <c r="F306" s="55">
        <v>4.8338000000000001</v>
      </c>
      <c r="G306" s="55">
        <v>4.8338000000000001</v>
      </c>
      <c r="H306" s="41">
        <f t="shared" si="5"/>
        <v>4.3334999999999999</v>
      </c>
      <c r="I306" s="41">
        <f t="shared" si="4"/>
        <v>4.8338000000000001</v>
      </c>
      <c r="J306" s="41">
        <f>VLOOKUP(B306,[1]УсіТ_1!$B$9:$X$554,9,FALSE)</f>
        <v>0.50029999999999997</v>
      </c>
      <c r="K306" s="41">
        <f>VLOOKUP(B306,[1]УсіТ_1!$B$9:$X$554,8,FALSE)</f>
        <v>1.0046999999999999</v>
      </c>
      <c r="L306" s="41">
        <f>VLOOKUP(B306,[1]УсіТ_1!$B$9:$X$554,11,FALSE)</f>
        <v>0</v>
      </c>
      <c r="M306" s="41">
        <f>VLOOKUP(B306,[1]УсіТ_1!$B$9:$X$554,12,FALSE)</f>
        <v>0</v>
      </c>
      <c r="N306" s="41">
        <f>VLOOKUP(B306,[1]УсіТ_1!$B$9:$X$554,13,FALSE)</f>
        <v>0</v>
      </c>
      <c r="O306" s="41">
        <f>VLOOKUP(B306,[1]УсіТ_1!$B$9:$X$554,14,FALSE)</f>
        <v>0.58089999999999997</v>
      </c>
      <c r="P306" s="41">
        <f>VLOOKUP(B306,[1]УсіТ_1!$B$9:$X$554,15,FALSE)</f>
        <v>0</v>
      </c>
      <c r="Q306" s="41">
        <f>VLOOKUP(B306,[1]УсіТ_1!$B$9:$X$554,16,FALSE)</f>
        <v>0</v>
      </c>
      <c r="R306" s="41">
        <f>VLOOKUP(B306,[1]УсіТ_1!$B$9:$X$554,17,FALSE)</f>
        <v>0.49659999999999999</v>
      </c>
      <c r="S306" s="41">
        <f>VLOOKUP(B306,[1]УсіТ_1!$B$9:$X$554,18,FALSE)</f>
        <v>0.2059</v>
      </c>
      <c r="T306" s="41">
        <f>VLOOKUP(B306,[1]УсіТ_1!$B$9:$X$554,19,FALSE)</f>
        <v>0.92490000000000006</v>
      </c>
      <c r="U306" s="41">
        <f>VLOOKUP(B306,[1]УсіТ_1!$B$9:$X$554,20,FALSE)</f>
        <v>0.8024</v>
      </c>
      <c r="V306" s="41">
        <f>VLOOKUP(B306,[1]УсіТ_1!$B$9:$X$554,21,FALSE)</f>
        <v>2.5999999999999999E-3</v>
      </c>
      <c r="W306" s="41">
        <f>VLOOKUP(B306,[1]УсіТ_1!$B$9:$X$554,22,FALSE)</f>
        <v>0.3155</v>
      </c>
      <c r="X306" s="41">
        <f>VLOOKUP(B306,[1]УсіТ_1!$B$9:$X$554,23,FALSE)</f>
        <v>0</v>
      </c>
      <c r="Y306" s="3">
        <v>4.3178999999999998</v>
      </c>
      <c r="Z306" s="3">
        <v>5.2305000000000001</v>
      </c>
    </row>
    <row r="307" spans="1:26" ht="15.75" thickBot="1" x14ac:dyDescent="0.3">
      <c r="A307" s="44" t="s">
        <v>875</v>
      </c>
      <c r="B307" s="44" t="s">
        <v>340</v>
      </c>
      <c r="C307" s="43" t="s">
        <v>7</v>
      </c>
      <c r="D307" s="39">
        <v>417.8</v>
      </c>
      <c r="E307" s="40">
        <v>48.7</v>
      </c>
      <c r="F307" s="55">
        <v>5.0133999999999999</v>
      </c>
      <c r="G307" s="55">
        <v>5.0133999999999999</v>
      </c>
      <c r="H307" s="41">
        <f t="shared" si="5"/>
        <v>4.4672999999999998</v>
      </c>
      <c r="I307" s="41">
        <f t="shared" si="4"/>
        <v>5.0133999999999999</v>
      </c>
      <c r="J307" s="41">
        <f>VLOOKUP(B307,[1]УсіТ_1!$B$9:$X$554,9,FALSE)</f>
        <v>0.54610000000000003</v>
      </c>
      <c r="K307" s="41">
        <f>VLOOKUP(B307,[1]УсіТ_1!$B$9:$X$554,8,FALSE)</f>
        <v>1.0293000000000001</v>
      </c>
      <c r="L307" s="41">
        <f>VLOOKUP(B307,[1]УсіТ_1!$B$9:$X$554,11,FALSE)</f>
        <v>0</v>
      </c>
      <c r="M307" s="41">
        <f>VLOOKUP(B307,[1]УсіТ_1!$B$9:$X$554,12,FALSE)</f>
        <v>0</v>
      </c>
      <c r="N307" s="41">
        <f>VLOOKUP(B307,[1]УсіТ_1!$B$9:$X$554,13,FALSE)</f>
        <v>0</v>
      </c>
      <c r="O307" s="41">
        <f>VLOOKUP(B307,[1]УсіТ_1!$B$9:$X$554,14,FALSE)</f>
        <v>0.60160000000000002</v>
      </c>
      <c r="P307" s="41">
        <f>VLOOKUP(B307,[1]УсіТ_1!$B$9:$X$554,15,FALSE)</f>
        <v>0</v>
      </c>
      <c r="Q307" s="41">
        <f>VLOOKUP(B307,[1]УсіТ_1!$B$9:$X$554,16,FALSE)</f>
        <v>0</v>
      </c>
      <c r="R307" s="41">
        <f>VLOOKUP(B307,[1]УсіТ_1!$B$9:$X$554,17,FALSE)</f>
        <v>0.71699999999999997</v>
      </c>
      <c r="S307" s="41">
        <f>VLOOKUP(B307,[1]УсіТ_1!$B$9:$X$554,18,FALSE)</f>
        <v>0.2198</v>
      </c>
      <c r="T307" s="41">
        <f>VLOOKUP(B307,[1]УсіТ_1!$B$9:$X$554,19,FALSE)</f>
        <v>0.96989999999999998</v>
      </c>
      <c r="U307" s="41">
        <f>VLOOKUP(B307,[1]УсіТ_1!$B$9:$X$554,20,FALSE)</f>
        <v>0.58989999999999998</v>
      </c>
      <c r="V307" s="41">
        <f>VLOOKUP(B307,[1]УсіТ_1!$B$9:$X$554,21,FALSE)</f>
        <v>2.8999999999999998E-3</v>
      </c>
      <c r="W307" s="41">
        <f>VLOOKUP(B307,[1]УсіТ_1!$B$9:$X$554,22,FALSE)</f>
        <v>0.33689999999999998</v>
      </c>
      <c r="X307" s="41">
        <f>VLOOKUP(B307,[1]УсіТ_1!$B$9:$X$554,23,FALSE)</f>
        <v>0</v>
      </c>
      <c r="Y307" s="3">
        <v>4.1848999999999998</v>
      </c>
      <c r="Z307" s="3">
        <v>4.1848999999999998</v>
      </c>
    </row>
    <row r="308" spans="1:26" ht="15.75" thickBot="1" x14ac:dyDescent="0.3">
      <c r="A308" s="44" t="s">
        <v>876</v>
      </c>
      <c r="B308" s="44" t="s">
        <v>341</v>
      </c>
      <c r="C308" s="43" t="s">
        <v>7</v>
      </c>
      <c r="D308" s="39">
        <v>542</v>
      </c>
      <c r="E308" s="40">
        <v>66.900000000000006</v>
      </c>
      <c r="F308" s="55">
        <v>5.1818999999999997</v>
      </c>
      <c r="G308" s="55">
        <v>5.1818999999999997</v>
      </c>
      <c r="H308" s="41">
        <f t="shared" si="5"/>
        <v>4.8361000000000001</v>
      </c>
      <c r="I308" s="41">
        <f t="shared" si="4"/>
        <v>5.1818999999999997</v>
      </c>
      <c r="J308" s="41">
        <f>VLOOKUP(B308,[1]УсіТ_1!$B$9:$X$554,9,FALSE)</f>
        <v>0.3458</v>
      </c>
      <c r="K308" s="41">
        <f>VLOOKUP(B308,[1]УсіТ_1!$B$9:$X$554,8,FALSE)</f>
        <v>0.91700000000000004</v>
      </c>
      <c r="L308" s="41">
        <f>VLOOKUP(B308,[1]УсіТ_1!$B$9:$X$554,11,FALSE)</f>
        <v>2.6800000000000001E-2</v>
      </c>
      <c r="M308" s="41">
        <f>VLOOKUP(B308,[1]УсіТ_1!$B$9:$X$554,12,FALSE)</f>
        <v>0</v>
      </c>
      <c r="N308" s="41">
        <f>VLOOKUP(B308,[1]УсіТ_1!$B$9:$X$554,13,FALSE)</f>
        <v>0</v>
      </c>
      <c r="O308" s="41">
        <f>VLOOKUP(B308,[1]УсіТ_1!$B$9:$X$554,14,FALSE)</f>
        <v>0.5625</v>
      </c>
      <c r="P308" s="41">
        <f>VLOOKUP(B308,[1]УсіТ_1!$B$9:$X$554,15,FALSE)</f>
        <v>0.1229</v>
      </c>
      <c r="Q308" s="41">
        <f>VLOOKUP(B308,[1]УсіТ_1!$B$9:$X$554,16,FALSE)</f>
        <v>3.0999999999999999E-3</v>
      </c>
      <c r="R308" s="41">
        <f>VLOOKUP(B308,[1]УсіТ_1!$B$9:$X$554,17,FALSE)</f>
        <v>1.1172</v>
      </c>
      <c r="S308" s="41">
        <f>VLOOKUP(B308,[1]УсіТ_1!$B$9:$X$554,18,FALSE)</f>
        <v>0.12790000000000001</v>
      </c>
      <c r="T308" s="41">
        <f>VLOOKUP(B308,[1]УсіТ_1!$B$9:$X$554,19,FALSE)</f>
        <v>0.61439999999999995</v>
      </c>
      <c r="U308" s="41">
        <f>VLOOKUP(B308,[1]УсіТ_1!$B$9:$X$554,20,FALSE)</f>
        <v>0.43690000000000001</v>
      </c>
      <c r="V308" s="41">
        <f>VLOOKUP(B308,[1]УсіТ_1!$B$9:$X$554,21,FALSE)</f>
        <v>2.2000000000000001E-3</v>
      </c>
      <c r="W308" s="41">
        <f>VLOOKUP(B308,[1]УсіТ_1!$B$9:$X$554,22,FALSE)</f>
        <v>0.9052</v>
      </c>
      <c r="X308" s="41">
        <f>VLOOKUP(B308,[1]УсіТ_1!$B$9:$X$554,23,FALSE)</f>
        <v>0</v>
      </c>
      <c r="Y308" s="3">
        <v>3.8344999999999998</v>
      </c>
      <c r="Z308" s="3">
        <v>4.9695</v>
      </c>
    </row>
    <row r="309" spans="1:26" ht="15.75" thickBot="1" x14ac:dyDescent="0.3">
      <c r="A309" s="44" t="s">
        <v>877</v>
      </c>
      <c r="B309" s="44" t="s">
        <v>342</v>
      </c>
      <c r="C309" s="43" t="s">
        <v>7</v>
      </c>
      <c r="D309" s="39">
        <v>555.9</v>
      </c>
      <c r="E309" s="40">
        <v>0</v>
      </c>
      <c r="F309" s="55">
        <v>4.9839000000000002</v>
      </c>
      <c r="G309" s="55">
        <v>4.9839000000000002</v>
      </c>
      <c r="H309" s="41">
        <f t="shared" si="5"/>
        <v>4.6513</v>
      </c>
      <c r="I309" s="41">
        <f t="shared" si="4"/>
        <v>4.9839000000000002</v>
      </c>
      <c r="J309" s="41">
        <f>VLOOKUP(B309,[1]УсіТ_1!$B$9:$X$554,9,FALSE)</f>
        <v>0.33260000000000001</v>
      </c>
      <c r="K309" s="41">
        <f>VLOOKUP(B309,[1]УсіТ_1!$B$9:$X$554,8,FALSE)</f>
        <v>1.2343999999999999</v>
      </c>
      <c r="L309" s="41">
        <f>VLOOKUP(B309,[1]УсіТ_1!$B$9:$X$554,11,FALSE)</f>
        <v>2.81E-2</v>
      </c>
      <c r="M309" s="41">
        <f>VLOOKUP(B309,[1]УсіТ_1!$B$9:$X$554,12,FALSE)</f>
        <v>0</v>
      </c>
      <c r="N309" s="41">
        <f>VLOOKUP(B309,[1]УсіТ_1!$B$9:$X$554,13,FALSE)</f>
        <v>0</v>
      </c>
      <c r="O309" s="41">
        <f>VLOOKUP(B309,[1]УсіТ_1!$B$9:$X$554,14,FALSE)</f>
        <v>0.66039999999999999</v>
      </c>
      <c r="P309" s="41">
        <f>VLOOKUP(B309,[1]УсіТ_1!$B$9:$X$554,15,FALSE)</f>
        <v>0.12859999999999999</v>
      </c>
      <c r="Q309" s="41">
        <f>VLOOKUP(B309,[1]УсіТ_1!$B$9:$X$554,16,FALSE)</f>
        <v>3.2000000000000002E-3</v>
      </c>
      <c r="R309" s="41">
        <f>VLOOKUP(B309,[1]УсіТ_1!$B$9:$X$554,17,FALSE)</f>
        <v>1.2694000000000001</v>
      </c>
      <c r="S309" s="41">
        <f>VLOOKUP(B309,[1]УсіТ_1!$B$9:$X$554,18,FALSE)</f>
        <v>0.1346</v>
      </c>
      <c r="T309" s="41">
        <f>VLOOKUP(B309,[1]УсіТ_1!$B$9:$X$554,19,FALSE)</f>
        <v>0.74070000000000003</v>
      </c>
      <c r="U309" s="41">
        <f>VLOOKUP(B309,[1]УсіТ_1!$B$9:$X$554,20,FALSE)</f>
        <v>0.2218</v>
      </c>
      <c r="V309" s="41">
        <f>VLOOKUP(B309,[1]УсіТ_1!$B$9:$X$554,21,FALSE)</f>
        <v>2.2000000000000001E-3</v>
      </c>
      <c r="W309" s="41">
        <f>VLOOKUP(B309,[1]УсіТ_1!$B$9:$X$554,22,FALSE)</f>
        <v>0.22789999999999999</v>
      </c>
      <c r="X309" s="41">
        <f>VLOOKUP(B309,[1]УсіТ_1!$B$9:$X$554,23,FALSE)</f>
        <v>0</v>
      </c>
      <c r="Y309" s="3">
        <v>3.8992</v>
      </c>
      <c r="Z309" s="3">
        <v>5.1547000000000001</v>
      </c>
    </row>
    <row r="310" spans="1:26" ht="15.75" thickBot="1" x14ac:dyDescent="0.3">
      <c r="A310" s="44" t="s">
        <v>878</v>
      </c>
      <c r="B310" s="44" t="s">
        <v>343</v>
      </c>
      <c r="C310" s="43" t="s">
        <v>7</v>
      </c>
      <c r="D310" s="39">
        <v>557</v>
      </c>
      <c r="E310" s="40">
        <v>0</v>
      </c>
      <c r="F310" s="55">
        <v>4.9035000000000002</v>
      </c>
      <c r="G310" s="55">
        <v>4.9035000000000002</v>
      </c>
      <c r="H310" s="41">
        <f t="shared" si="5"/>
        <v>4.5381</v>
      </c>
      <c r="I310" s="41">
        <f t="shared" si="4"/>
        <v>4.9035000000000002</v>
      </c>
      <c r="J310" s="41">
        <f>VLOOKUP(B310,[1]УсіТ_1!$B$9:$X$554,9,FALSE)</f>
        <v>0.3654</v>
      </c>
      <c r="K310" s="41">
        <f>VLOOKUP(B310,[1]УсіТ_1!$B$9:$X$554,8,FALSE)</f>
        <v>0.69520000000000004</v>
      </c>
      <c r="L310" s="41">
        <f>VLOOKUP(B310,[1]УсіТ_1!$B$9:$X$554,11,FALSE)</f>
        <v>2.8500000000000001E-2</v>
      </c>
      <c r="M310" s="41">
        <f>VLOOKUP(B310,[1]УсіТ_1!$B$9:$X$554,12,FALSE)</f>
        <v>0</v>
      </c>
      <c r="N310" s="41">
        <f>VLOOKUP(B310,[1]УсіТ_1!$B$9:$X$554,13,FALSE)</f>
        <v>0</v>
      </c>
      <c r="O310" s="41">
        <f>VLOOKUP(B310,[1]УсіТ_1!$B$9:$X$554,14,FALSE)</f>
        <v>0.62029999999999996</v>
      </c>
      <c r="P310" s="41">
        <f>VLOOKUP(B310,[1]УсіТ_1!$B$9:$X$554,15,FALSE)</f>
        <v>0.13059999999999999</v>
      </c>
      <c r="Q310" s="41">
        <f>VLOOKUP(B310,[1]УсіТ_1!$B$9:$X$554,16,FALSE)</f>
        <v>3.3999999999999998E-3</v>
      </c>
      <c r="R310" s="41">
        <f>VLOOKUP(B310,[1]УсіТ_1!$B$9:$X$554,17,FALSE)</f>
        <v>1.2250000000000001</v>
      </c>
      <c r="S310" s="41">
        <f>VLOOKUP(B310,[1]УсіТ_1!$B$9:$X$554,18,FALSE)</f>
        <v>0.1308</v>
      </c>
      <c r="T310" s="41">
        <f>VLOOKUP(B310,[1]УсіТ_1!$B$9:$X$554,19,FALSE)</f>
        <v>0.89690000000000003</v>
      </c>
      <c r="U310" s="41">
        <f>VLOOKUP(B310,[1]УсіТ_1!$B$9:$X$554,20,FALSE)</f>
        <v>0.61750000000000005</v>
      </c>
      <c r="V310" s="41">
        <f>VLOOKUP(B310,[1]УсіТ_1!$B$9:$X$554,21,FALSE)</f>
        <v>2.2000000000000001E-3</v>
      </c>
      <c r="W310" s="41">
        <f>VLOOKUP(B310,[1]УсіТ_1!$B$9:$X$554,22,FALSE)</f>
        <v>0.18770000000000001</v>
      </c>
      <c r="X310" s="41">
        <f>VLOOKUP(B310,[1]УсіТ_1!$B$9:$X$554,23,FALSE)</f>
        <v>0</v>
      </c>
      <c r="Y310" s="3">
        <v>1.1106</v>
      </c>
      <c r="Z310" s="3">
        <v>1.1106</v>
      </c>
    </row>
    <row r="311" spans="1:26" ht="15.75" thickBot="1" x14ac:dyDescent="0.3">
      <c r="A311" s="44" t="s">
        <v>879</v>
      </c>
      <c r="B311" s="44" t="s">
        <v>344</v>
      </c>
      <c r="C311" s="43" t="s">
        <v>7</v>
      </c>
      <c r="D311" s="39">
        <v>523.9</v>
      </c>
      <c r="E311" s="40">
        <v>45</v>
      </c>
      <c r="F311" s="55">
        <v>5.3715000000000002</v>
      </c>
      <c r="G311" s="55">
        <v>5.3715000000000002</v>
      </c>
      <c r="H311" s="41">
        <f t="shared" si="5"/>
        <v>5.0768000000000004</v>
      </c>
      <c r="I311" s="41">
        <f t="shared" si="4"/>
        <v>5.3715000000000002</v>
      </c>
      <c r="J311" s="41">
        <f>VLOOKUP(B311,[1]УсіТ_1!$B$9:$X$554,9,FALSE)</f>
        <v>0.29470000000000002</v>
      </c>
      <c r="K311" s="41">
        <f>VLOOKUP(B311,[1]УсіТ_1!$B$9:$X$554,8,FALSE)</f>
        <v>1.2878000000000001</v>
      </c>
      <c r="L311" s="41">
        <f>VLOOKUP(B311,[1]УсіТ_1!$B$9:$X$554,11,FALSE)</f>
        <v>3.0999999999999999E-3</v>
      </c>
      <c r="M311" s="41">
        <f>VLOOKUP(B311,[1]УсіТ_1!$B$9:$X$554,12,FALSE)</f>
        <v>0</v>
      </c>
      <c r="N311" s="41">
        <f>VLOOKUP(B311,[1]УсіТ_1!$B$9:$X$554,13,FALSE)</f>
        <v>0</v>
      </c>
      <c r="O311" s="41">
        <f>VLOOKUP(B311,[1]УсіТ_1!$B$9:$X$554,14,FALSE)</f>
        <v>0.85509999999999997</v>
      </c>
      <c r="P311" s="41">
        <f>VLOOKUP(B311,[1]УсіТ_1!$B$9:$X$554,15,FALSE)</f>
        <v>0.13930000000000001</v>
      </c>
      <c r="Q311" s="41">
        <f>VLOOKUP(B311,[1]УсіТ_1!$B$9:$X$554,16,FALSE)</f>
        <v>3.5999999999999999E-3</v>
      </c>
      <c r="R311" s="41">
        <f>VLOOKUP(B311,[1]УсіТ_1!$B$9:$X$554,17,FALSE)</f>
        <v>1.3</v>
      </c>
      <c r="S311" s="41">
        <f>VLOOKUP(B311,[1]УсіТ_1!$B$9:$X$554,18,FALSE)</f>
        <v>0.14199999999999999</v>
      </c>
      <c r="T311" s="41">
        <f>VLOOKUP(B311,[1]УсіТ_1!$B$9:$X$554,19,FALSE)</f>
        <v>0.89049999999999996</v>
      </c>
      <c r="U311" s="41">
        <f>VLOOKUP(B311,[1]УсіТ_1!$B$9:$X$554,20,FALSE)</f>
        <v>0.18440000000000001</v>
      </c>
      <c r="V311" s="41">
        <f>VLOOKUP(B311,[1]УсіТ_1!$B$9:$X$554,21,FALSE)</f>
        <v>2.3E-3</v>
      </c>
      <c r="W311" s="41">
        <f>VLOOKUP(B311,[1]УсіТ_1!$B$9:$X$554,22,FALSE)</f>
        <v>0.26869999999999999</v>
      </c>
      <c r="X311" s="41">
        <f>VLOOKUP(B311,[1]УсіТ_1!$B$9:$X$554,23,FALSE)</f>
        <v>0</v>
      </c>
      <c r="Y311" s="3">
        <v>4.0235000000000003</v>
      </c>
      <c r="Z311" s="3">
        <v>4.4713000000000003</v>
      </c>
    </row>
    <row r="312" spans="1:26" ht="15.75" thickBot="1" x14ac:dyDescent="0.3">
      <c r="A312" s="44" t="s">
        <v>880</v>
      </c>
      <c r="B312" s="44" t="s">
        <v>345</v>
      </c>
      <c r="C312" s="43" t="s">
        <v>7</v>
      </c>
      <c r="D312" s="39">
        <v>717.3</v>
      </c>
      <c r="E312" s="40">
        <v>0</v>
      </c>
      <c r="F312" s="55">
        <v>4.0167000000000002</v>
      </c>
      <c r="G312" s="55">
        <v>4.0167000000000002</v>
      </c>
      <c r="H312" s="41">
        <f t="shared" si="5"/>
        <v>4.0167000000000002</v>
      </c>
      <c r="I312" s="41">
        <f t="shared" si="4"/>
        <v>4.0167000000000002</v>
      </c>
      <c r="J312" s="41">
        <f>VLOOKUP(B312,[1]УсіТ_1!$B$9:$X$554,9,FALSE)</f>
        <v>0</v>
      </c>
      <c r="K312" s="41">
        <f>VLOOKUP(B312,[1]УсіТ_1!$B$9:$X$554,8,FALSE)</f>
        <v>1.1083000000000001</v>
      </c>
      <c r="L312" s="41">
        <f>VLOOKUP(B312,[1]УсіТ_1!$B$9:$X$554,11,FALSE)</f>
        <v>0</v>
      </c>
      <c r="M312" s="41">
        <f>VLOOKUP(B312,[1]УсіТ_1!$B$9:$X$554,12,FALSE)</f>
        <v>0</v>
      </c>
      <c r="N312" s="41">
        <f>VLOOKUP(B312,[1]УсіТ_1!$B$9:$X$554,13,FALSE)</f>
        <v>0</v>
      </c>
      <c r="O312" s="41">
        <f>VLOOKUP(B312,[1]УсіТ_1!$B$9:$X$554,14,FALSE)</f>
        <v>0.85009999999999997</v>
      </c>
      <c r="P312" s="41">
        <f>VLOOKUP(B312,[1]УсіТ_1!$B$9:$X$554,15,FALSE)</f>
        <v>0</v>
      </c>
      <c r="Q312" s="41">
        <f>VLOOKUP(B312,[1]УсіТ_1!$B$9:$X$554,16,FALSE)</f>
        <v>0</v>
      </c>
      <c r="R312" s="41">
        <f>VLOOKUP(B312,[1]УсіТ_1!$B$9:$X$554,17,FALSE)</f>
        <v>8.5999999999999993E-2</v>
      </c>
      <c r="S312" s="41">
        <f>VLOOKUP(B312,[1]УсіТ_1!$B$9:$X$554,18,FALSE)</f>
        <v>0.1822</v>
      </c>
      <c r="T312" s="41">
        <f>VLOOKUP(B312,[1]УсіТ_1!$B$9:$X$554,19,FALSE)</f>
        <v>1.4204000000000001</v>
      </c>
      <c r="U312" s="41">
        <f>VLOOKUP(B312,[1]УсіТ_1!$B$9:$X$554,20,FALSE)</f>
        <v>0.18859999999999999</v>
      </c>
      <c r="V312" s="41">
        <f>VLOOKUP(B312,[1]УсіТ_1!$B$9:$X$554,21,FALSE)</f>
        <v>1.6999999999999999E-3</v>
      </c>
      <c r="W312" s="41">
        <f>VLOOKUP(B312,[1]УсіТ_1!$B$9:$X$554,22,FALSE)</f>
        <v>0.1794</v>
      </c>
      <c r="X312" s="41">
        <f>VLOOKUP(B312,[1]УсіТ_1!$B$9:$X$554,23,FALSE)</f>
        <v>0</v>
      </c>
      <c r="Y312" s="3">
        <v>0.84740000000000004</v>
      </c>
      <c r="Z312" s="3">
        <v>0.84740000000000004</v>
      </c>
    </row>
    <row r="313" spans="1:26" ht="15.75" thickBot="1" x14ac:dyDescent="0.3">
      <c r="A313" s="44" t="s">
        <v>881</v>
      </c>
      <c r="B313" s="44" t="s">
        <v>346</v>
      </c>
      <c r="C313" s="43" t="s">
        <v>7</v>
      </c>
      <c r="D313" s="39">
        <v>639.6</v>
      </c>
      <c r="E313" s="40">
        <v>42.3</v>
      </c>
      <c r="F313" s="55">
        <v>4.8114999999999997</v>
      </c>
      <c r="G313" s="55">
        <v>4.8114999999999997</v>
      </c>
      <c r="H313" s="41">
        <f t="shared" si="5"/>
        <v>4.4844999999999997</v>
      </c>
      <c r="I313" s="41">
        <f t="shared" si="4"/>
        <v>4.8114999999999997</v>
      </c>
      <c r="J313" s="41">
        <f>VLOOKUP(B313,[1]УсіТ_1!$B$9:$X$554,9,FALSE)</f>
        <v>0.32700000000000001</v>
      </c>
      <c r="K313" s="41">
        <f>VLOOKUP(B313,[1]УсіТ_1!$B$9:$X$554,8,FALSE)</f>
        <v>1.6970000000000001</v>
      </c>
      <c r="L313" s="41">
        <f>VLOOKUP(B313,[1]УсіТ_1!$B$9:$X$554,11,FALSE)</f>
        <v>1.43E-2</v>
      </c>
      <c r="M313" s="41">
        <f>VLOOKUP(B313,[1]УсіТ_1!$B$9:$X$554,12,FALSE)</f>
        <v>0</v>
      </c>
      <c r="N313" s="41">
        <f>VLOOKUP(B313,[1]УсіТ_1!$B$9:$X$554,13,FALSE)</f>
        <v>0</v>
      </c>
      <c r="O313" s="41">
        <f>VLOOKUP(B313,[1]УсіТ_1!$B$9:$X$554,14,FALSE)</f>
        <v>0.72550000000000003</v>
      </c>
      <c r="P313" s="41">
        <f>VLOOKUP(B313,[1]УсіТ_1!$B$9:$X$554,15,FALSE)</f>
        <v>6.5500000000000003E-2</v>
      </c>
      <c r="Q313" s="41">
        <f>VLOOKUP(B313,[1]УсіТ_1!$B$9:$X$554,16,FALSE)</f>
        <v>1.6999999999999999E-3</v>
      </c>
      <c r="R313" s="41">
        <f>VLOOKUP(B313,[1]УсіТ_1!$B$9:$X$554,17,FALSE)</f>
        <v>0.39739999999999998</v>
      </c>
      <c r="S313" s="41">
        <f>VLOOKUP(B313,[1]УсіТ_1!$B$9:$X$554,18,FALSE)</f>
        <v>0.21229999999999999</v>
      </c>
      <c r="T313" s="41">
        <f>VLOOKUP(B313,[1]УсіТ_1!$B$9:$X$554,19,FALSE)</f>
        <v>0.62609999999999999</v>
      </c>
      <c r="U313" s="41">
        <f>VLOOKUP(B313,[1]УсіТ_1!$B$9:$X$554,20,FALSE)</f>
        <v>0.71450000000000002</v>
      </c>
      <c r="V313" s="41">
        <f>VLOOKUP(B313,[1]УсіТ_1!$B$9:$X$554,21,FALSE)</f>
        <v>1.9E-3</v>
      </c>
      <c r="W313" s="41">
        <f>VLOOKUP(B313,[1]УсіТ_1!$B$9:$X$554,22,FALSE)</f>
        <v>2.8299999999999999E-2</v>
      </c>
      <c r="X313" s="41">
        <f>VLOOKUP(B313,[1]УсіТ_1!$B$9:$X$554,23,FALSE)</f>
        <v>0</v>
      </c>
      <c r="Y313" s="3">
        <v>0.98229999999999995</v>
      </c>
      <c r="Z313" s="3">
        <v>0.98229999999999995</v>
      </c>
    </row>
    <row r="314" spans="1:26" ht="15.75" thickBot="1" x14ac:dyDescent="0.3">
      <c r="A314" s="44" t="s">
        <v>882</v>
      </c>
      <c r="B314" s="44" t="s">
        <v>347</v>
      </c>
      <c r="C314" s="43" t="s">
        <v>7</v>
      </c>
      <c r="D314" s="39">
        <v>548.79999999999995</v>
      </c>
      <c r="E314" s="40">
        <v>0</v>
      </c>
      <c r="F314" s="55">
        <v>5.3201999999999998</v>
      </c>
      <c r="G314" s="55">
        <v>5.3201999999999998</v>
      </c>
      <c r="H314" s="41">
        <f t="shared" si="5"/>
        <v>4.8758999999999997</v>
      </c>
      <c r="I314" s="41">
        <f t="shared" si="4"/>
        <v>5.3201999999999998</v>
      </c>
      <c r="J314" s="41">
        <f>VLOOKUP(B314,[1]УсіТ_1!$B$9:$X$554,9,FALSE)</f>
        <v>0.44429999999999997</v>
      </c>
      <c r="K314" s="41">
        <f>VLOOKUP(B314,[1]УсіТ_1!$B$9:$X$554,8,FALSE)</f>
        <v>0.85160000000000002</v>
      </c>
      <c r="L314" s="41">
        <f>VLOOKUP(B314,[1]УсіТ_1!$B$9:$X$554,11,FALSE)</f>
        <v>2.9999999999999997E-4</v>
      </c>
      <c r="M314" s="41">
        <f>VLOOKUP(B314,[1]УсіТ_1!$B$9:$X$554,12,FALSE)</f>
        <v>0</v>
      </c>
      <c r="N314" s="41">
        <f>VLOOKUP(B314,[1]УсіТ_1!$B$9:$X$554,13,FALSE)</f>
        <v>0</v>
      </c>
      <c r="O314" s="41">
        <f>VLOOKUP(B314,[1]УсіТ_1!$B$9:$X$554,14,FALSE)</f>
        <v>0.63170000000000004</v>
      </c>
      <c r="P314" s="41">
        <f>VLOOKUP(B314,[1]УсіТ_1!$B$9:$X$554,15,FALSE)</f>
        <v>5.3900000000000003E-2</v>
      </c>
      <c r="Q314" s="41">
        <f>VLOOKUP(B314,[1]УсіТ_1!$B$9:$X$554,16,FALSE)</f>
        <v>1.4E-3</v>
      </c>
      <c r="R314" s="41">
        <f>VLOOKUP(B314,[1]УсіТ_1!$B$9:$X$554,17,FALSE)</f>
        <v>1.2097</v>
      </c>
      <c r="S314" s="41">
        <f>VLOOKUP(B314,[1]УсіТ_1!$B$9:$X$554,18,FALSE)</f>
        <v>0.13270000000000001</v>
      </c>
      <c r="T314" s="41">
        <f>VLOOKUP(B314,[1]УсіТ_1!$B$9:$X$554,19,FALSE)</f>
        <v>0.91720000000000002</v>
      </c>
      <c r="U314" s="41">
        <f>VLOOKUP(B314,[1]УсіТ_1!$B$9:$X$554,20,FALSE)</f>
        <v>0.42299999999999999</v>
      </c>
      <c r="V314" s="41">
        <f>VLOOKUP(B314,[1]УсіТ_1!$B$9:$X$554,21,FALSE)</f>
        <v>2.2000000000000001E-3</v>
      </c>
      <c r="W314" s="41">
        <f>VLOOKUP(B314,[1]УсіТ_1!$B$9:$X$554,22,FALSE)</f>
        <v>0.6522</v>
      </c>
      <c r="X314" s="41">
        <f>VLOOKUP(B314,[1]УсіТ_1!$B$9:$X$554,23,FALSE)</f>
        <v>0</v>
      </c>
      <c r="Y314" s="3">
        <v>4.2081</v>
      </c>
      <c r="Z314" s="3">
        <v>4.2081</v>
      </c>
    </row>
    <row r="315" spans="1:26" ht="15.75" thickBot="1" x14ac:dyDescent="0.3">
      <c r="A315" s="44" t="s">
        <v>883</v>
      </c>
      <c r="B315" s="44" t="s">
        <v>348</v>
      </c>
      <c r="C315" s="43" t="s">
        <v>7</v>
      </c>
      <c r="D315" s="39">
        <v>721</v>
      </c>
      <c r="E315" s="40">
        <v>0</v>
      </c>
      <c r="F315" s="55">
        <v>5.1093000000000002</v>
      </c>
      <c r="G315" s="55">
        <v>5.1093000000000002</v>
      </c>
      <c r="H315" s="41">
        <f t="shared" si="5"/>
        <v>4.6088000000000005</v>
      </c>
      <c r="I315" s="41">
        <f t="shared" si="4"/>
        <v>5.1093000000000002</v>
      </c>
      <c r="J315" s="41">
        <f>VLOOKUP(B315,[1]УсіТ_1!$B$9:$X$554,9,FALSE)</f>
        <v>0.50049999999999994</v>
      </c>
      <c r="K315" s="41">
        <f>VLOOKUP(B315,[1]УсіТ_1!$B$9:$X$554,8,FALSE)</f>
        <v>0.95279999999999998</v>
      </c>
      <c r="L315" s="41">
        <f>VLOOKUP(B315,[1]УсіТ_1!$B$9:$X$554,11,FALSE)</f>
        <v>2.2200000000000001E-2</v>
      </c>
      <c r="M315" s="41">
        <f>VLOOKUP(B315,[1]УсіТ_1!$B$9:$X$554,12,FALSE)</f>
        <v>0</v>
      </c>
      <c r="N315" s="41">
        <f>VLOOKUP(B315,[1]УсіТ_1!$B$9:$X$554,13,FALSE)</f>
        <v>0</v>
      </c>
      <c r="O315" s="41">
        <f>VLOOKUP(B315,[1]УсіТ_1!$B$9:$X$554,14,FALSE)</f>
        <v>0.89039999999999997</v>
      </c>
      <c r="P315" s="41">
        <f>VLOOKUP(B315,[1]УсіТ_1!$B$9:$X$554,15,FALSE)</f>
        <v>0.1016</v>
      </c>
      <c r="Q315" s="41">
        <f>VLOOKUP(B315,[1]УсіТ_1!$B$9:$X$554,16,FALSE)</f>
        <v>2.5999999999999999E-3</v>
      </c>
      <c r="R315" s="41">
        <f>VLOOKUP(B315,[1]УсіТ_1!$B$9:$X$554,17,FALSE)</f>
        <v>8.5599999999999996E-2</v>
      </c>
      <c r="S315" s="41">
        <f>VLOOKUP(B315,[1]УсіТ_1!$B$9:$X$554,18,FALSE)</f>
        <v>0.18720000000000001</v>
      </c>
      <c r="T315" s="41">
        <f>VLOOKUP(B315,[1]УсіТ_1!$B$9:$X$554,19,FALSE)</f>
        <v>1.3482000000000001</v>
      </c>
      <c r="U315" s="41">
        <f>VLOOKUP(B315,[1]УсіТ_1!$B$9:$X$554,20,FALSE)</f>
        <v>0.41410000000000002</v>
      </c>
      <c r="V315" s="41">
        <f>VLOOKUP(B315,[1]УсіТ_1!$B$9:$X$554,21,FALSE)</f>
        <v>1.6999999999999999E-3</v>
      </c>
      <c r="W315" s="41">
        <f>VLOOKUP(B315,[1]УсіТ_1!$B$9:$X$554,22,FALSE)</f>
        <v>0.60240000000000005</v>
      </c>
      <c r="X315" s="41">
        <f>VLOOKUP(B315,[1]УсіТ_1!$B$9:$X$554,23,FALSE)</f>
        <v>0</v>
      </c>
      <c r="Y315" s="3">
        <v>1.2609999999999999</v>
      </c>
      <c r="Z315" s="3">
        <v>1.2609999999999999</v>
      </c>
    </row>
    <row r="316" spans="1:26" ht="15.75" thickBot="1" x14ac:dyDescent="0.3">
      <c r="A316" s="44" t="s">
        <v>884</v>
      </c>
      <c r="B316" s="44" t="s">
        <v>349</v>
      </c>
      <c r="C316" s="43" t="s">
        <v>7</v>
      </c>
      <c r="D316" s="39">
        <v>563.70000000000005</v>
      </c>
      <c r="E316" s="40">
        <v>0</v>
      </c>
      <c r="F316" s="55">
        <v>4.9002999999999997</v>
      </c>
      <c r="G316" s="55">
        <v>4.9002999999999997</v>
      </c>
      <c r="H316" s="41">
        <f t="shared" si="5"/>
        <v>4.5482999999999993</v>
      </c>
      <c r="I316" s="41">
        <f t="shared" si="4"/>
        <v>4.9002999999999997</v>
      </c>
      <c r="J316" s="41">
        <f>VLOOKUP(B316,[1]УсіТ_1!$B$9:$X$554,9,FALSE)</f>
        <v>0.35199999999999998</v>
      </c>
      <c r="K316" s="41">
        <f>VLOOKUP(B316,[1]УсіТ_1!$B$9:$X$554,8,FALSE)</f>
        <v>1.2742</v>
      </c>
      <c r="L316" s="41">
        <f>VLOOKUP(B316,[1]УсіТ_1!$B$9:$X$554,11,FALSE)</f>
        <v>0</v>
      </c>
      <c r="M316" s="41">
        <f>VLOOKUP(B316,[1]УсіТ_1!$B$9:$X$554,12,FALSE)</f>
        <v>0</v>
      </c>
      <c r="N316" s="41">
        <f>VLOOKUP(B316,[1]УсіТ_1!$B$9:$X$554,13,FALSE)</f>
        <v>0</v>
      </c>
      <c r="O316" s="41">
        <f>VLOOKUP(B316,[1]УсіТ_1!$B$9:$X$554,14,FALSE)</f>
        <v>0.63929999999999998</v>
      </c>
      <c r="P316" s="41">
        <f>VLOOKUP(B316,[1]УсіТ_1!$B$9:$X$554,15,FALSE)</f>
        <v>0</v>
      </c>
      <c r="Q316" s="41">
        <f>VLOOKUP(B316,[1]УсіТ_1!$B$9:$X$554,16,FALSE)</f>
        <v>0</v>
      </c>
      <c r="R316" s="41">
        <f>VLOOKUP(B316,[1]УсіТ_1!$B$9:$X$554,17,FALSE)</f>
        <v>1.2572000000000001</v>
      </c>
      <c r="S316" s="41">
        <f>VLOOKUP(B316,[1]УсіТ_1!$B$9:$X$554,18,FALSE)</f>
        <v>0.1295</v>
      </c>
      <c r="T316" s="41">
        <f>VLOOKUP(B316,[1]УсіТ_1!$B$9:$X$554,19,FALSE)</f>
        <v>0.8095</v>
      </c>
      <c r="U316" s="41">
        <f>VLOOKUP(B316,[1]УсіТ_1!$B$9:$X$554,20,FALSE)</f>
        <v>0.2581</v>
      </c>
      <c r="V316" s="41">
        <f>VLOOKUP(B316,[1]УсіТ_1!$B$9:$X$554,21,FALSE)</f>
        <v>2.2000000000000001E-3</v>
      </c>
      <c r="W316" s="41">
        <f>VLOOKUP(B316,[1]УсіТ_1!$B$9:$X$554,22,FALSE)</f>
        <v>0.17829999999999999</v>
      </c>
      <c r="X316" s="41">
        <f>VLOOKUP(B316,[1]УсіТ_1!$B$9:$X$554,23,FALSE)</f>
        <v>0</v>
      </c>
      <c r="Y316" s="3">
        <v>0.97650000000000003</v>
      </c>
      <c r="Z316" s="3">
        <v>0.97650000000000003</v>
      </c>
    </row>
    <row r="317" spans="1:26" ht="15.75" thickBot="1" x14ac:dyDescent="0.3">
      <c r="A317" s="44" t="s">
        <v>885</v>
      </c>
      <c r="B317" s="44" t="s">
        <v>350</v>
      </c>
      <c r="C317" s="43" t="s">
        <v>7</v>
      </c>
      <c r="D317" s="39">
        <v>559</v>
      </c>
      <c r="E317" s="40">
        <v>35.700000000000003</v>
      </c>
      <c r="F317" s="55">
        <v>5.0423</v>
      </c>
      <c r="G317" s="55">
        <v>5.0423</v>
      </c>
      <c r="H317" s="41">
        <f t="shared" si="5"/>
        <v>4.5384000000000002</v>
      </c>
      <c r="I317" s="41">
        <f t="shared" si="4"/>
        <v>5.0423</v>
      </c>
      <c r="J317" s="41">
        <f>VLOOKUP(B317,[1]УсіТ_1!$B$9:$X$554,9,FALSE)</f>
        <v>0.50390000000000001</v>
      </c>
      <c r="K317" s="41">
        <f>VLOOKUP(B317,[1]УсіТ_1!$B$9:$X$554,8,FALSE)</f>
        <v>1.0697000000000001</v>
      </c>
      <c r="L317" s="41">
        <f>VLOOKUP(B317,[1]УсіТ_1!$B$9:$X$554,11,FALSE)</f>
        <v>2.8500000000000001E-2</v>
      </c>
      <c r="M317" s="41">
        <f>VLOOKUP(B317,[1]УсіТ_1!$B$9:$X$554,12,FALSE)</f>
        <v>0</v>
      </c>
      <c r="N317" s="41">
        <f>VLOOKUP(B317,[1]УсіТ_1!$B$9:$X$554,13,FALSE)</f>
        <v>0</v>
      </c>
      <c r="O317" s="41">
        <f>VLOOKUP(B317,[1]УсіТ_1!$B$9:$X$554,14,FALSE)</f>
        <v>0.64200000000000002</v>
      </c>
      <c r="P317" s="41">
        <f>VLOOKUP(B317,[1]УсіТ_1!$B$9:$X$554,15,FALSE)</f>
        <v>5.2900000000000003E-2</v>
      </c>
      <c r="Q317" s="41">
        <f>VLOOKUP(B317,[1]УсіТ_1!$B$9:$X$554,16,FALSE)</f>
        <v>1.2999999999999999E-3</v>
      </c>
      <c r="R317" s="41">
        <f>VLOOKUP(B317,[1]УсіТ_1!$B$9:$X$554,17,FALSE)</f>
        <v>1.1838</v>
      </c>
      <c r="S317" s="41">
        <f>VLOOKUP(B317,[1]УсіТ_1!$B$9:$X$554,18,FALSE)</f>
        <v>0.1303</v>
      </c>
      <c r="T317" s="41">
        <f>VLOOKUP(B317,[1]УсіТ_1!$B$9:$X$554,19,FALSE)</f>
        <v>0.68610000000000004</v>
      </c>
      <c r="U317" s="41">
        <f>VLOOKUP(B317,[1]УсіТ_1!$B$9:$X$554,20,FALSE)</f>
        <v>0.50780000000000003</v>
      </c>
      <c r="V317" s="41">
        <f>VLOOKUP(B317,[1]УсіТ_1!$B$9:$X$554,21,FALSE)</f>
        <v>2.2000000000000001E-3</v>
      </c>
      <c r="W317" s="41">
        <f>VLOOKUP(B317,[1]УсіТ_1!$B$9:$X$554,22,FALSE)</f>
        <v>0.23380000000000001</v>
      </c>
      <c r="X317" s="41">
        <f>VLOOKUP(B317,[1]УсіТ_1!$B$9:$X$554,23,FALSE)</f>
        <v>0</v>
      </c>
      <c r="Y317" s="3">
        <v>1.2130000000000001</v>
      </c>
      <c r="Z317" s="3">
        <v>1.2130000000000001</v>
      </c>
    </row>
    <row r="318" spans="1:26" ht="15.75" thickBot="1" x14ac:dyDescent="0.3">
      <c r="A318" s="44" t="s">
        <v>886</v>
      </c>
      <c r="B318" s="44" t="s">
        <v>351</v>
      </c>
      <c r="C318" s="43" t="s">
        <v>7</v>
      </c>
      <c r="D318" s="39">
        <v>573.9</v>
      </c>
      <c r="E318" s="40">
        <v>0</v>
      </c>
      <c r="F318" s="55">
        <v>4.8090000000000002</v>
      </c>
      <c r="G318" s="55">
        <v>4.8090000000000002</v>
      </c>
      <c r="H318" s="41">
        <f t="shared" si="5"/>
        <v>4.4320000000000004</v>
      </c>
      <c r="I318" s="41">
        <f t="shared" si="4"/>
        <v>4.8090000000000002</v>
      </c>
      <c r="J318" s="41">
        <f>VLOOKUP(B318,[1]УсіТ_1!$B$9:$X$554,9,FALSE)</f>
        <v>0.377</v>
      </c>
      <c r="K318" s="41">
        <f>VLOOKUP(B318,[1]УсіТ_1!$B$9:$X$554,8,FALSE)</f>
        <v>0.88729999999999998</v>
      </c>
      <c r="L318" s="41">
        <f>VLOOKUP(B318,[1]УсіТ_1!$B$9:$X$554,11,FALSE)</f>
        <v>0</v>
      </c>
      <c r="M318" s="41">
        <f>VLOOKUP(B318,[1]УсіТ_1!$B$9:$X$554,12,FALSE)</f>
        <v>0</v>
      </c>
      <c r="N318" s="41">
        <f>VLOOKUP(B318,[1]УсіТ_1!$B$9:$X$554,13,FALSE)</f>
        <v>0</v>
      </c>
      <c r="O318" s="41">
        <f>VLOOKUP(B318,[1]УсіТ_1!$B$9:$X$554,14,FALSE)</f>
        <v>0.92110000000000003</v>
      </c>
      <c r="P318" s="41">
        <f>VLOOKUP(B318,[1]УсіТ_1!$B$9:$X$554,15,FALSE)</f>
        <v>0</v>
      </c>
      <c r="Q318" s="41">
        <f>VLOOKUP(B318,[1]УсіТ_1!$B$9:$X$554,16,FALSE)</f>
        <v>0</v>
      </c>
      <c r="R318" s="41">
        <f>VLOOKUP(B318,[1]УсіТ_1!$B$9:$X$554,17,FALSE)</f>
        <v>9.7900000000000001E-2</v>
      </c>
      <c r="S318" s="41">
        <f>VLOOKUP(B318,[1]УсіТ_1!$B$9:$X$554,18,FALSE)</f>
        <v>0.23269999999999999</v>
      </c>
      <c r="T318" s="41">
        <f>VLOOKUP(B318,[1]УсіТ_1!$B$9:$X$554,19,FALSE)</f>
        <v>1.5481</v>
      </c>
      <c r="U318" s="41">
        <f>VLOOKUP(B318,[1]УсіТ_1!$B$9:$X$554,20,FALSE)</f>
        <v>0.46960000000000002</v>
      </c>
      <c r="V318" s="41">
        <f>VLOOKUP(B318,[1]УсіТ_1!$B$9:$X$554,21,FALSE)</f>
        <v>2E-3</v>
      </c>
      <c r="W318" s="41">
        <f>VLOOKUP(B318,[1]УсіТ_1!$B$9:$X$554,22,FALSE)</f>
        <v>0.27329999999999999</v>
      </c>
      <c r="X318" s="41">
        <f>VLOOKUP(B318,[1]УсіТ_1!$B$9:$X$554,23,FALSE)</f>
        <v>0</v>
      </c>
      <c r="Y318" s="3">
        <v>4.3644999999999996</v>
      </c>
      <c r="Z318" s="3">
        <v>4.3644999999999996</v>
      </c>
    </row>
    <row r="319" spans="1:26" ht="15.75" thickBot="1" x14ac:dyDescent="0.3">
      <c r="A319" s="44" t="s">
        <v>887</v>
      </c>
      <c r="B319" s="44" t="s">
        <v>352</v>
      </c>
      <c r="C319" s="43" t="s">
        <v>7</v>
      </c>
      <c r="D319" s="39">
        <v>268.89999999999998</v>
      </c>
      <c r="E319" s="40">
        <v>35.5</v>
      </c>
      <c r="F319" s="55">
        <v>5.165</v>
      </c>
      <c r="G319" s="55">
        <v>5.165</v>
      </c>
      <c r="H319" s="41">
        <f t="shared" si="5"/>
        <v>5.165</v>
      </c>
      <c r="I319" s="41">
        <f t="shared" si="4"/>
        <v>5.165</v>
      </c>
      <c r="J319" s="41">
        <f>VLOOKUP(B319,[1]УсіТ_1!$B$9:$X$554,9,FALSE)</f>
        <v>0</v>
      </c>
      <c r="K319" s="41">
        <f>VLOOKUP(B319,[1]УсіТ_1!$B$9:$X$554,8,FALSE)</f>
        <v>0.75680000000000003</v>
      </c>
      <c r="L319" s="41">
        <f>VLOOKUP(B319,[1]УсіТ_1!$B$9:$X$554,11,FALSE)</f>
        <v>0</v>
      </c>
      <c r="M319" s="41">
        <f>VLOOKUP(B319,[1]УсіТ_1!$B$9:$X$554,12,FALSE)</f>
        <v>0</v>
      </c>
      <c r="N319" s="41">
        <f>VLOOKUP(B319,[1]УсіТ_1!$B$9:$X$554,13,FALSE)</f>
        <v>0</v>
      </c>
      <c r="O319" s="41">
        <f>VLOOKUP(B319,[1]УсіТ_1!$B$9:$X$554,14,FALSE)</f>
        <v>1.1020000000000001</v>
      </c>
      <c r="P319" s="41">
        <f>VLOOKUP(B319,[1]УсіТ_1!$B$9:$X$554,15,FALSE)</f>
        <v>0</v>
      </c>
      <c r="Q319" s="41">
        <f>VLOOKUP(B319,[1]УсіТ_1!$B$9:$X$554,16,FALSE)</f>
        <v>0</v>
      </c>
      <c r="R319" s="41">
        <f>VLOOKUP(B319,[1]УсіТ_1!$B$9:$X$554,17,FALSE)</f>
        <v>0.1188</v>
      </c>
      <c r="S319" s="41">
        <f>VLOOKUP(B319,[1]УсіТ_1!$B$9:$X$554,18,FALSE)</f>
        <v>0.2177</v>
      </c>
      <c r="T319" s="41">
        <f>VLOOKUP(B319,[1]УсіТ_1!$B$9:$X$554,19,FALSE)</f>
        <v>1.8738999999999999</v>
      </c>
      <c r="U319" s="41">
        <f>VLOOKUP(B319,[1]УсіТ_1!$B$9:$X$554,20,FALSE)</f>
        <v>0.56799999999999995</v>
      </c>
      <c r="V319" s="41">
        <f>VLOOKUP(B319,[1]УсіТ_1!$B$9:$X$554,21,FALSE)</f>
        <v>4.4000000000000003E-3</v>
      </c>
      <c r="W319" s="41">
        <f>VLOOKUP(B319,[1]УсіТ_1!$B$9:$X$554,22,FALSE)</f>
        <v>0.52339999999999998</v>
      </c>
      <c r="X319" s="41">
        <f>VLOOKUP(B319,[1]УсіТ_1!$B$9:$X$554,23,FALSE)</f>
        <v>0</v>
      </c>
      <c r="Y319" s="3">
        <v>1.1537999999999999</v>
      </c>
      <c r="Z319" s="3">
        <v>1.1537999999999999</v>
      </c>
    </row>
    <row r="320" spans="1:26" ht="15.75" thickBot="1" x14ac:dyDescent="0.3">
      <c r="A320" s="44" t="s">
        <v>888</v>
      </c>
      <c r="B320" s="44" t="s">
        <v>353</v>
      </c>
      <c r="C320" s="43" t="s">
        <v>7</v>
      </c>
      <c r="D320" s="39">
        <v>457.5</v>
      </c>
      <c r="E320" s="40">
        <v>13.2</v>
      </c>
      <c r="F320" s="55">
        <v>5.4542000000000002</v>
      </c>
      <c r="G320" s="55">
        <v>5.4542000000000002</v>
      </c>
      <c r="H320" s="41">
        <f t="shared" si="5"/>
        <v>4.9714999999999998</v>
      </c>
      <c r="I320" s="41">
        <f t="shared" si="4"/>
        <v>5.4542000000000002</v>
      </c>
      <c r="J320" s="41">
        <f>VLOOKUP(B320,[1]УсіТ_1!$B$9:$X$554,9,FALSE)</f>
        <v>0.48270000000000002</v>
      </c>
      <c r="K320" s="41">
        <f>VLOOKUP(B320,[1]УсіТ_1!$B$9:$X$554,8,FALSE)</f>
        <v>1.2895000000000001</v>
      </c>
      <c r="L320" s="41">
        <f>VLOOKUP(B320,[1]УсіТ_1!$B$9:$X$554,11,FALSE)</f>
        <v>0</v>
      </c>
      <c r="M320" s="41">
        <f>VLOOKUP(B320,[1]УсіТ_1!$B$9:$X$554,12,FALSE)</f>
        <v>0</v>
      </c>
      <c r="N320" s="41">
        <f>VLOOKUP(B320,[1]УсіТ_1!$B$9:$X$554,13,FALSE)</f>
        <v>0</v>
      </c>
      <c r="O320" s="41">
        <f>VLOOKUP(B320,[1]УсіТ_1!$B$9:$X$554,14,FALSE)</f>
        <v>1.0182</v>
      </c>
      <c r="P320" s="41">
        <f>VLOOKUP(B320,[1]УсіТ_1!$B$9:$X$554,15,FALSE)</f>
        <v>0</v>
      </c>
      <c r="Q320" s="41">
        <f>VLOOKUP(B320,[1]УсіТ_1!$B$9:$X$554,16,FALSE)</f>
        <v>0</v>
      </c>
      <c r="R320" s="41">
        <f>VLOOKUP(B320,[1]УсіТ_1!$B$9:$X$554,17,FALSE)</f>
        <v>5.7500000000000002E-2</v>
      </c>
      <c r="S320" s="41">
        <f>VLOOKUP(B320,[1]УсіТ_1!$B$9:$X$554,18,FALSE)</f>
        <v>0.1595</v>
      </c>
      <c r="T320" s="41">
        <f>VLOOKUP(B320,[1]УсіТ_1!$B$9:$X$554,19,FALSE)</f>
        <v>1.2531000000000001</v>
      </c>
      <c r="U320" s="41">
        <f>VLOOKUP(B320,[1]УсіТ_1!$B$9:$X$554,20,FALSE)</f>
        <v>0.29449999999999998</v>
      </c>
      <c r="V320" s="41">
        <f>VLOOKUP(B320,[1]УсіТ_1!$B$9:$X$554,21,FALSE)</f>
        <v>2.5999999999999999E-3</v>
      </c>
      <c r="W320" s="41">
        <f>VLOOKUP(B320,[1]УсіТ_1!$B$9:$X$554,22,FALSE)</f>
        <v>0.89659999999999995</v>
      </c>
      <c r="X320" s="41">
        <f>VLOOKUP(B320,[1]УсіТ_1!$B$9:$X$554,23,FALSE)</f>
        <v>0</v>
      </c>
      <c r="Y320" s="3">
        <v>1.2065999999999999</v>
      </c>
      <c r="Z320" s="3">
        <v>1.2065999999999999</v>
      </c>
    </row>
    <row r="321" spans="1:26" ht="15.75" thickBot="1" x14ac:dyDescent="0.3">
      <c r="A321" s="44" t="s">
        <v>889</v>
      </c>
      <c r="B321" s="44" t="s">
        <v>354</v>
      </c>
      <c r="C321" s="43" t="s">
        <v>7</v>
      </c>
      <c r="D321" s="39">
        <v>577.26</v>
      </c>
      <c r="E321" s="40">
        <v>0</v>
      </c>
      <c r="F321" s="55">
        <v>5.1859999999999999</v>
      </c>
      <c r="G321" s="55">
        <v>5.1859999999999999</v>
      </c>
      <c r="H321" s="41">
        <f t="shared" si="5"/>
        <v>4.7546999999999997</v>
      </c>
      <c r="I321" s="41">
        <f t="shared" si="4"/>
        <v>5.1859999999999999</v>
      </c>
      <c r="J321" s="41">
        <f>VLOOKUP(B321,[1]УсіТ_1!$B$9:$X$554,9,FALSE)</f>
        <v>0.43130000000000002</v>
      </c>
      <c r="K321" s="41">
        <f>VLOOKUP(B321,[1]УсіТ_1!$B$9:$X$554,8,FALSE)</f>
        <v>1.5325</v>
      </c>
      <c r="L321" s="41">
        <f>VLOOKUP(B321,[1]УсіТ_1!$B$9:$X$554,11,FALSE)</f>
        <v>2.9899999999999999E-2</v>
      </c>
      <c r="M321" s="41">
        <f>VLOOKUP(B321,[1]УсіТ_1!$B$9:$X$554,12,FALSE)</f>
        <v>0</v>
      </c>
      <c r="N321" s="41">
        <f>VLOOKUP(B321,[1]УсіТ_1!$B$9:$X$554,13,FALSE)</f>
        <v>0</v>
      </c>
      <c r="O321" s="41">
        <f>VLOOKUP(B321,[1]УсіТ_1!$B$9:$X$554,14,FALSE)</f>
        <v>0.92</v>
      </c>
      <c r="P321" s="41">
        <f>VLOOKUP(B321,[1]УсіТ_1!$B$9:$X$554,15,FALSE)</f>
        <v>0.13719999999999999</v>
      </c>
      <c r="Q321" s="41">
        <f>VLOOKUP(B321,[1]УсіТ_1!$B$9:$X$554,16,FALSE)</f>
        <v>3.5000000000000001E-3</v>
      </c>
      <c r="R321" s="41">
        <f>VLOOKUP(B321,[1]УсіТ_1!$B$9:$X$554,17,FALSE)</f>
        <v>0.13139999999999999</v>
      </c>
      <c r="S321" s="41">
        <f>VLOOKUP(B321,[1]УсіТ_1!$B$9:$X$554,18,FALSE)</f>
        <v>0.13739999999999999</v>
      </c>
      <c r="T321" s="41">
        <f>VLOOKUP(B321,[1]УсіТ_1!$B$9:$X$554,19,FALSE)</f>
        <v>1.1245000000000001</v>
      </c>
      <c r="U321" s="41">
        <f>VLOOKUP(B321,[1]УсіТ_1!$B$9:$X$554,20,FALSE)</f>
        <v>0.38450000000000001</v>
      </c>
      <c r="V321" s="41">
        <f>VLOOKUP(B321,[1]УсіТ_1!$B$9:$X$554,21,FALSE)</f>
        <v>2E-3</v>
      </c>
      <c r="W321" s="41">
        <f>VLOOKUP(B321,[1]УсіТ_1!$B$9:$X$554,22,FALSE)</f>
        <v>0.3518</v>
      </c>
      <c r="X321" s="41">
        <f>VLOOKUP(B321,[1]УсіТ_1!$B$9:$X$554,23,FALSE)</f>
        <v>0</v>
      </c>
      <c r="Y321" s="3">
        <v>4.0561999999999996</v>
      </c>
      <c r="Z321" s="3">
        <v>4.0561999999999996</v>
      </c>
    </row>
    <row r="322" spans="1:26" ht="15.75" thickBot="1" x14ac:dyDescent="0.3">
      <c r="A322" s="44" t="s">
        <v>890</v>
      </c>
      <c r="B322" s="44" t="s">
        <v>355</v>
      </c>
      <c r="C322" s="43" t="s">
        <v>7</v>
      </c>
      <c r="D322" s="39">
        <v>733.3</v>
      </c>
      <c r="E322" s="40">
        <v>0</v>
      </c>
      <c r="F322" s="55">
        <v>3.5465</v>
      </c>
      <c r="G322" s="55">
        <v>3.5465</v>
      </c>
      <c r="H322" s="41">
        <f t="shared" si="5"/>
        <v>3.0552000000000001</v>
      </c>
      <c r="I322" s="41">
        <f t="shared" si="4"/>
        <v>3.5465</v>
      </c>
      <c r="J322" s="41">
        <f>VLOOKUP(B322,[1]УсіТ_1!$B$9:$X$554,9,FALSE)</f>
        <v>0.49130000000000001</v>
      </c>
      <c r="K322" s="41">
        <f>VLOOKUP(B322,[1]УсіТ_1!$B$9:$X$554,8,FALSE)</f>
        <v>0.2419</v>
      </c>
      <c r="L322" s="41">
        <f>VLOOKUP(B322,[1]УсіТ_1!$B$9:$X$554,11,FALSE)</f>
        <v>0</v>
      </c>
      <c r="M322" s="41">
        <f>VLOOKUP(B322,[1]УсіТ_1!$B$9:$X$554,12,FALSE)</f>
        <v>0</v>
      </c>
      <c r="N322" s="41">
        <f>VLOOKUP(B322,[1]УсіТ_1!$B$9:$X$554,13,FALSE)</f>
        <v>0</v>
      </c>
      <c r="O322" s="41">
        <f>VLOOKUP(B322,[1]УсіТ_1!$B$9:$X$554,14,FALSE)</f>
        <v>0.82050000000000001</v>
      </c>
      <c r="P322" s="41">
        <f>VLOOKUP(B322,[1]УсіТ_1!$B$9:$X$554,15,FALSE)</f>
        <v>0</v>
      </c>
      <c r="Q322" s="41">
        <f>VLOOKUP(B322,[1]УсіТ_1!$B$9:$X$554,16,FALSE)</f>
        <v>0</v>
      </c>
      <c r="R322" s="41">
        <f>VLOOKUP(B322,[1]УсіТ_1!$B$9:$X$554,17,FALSE)</f>
        <v>5.2400000000000002E-2</v>
      </c>
      <c r="S322" s="41">
        <f>VLOOKUP(B322,[1]УсіТ_1!$B$9:$X$554,18,FALSE)</f>
        <v>0.17380000000000001</v>
      </c>
      <c r="T322" s="41">
        <f>VLOOKUP(B322,[1]УсіТ_1!$B$9:$X$554,19,FALSE)</f>
        <v>1.2502</v>
      </c>
      <c r="U322" s="41">
        <f>VLOOKUP(B322,[1]УсіТ_1!$B$9:$X$554,20,FALSE)</f>
        <v>0.2326</v>
      </c>
      <c r="V322" s="41">
        <f>VLOOKUP(B322,[1]УсіТ_1!$B$9:$X$554,21,FALSE)</f>
        <v>1.6999999999999999E-3</v>
      </c>
      <c r="W322" s="41">
        <f>VLOOKUP(B322,[1]УсіТ_1!$B$9:$X$554,22,FALSE)</f>
        <v>0.28210000000000002</v>
      </c>
      <c r="X322" s="41">
        <f>VLOOKUP(B322,[1]УсіТ_1!$B$9:$X$554,23,FALSE)</f>
        <v>0</v>
      </c>
      <c r="Y322" s="3">
        <v>4.0605000000000002</v>
      </c>
      <c r="Z322" s="3">
        <v>4.0605000000000002</v>
      </c>
    </row>
    <row r="323" spans="1:26" ht="15.75" thickBot="1" x14ac:dyDescent="0.3">
      <c r="A323" s="44" t="s">
        <v>891</v>
      </c>
      <c r="B323" s="44" t="s">
        <v>356</v>
      </c>
      <c r="C323" s="43" t="s">
        <v>7</v>
      </c>
      <c r="D323" s="39">
        <v>385.5</v>
      </c>
      <c r="E323" s="40">
        <v>31.1</v>
      </c>
      <c r="F323" s="55">
        <v>5.3394000000000004</v>
      </c>
      <c r="G323" s="55">
        <v>5.3394000000000004</v>
      </c>
      <c r="H323" s="41">
        <f t="shared" si="5"/>
        <v>4.8263000000000007</v>
      </c>
      <c r="I323" s="41">
        <f t="shared" si="4"/>
        <v>5.3394000000000004</v>
      </c>
      <c r="J323" s="41">
        <f>VLOOKUP(B323,[1]УсіТ_1!$B$9:$X$554,9,FALSE)</f>
        <v>0.5131</v>
      </c>
      <c r="K323" s="41">
        <f>VLOOKUP(B323,[1]УсіТ_1!$B$9:$X$554,8,FALSE)</f>
        <v>1.3383</v>
      </c>
      <c r="L323" s="41">
        <f>VLOOKUP(B323,[1]УсіТ_1!$B$9:$X$554,11,FALSE)</f>
        <v>0</v>
      </c>
      <c r="M323" s="41">
        <f>VLOOKUP(B323,[1]УсіТ_1!$B$9:$X$554,12,FALSE)</f>
        <v>0</v>
      </c>
      <c r="N323" s="41">
        <f>VLOOKUP(B323,[1]УсіТ_1!$B$9:$X$554,13,FALSE)</f>
        <v>0</v>
      </c>
      <c r="O323" s="41">
        <f>VLOOKUP(B323,[1]УсіТ_1!$B$9:$X$554,14,FALSE)</f>
        <v>0.90139999999999998</v>
      </c>
      <c r="P323" s="41">
        <f>VLOOKUP(B323,[1]УсіТ_1!$B$9:$X$554,15,FALSE)</f>
        <v>0</v>
      </c>
      <c r="Q323" s="41">
        <f>VLOOKUP(B323,[1]УсіТ_1!$B$9:$X$554,16,FALSE)</f>
        <v>0</v>
      </c>
      <c r="R323" s="41">
        <f>VLOOKUP(B323,[1]УсіТ_1!$B$9:$X$554,17,FALSE)</f>
        <v>6.83E-2</v>
      </c>
      <c r="S323" s="41">
        <f>VLOOKUP(B323,[1]УсіТ_1!$B$9:$X$554,18,FALSE)</f>
        <v>0.31869999999999998</v>
      </c>
      <c r="T323" s="41">
        <f>VLOOKUP(B323,[1]УсіТ_1!$B$9:$X$554,19,FALSE)</f>
        <v>1.173</v>
      </c>
      <c r="U323" s="41">
        <f>VLOOKUP(B323,[1]УсіТ_1!$B$9:$X$554,20,FALSE)</f>
        <v>0.4289</v>
      </c>
      <c r="V323" s="41">
        <f>VLOOKUP(B323,[1]УсіТ_1!$B$9:$X$554,21,FALSE)</f>
        <v>3.0999999999999999E-3</v>
      </c>
      <c r="W323" s="41">
        <f>VLOOKUP(B323,[1]УсіТ_1!$B$9:$X$554,22,FALSE)</f>
        <v>0.59460000000000002</v>
      </c>
      <c r="X323" s="41">
        <f>VLOOKUP(B323,[1]УсіТ_1!$B$9:$X$554,23,FALSE)</f>
        <v>0</v>
      </c>
      <c r="Y323" s="3">
        <v>3.9180000000000001</v>
      </c>
      <c r="Z323" s="3">
        <v>3.9180000000000001</v>
      </c>
    </row>
    <row r="324" spans="1:26" ht="15.75" thickBot="1" x14ac:dyDescent="0.3">
      <c r="A324" s="44" t="s">
        <v>892</v>
      </c>
      <c r="B324" s="44" t="s">
        <v>357</v>
      </c>
      <c r="C324" s="43" t="s">
        <v>7</v>
      </c>
      <c r="D324" s="39">
        <v>692.6</v>
      </c>
      <c r="E324" s="40">
        <v>44.8</v>
      </c>
      <c r="F324" s="55">
        <v>4.4718999999999998</v>
      </c>
      <c r="G324" s="55">
        <v>4.4718999999999998</v>
      </c>
      <c r="H324" s="41">
        <f t="shared" si="5"/>
        <v>4.0596999999999994</v>
      </c>
      <c r="I324" s="41">
        <f t="shared" ref="I324:I387" si="6">H324+J324</f>
        <v>4.4718999999999998</v>
      </c>
      <c r="J324" s="41">
        <f>VLOOKUP(B324,[1]УсіТ_1!$B$9:$X$554,9,FALSE)</f>
        <v>0.41220000000000001</v>
      </c>
      <c r="K324" s="41">
        <f>VLOOKUP(B324,[1]УсіТ_1!$B$9:$X$554,8,FALSE)</f>
        <v>0.74129999999999996</v>
      </c>
      <c r="L324" s="41">
        <f>VLOOKUP(B324,[1]УсіТ_1!$B$9:$X$554,11,FALSE)</f>
        <v>0</v>
      </c>
      <c r="M324" s="41">
        <f>VLOOKUP(B324,[1]УсіТ_1!$B$9:$X$554,12,FALSE)</f>
        <v>0</v>
      </c>
      <c r="N324" s="41">
        <f>VLOOKUP(B324,[1]УсіТ_1!$B$9:$X$554,13,FALSE)</f>
        <v>0</v>
      </c>
      <c r="O324" s="41">
        <f>VLOOKUP(B324,[1]УсіТ_1!$B$9:$X$554,14,FALSE)</f>
        <v>0.93969999999999998</v>
      </c>
      <c r="P324" s="41">
        <f>VLOOKUP(B324,[1]УсіТ_1!$B$9:$X$554,15,FALSE)</f>
        <v>0</v>
      </c>
      <c r="Q324" s="41">
        <f>VLOOKUP(B324,[1]УсіТ_1!$B$9:$X$554,16,FALSE)</f>
        <v>0</v>
      </c>
      <c r="R324" s="41">
        <f>VLOOKUP(B324,[1]УсіТ_1!$B$9:$X$554,17,FALSE)</f>
        <v>6.8000000000000005E-2</v>
      </c>
      <c r="S324" s="41">
        <f>VLOOKUP(B324,[1]УсіТ_1!$B$9:$X$554,18,FALSE)</f>
        <v>0.18179999999999999</v>
      </c>
      <c r="T324" s="41">
        <f>VLOOKUP(B324,[1]УсіТ_1!$B$9:$X$554,19,FALSE)</f>
        <v>1.3072999999999999</v>
      </c>
      <c r="U324" s="41">
        <f>VLOOKUP(B324,[1]УсіТ_1!$B$9:$X$554,20,FALSE)</f>
        <v>0.2276</v>
      </c>
      <c r="V324" s="41">
        <f>VLOOKUP(B324,[1]УсіТ_1!$B$9:$X$554,21,FALSE)</f>
        <v>1.6999999999999999E-3</v>
      </c>
      <c r="W324" s="41">
        <f>VLOOKUP(B324,[1]УсіТ_1!$B$9:$X$554,22,FALSE)</f>
        <v>0.59230000000000005</v>
      </c>
      <c r="X324" s="41">
        <f>VLOOKUP(B324,[1]УсіТ_1!$B$9:$X$554,23,FALSE)</f>
        <v>0</v>
      </c>
      <c r="Y324" s="3">
        <v>3.5289999999999999</v>
      </c>
      <c r="Z324" s="3">
        <v>3.5289999999999999</v>
      </c>
    </row>
    <row r="325" spans="1:26" ht="15.75" thickBot="1" x14ac:dyDescent="0.3">
      <c r="A325" s="44" t="s">
        <v>893</v>
      </c>
      <c r="B325" s="44" t="s">
        <v>358</v>
      </c>
      <c r="C325" s="43" t="s">
        <v>7</v>
      </c>
      <c r="D325" s="39">
        <v>399</v>
      </c>
      <c r="E325" s="40">
        <v>0</v>
      </c>
      <c r="F325" s="55">
        <v>5.2842000000000002</v>
      </c>
      <c r="G325" s="55">
        <v>5.2842000000000002</v>
      </c>
      <c r="H325" s="41">
        <f t="shared" si="5"/>
        <v>4.7875000000000005</v>
      </c>
      <c r="I325" s="41">
        <f t="shared" si="6"/>
        <v>5.2842000000000002</v>
      </c>
      <c r="J325" s="41">
        <f>VLOOKUP(B325,[1]УсіТ_1!$B$9:$X$554,9,FALSE)</f>
        <v>0.49669999999999997</v>
      </c>
      <c r="K325" s="41">
        <f>VLOOKUP(B325,[1]УсіТ_1!$B$9:$X$554,8,FALSE)</f>
        <v>1.095</v>
      </c>
      <c r="L325" s="41">
        <f>VLOOKUP(B325,[1]УсіТ_1!$B$9:$X$554,11,FALSE)</f>
        <v>0</v>
      </c>
      <c r="M325" s="41">
        <f>VLOOKUP(B325,[1]УсіТ_1!$B$9:$X$554,12,FALSE)</f>
        <v>0</v>
      </c>
      <c r="N325" s="41">
        <f>VLOOKUP(B325,[1]УсіТ_1!$B$9:$X$554,13,FALSE)</f>
        <v>0</v>
      </c>
      <c r="O325" s="41">
        <f>VLOOKUP(B325,[1]УсіТ_1!$B$9:$X$554,14,FALSE)</f>
        <v>0.88859999999999995</v>
      </c>
      <c r="P325" s="41">
        <f>VLOOKUP(B325,[1]УсіТ_1!$B$9:$X$554,15,FALSE)</f>
        <v>0</v>
      </c>
      <c r="Q325" s="41">
        <f>VLOOKUP(B325,[1]УсіТ_1!$B$9:$X$554,16,FALSE)</f>
        <v>0</v>
      </c>
      <c r="R325" s="41">
        <f>VLOOKUP(B325,[1]УсіТ_1!$B$9:$X$554,17,FALSE)</f>
        <v>6.59E-2</v>
      </c>
      <c r="S325" s="41">
        <f>VLOOKUP(B325,[1]УсіТ_1!$B$9:$X$554,18,FALSE)</f>
        <v>0.29520000000000002</v>
      </c>
      <c r="T325" s="41">
        <f>VLOOKUP(B325,[1]УсіТ_1!$B$9:$X$554,19,FALSE)</f>
        <v>1.6162000000000001</v>
      </c>
      <c r="U325" s="41">
        <f>VLOOKUP(B325,[1]УсіТ_1!$B$9:$X$554,20,FALSE)</f>
        <v>0.31969999999999998</v>
      </c>
      <c r="V325" s="41">
        <f>VLOOKUP(B325,[1]УсіТ_1!$B$9:$X$554,21,FALSE)</f>
        <v>3.0000000000000001E-3</v>
      </c>
      <c r="W325" s="41">
        <f>VLOOKUP(B325,[1]УсіТ_1!$B$9:$X$554,22,FALSE)</f>
        <v>0.50390000000000001</v>
      </c>
      <c r="X325" s="41">
        <f>VLOOKUP(B325,[1]УсіТ_1!$B$9:$X$554,23,FALSE)</f>
        <v>0</v>
      </c>
      <c r="Y325" s="3">
        <v>4.3422999999999998</v>
      </c>
      <c r="Z325" s="3">
        <v>4.3422999999999998</v>
      </c>
    </row>
    <row r="326" spans="1:26" ht="15.75" thickBot="1" x14ac:dyDescent="0.3">
      <c r="A326" s="44" t="s">
        <v>894</v>
      </c>
      <c r="B326" s="44" t="s">
        <v>359</v>
      </c>
      <c r="C326" s="43" t="s">
        <v>7</v>
      </c>
      <c r="D326" s="39">
        <v>695.3</v>
      </c>
      <c r="E326" s="40">
        <v>45.1</v>
      </c>
      <c r="F326" s="55">
        <v>4.7030000000000003</v>
      </c>
      <c r="G326" s="55">
        <v>4.7030000000000003</v>
      </c>
      <c r="H326" s="41">
        <f t="shared" si="5"/>
        <v>4.2168000000000001</v>
      </c>
      <c r="I326" s="41">
        <f t="shared" si="6"/>
        <v>4.7030000000000003</v>
      </c>
      <c r="J326" s="41">
        <f>VLOOKUP(B326,[1]УсіТ_1!$B$9:$X$554,9,FALSE)</f>
        <v>0.48620000000000002</v>
      </c>
      <c r="K326" s="41">
        <f>VLOOKUP(B326,[1]УсіТ_1!$B$9:$X$554,8,FALSE)</f>
        <v>0.77849999999999997</v>
      </c>
      <c r="L326" s="41">
        <f>VLOOKUP(B326,[1]УсіТ_1!$B$9:$X$554,11,FALSE)</f>
        <v>0</v>
      </c>
      <c r="M326" s="41">
        <f>VLOOKUP(B326,[1]УсіТ_1!$B$9:$X$554,12,FALSE)</f>
        <v>0</v>
      </c>
      <c r="N326" s="41">
        <f>VLOOKUP(B326,[1]УсіТ_1!$B$9:$X$554,13,FALSE)</f>
        <v>0</v>
      </c>
      <c r="O326" s="41">
        <f>VLOOKUP(B326,[1]УсіТ_1!$B$9:$X$554,14,FALSE)</f>
        <v>0.94030000000000002</v>
      </c>
      <c r="P326" s="41">
        <f>VLOOKUP(B326,[1]УсіТ_1!$B$9:$X$554,15,FALSE)</f>
        <v>0</v>
      </c>
      <c r="Q326" s="41">
        <f>VLOOKUP(B326,[1]УсіТ_1!$B$9:$X$554,16,FALSE)</f>
        <v>0</v>
      </c>
      <c r="R326" s="41">
        <f>VLOOKUP(B326,[1]УсіТ_1!$B$9:$X$554,17,FALSE)</f>
        <v>6.7799999999999999E-2</v>
      </c>
      <c r="S326" s="41">
        <f>VLOOKUP(B326,[1]УсіТ_1!$B$9:$X$554,18,FALSE)</f>
        <v>0.18310000000000001</v>
      </c>
      <c r="T326" s="41">
        <f>VLOOKUP(B326,[1]УсіТ_1!$B$9:$X$554,19,FALSE)</f>
        <v>1.2844</v>
      </c>
      <c r="U326" s="41">
        <f>VLOOKUP(B326,[1]УсіТ_1!$B$9:$X$554,20,FALSE)</f>
        <v>0.371</v>
      </c>
      <c r="V326" s="41">
        <f>VLOOKUP(B326,[1]УсіТ_1!$B$9:$X$554,21,FALSE)</f>
        <v>1.6999999999999999E-3</v>
      </c>
      <c r="W326" s="41">
        <f>VLOOKUP(B326,[1]УсіТ_1!$B$9:$X$554,22,FALSE)</f>
        <v>0.59</v>
      </c>
      <c r="X326" s="41">
        <f>VLOOKUP(B326,[1]УсіТ_1!$B$9:$X$554,23,FALSE)</f>
        <v>0</v>
      </c>
      <c r="Y326" s="3">
        <v>3.7949999999999999</v>
      </c>
      <c r="Z326" s="3">
        <v>3.7949999999999999</v>
      </c>
    </row>
    <row r="327" spans="1:26" ht="15.75" thickBot="1" x14ac:dyDescent="0.3">
      <c r="A327" s="44" t="s">
        <v>895</v>
      </c>
      <c r="B327" s="44" t="s">
        <v>360</v>
      </c>
      <c r="C327" s="43" t="s">
        <v>7</v>
      </c>
      <c r="D327" s="39">
        <v>379.5</v>
      </c>
      <c r="E327" s="40">
        <v>0</v>
      </c>
      <c r="F327" s="55">
        <v>5.5758000000000001</v>
      </c>
      <c r="G327" s="55">
        <v>5.5758000000000001</v>
      </c>
      <c r="H327" s="41">
        <f t="shared" si="5"/>
        <v>5.0575999999999999</v>
      </c>
      <c r="I327" s="41">
        <f t="shared" si="6"/>
        <v>5.5758000000000001</v>
      </c>
      <c r="J327" s="41">
        <f>VLOOKUP(B327,[1]УсіТ_1!$B$9:$X$554,9,FALSE)</f>
        <v>0.51819999999999999</v>
      </c>
      <c r="K327" s="41">
        <f>VLOOKUP(B327,[1]УсіТ_1!$B$9:$X$554,8,FALSE)</f>
        <v>1.4077999999999999</v>
      </c>
      <c r="L327" s="41">
        <f>VLOOKUP(B327,[1]УсіТ_1!$B$9:$X$554,11,FALSE)</f>
        <v>0</v>
      </c>
      <c r="M327" s="41">
        <f>VLOOKUP(B327,[1]УсіТ_1!$B$9:$X$554,12,FALSE)</f>
        <v>0</v>
      </c>
      <c r="N327" s="41">
        <f>VLOOKUP(B327,[1]УсіТ_1!$B$9:$X$554,13,FALSE)</f>
        <v>0</v>
      </c>
      <c r="O327" s="41">
        <f>VLOOKUP(B327,[1]УсіТ_1!$B$9:$X$554,14,FALSE)</f>
        <v>0.92179999999999995</v>
      </c>
      <c r="P327" s="41">
        <f>VLOOKUP(B327,[1]УсіТ_1!$B$9:$X$554,15,FALSE)</f>
        <v>0</v>
      </c>
      <c r="Q327" s="41">
        <f>VLOOKUP(B327,[1]УсіТ_1!$B$9:$X$554,16,FALSE)</f>
        <v>0</v>
      </c>
      <c r="R327" s="41">
        <f>VLOOKUP(B327,[1]УсіТ_1!$B$9:$X$554,17,FALSE)</f>
        <v>6.9400000000000003E-2</v>
      </c>
      <c r="S327" s="41">
        <f>VLOOKUP(B327,[1]УсіТ_1!$B$9:$X$554,18,FALSE)</f>
        <v>0.17499999999999999</v>
      </c>
      <c r="T327" s="41">
        <f>VLOOKUP(B327,[1]УсіТ_1!$B$9:$X$554,19,FALSE)</f>
        <v>1.1076999999999999</v>
      </c>
      <c r="U327" s="41">
        <f>VLOOKUP(B327,[1]УсіТ_1!$B$9:$X$554,20,FALSE)</f>
        <v>0.2495</v>
      </c>
      <c r="V327" s="41">
        <f>VLOOKUP(B327,[1]УсіТ_1!$B$9:$X$554,21,FALSE)</f>
        <v>3.0999999999999999E-3</v>
      </c>
      <c r="W327" s="41">
        <f>VLOOKUP(B327,[1]УсіТ_1!$B$9:$X$554,22,FALSE)</f>
        <v>1.1233</v>
      </c>
      <c r="X327" s="41">
        <f>VLOOKUP(B327,[1]УсіТ_1!$B$9:$X$554,23,FALSE)</f>
        <v>0</v>
      </c>
      <c r="Y327" s="3">
        <v>3.8812000000000002</v>
      </c>
      <c r="Z327" s="3">
        <v>3.8812000000000002</v>
      </c>
    </row>
    <row r="328" spans="1:26" ht="15.75" thickBot="1" x14ac:dyDescent="0.3">
      <c r="A328" s="44" t="s">
        <v>896</v>
      </c>
      <c r="B328" s="44" t="s">
        <v>361</v>
      </c>
      <c r="C328" s="43" t="s">
        <v>7</v>
      </c>
      <c r="D328" s="39">
        <v>664.1</v>
      </c>
      <c r="E328" s="40">
        <v>0</v>
      </c>
      <c r="F328" s="55">
        <v>4.5080999999999998</v>
      </c>
      <c r="G328" s="55">
        <v>4.5080999999999998</v>
      </c>
      <c r="H328" s="41">
        <f t="shared" si="5"/>
        <v>4.0004999999999997</v>
      </c>
      <c r="I328" s="41">
        <f t="shared" si="6"/>
        <v>4.5080999999999998</v>
      </c>
      <c r="J328" s="41">
        <f>VLOOKUP(B328,[1]УсіТ_1!$B$9:$X$554,9,FALSE)</f>
        <v>0.50760000000000005</v>
      </c>
      <c r="K328" s="41">
        <f>VLOOKUP(B328,[1]УсіТ_1!$B$9:$X$554,8,FALSE)</f>
        <v>0.59540000000000004</v>
      </c>
      <c r="L328" s="41">
        <f>VLOOKUP(B328,[1]УсіТ_1!$B$9:$X$554,11,FALSE)</f>
        <v>0</v>
      </c>
      <c r="M328" s="41">
        <f>VLOOKUP(B328,[1]УсіТ_1!$B$9:$X$554,12,FALSE)</f>
        <v>0</v>
      </c>
      <c r="N328" s="41">
        <f>VLOOKUP(B328,[1]УсіТ_1!$B$9:$X$554,13,FALSE)</f>
        <v>0</v>
      </c>
      <c r="O328" s="41">
        <f>VLOOKUP(B328,[1]УсіТ_1!$B$9:$X$554,14,FALSE)</f>
        <v>0.86839999999999995</v>
      </c>
      <c r="P328" s="41">
        <f>VLOOKUP(B328,[1]УсіТ_1!$B$9:$X$554,15,FALSE)</f>
        <v>0</v>
      </c>
      <c r="Q328" s="41">
        <f>VLOOKUP(B328,[1]УсіТ_1!$B$9:$X$554,16,FALSE)</f>
        <v>0</v>
      </c>
      <c r="R328" s="41">
        <f>VLOOKUP(B328,[1]УсіТ_1!$B$9:$X$554,17,FALSE)</f>
        <v>7.9399999999999998E-2</v>
      </c>
      <c r="S328" s="41">
        <f>VLOOKUP(B328,[1]УсіТ_1!$B$9:$X$554,18,FALSE)</f>
        <v>0.1918</v>
      </c>
      <c r="T328" s="41">
        <f>VLOOKUP(B328,[1]УсіТ_1!$B$9:$X$554,19,FALSE)</f>
        <v>1.2484</v>
      </c>
      <c r="U328" s="41">
        <f>VLOOKUP(B328,[1]УсіТ_1!$B$9:$X$554,20,FALSE)</f>
        <v>0.37640000000000001</v>
      </c>
      <c r="V328" s="41">
        <f>VLOOKUP(B328,[1]УсіТ_1!$B$9:$X$554,21,FALSE)</f>
        <v>1.8E-3</v>
      </c>
      <c r="W328" s="41">
        <f>VLOOKUP(B328,[1]УсіТ_1!$B$9:$X$554,22,FALSE)</f>
        <v>0.63890000000000002</v>
      </c>
      <c r="X328" s="41">
        <f>VLOOKUP(B328,[1]УсіТ_1!$B$9:$X$554,23,FALSE)</f>
        <v>0</v>
      </c>
      <c r="Y328" s="3">
        <v>4.2705000000000002</v>
      </c>
      <c r="Z328" s="3">
        <v>4.2705000000000002</v>
      </c>
    </row>
    <row r="329" spans="1:26" ht="15.75" thickBot="1" x14ac:dyDescent="0.3">
      <c r="A329" s="44" t="s">
        <v>897</v>
      </c>
      <c r="B329" s="44" t="s">
        <v>362</v>
      </c>
      <c r="C329" s="43" t="s">
        <v>7</v>
      </c>
      <c r="D329" s="39">
        <v>476.7</v>
      </c>
      <c r="E329" s="40">
        <v>90.7</v>
      </c>
      <c r="F329" s="55">
        <v>3.3393999999999999</v>
      </c>
      <c r="G329" s="55">
        <v>3.3393999999999999</v>
      </c>
      <c r="H329" s="41">
        <f t="shared" si="5"/>
        <v>3.3393999999999999</v>
      </c>
      <c r="I329" s="41">
        <f t="shared" si="6"/>
        <v>3.3393999999999999</v>
      </c>
      <c r="J329" s="41">
        <f>VLOOKUP(B329,[1]УсіТ_1!$B$9:$X$554,9,FALSE)</f>
        <v>0</v>
      </c>
      <c r="K329" s="41">
        <f>VLOOKUP(B329,[1]УсіТ_1!$B$9:$X$554,8,FALSE)</f>
        <v>0</v>
      </c>
      <c r="L329" s="41">
        <f>VLOOKUP(B329,[1]УсіТ_1!$B$9:$X$554,11,FALSE)</f>
        <v>0</v>
      </c>
      <c r="M329" s="41">
        <f>VLOOKUP(B329,[1]УсіТ_1!$B$9:$X$554,12,FALSE)</f>
        <v>0</v>
      </c>
      <c r="N329" s="41">
        <f>VLOOKUP(B329,[1]УсіТ_1!$B$9:$X$554,13,FALSE)</f>
        <v>0</v>
      </c>
      <c r="O329" s="41">
        <f>VLOOKUP(B329,[1]УсіТ_1!$B$9:$X$554,14,FALSE)</f>
        <v>0.69410000000000005</v>
      </c>
      <c r="P329" s="41">
        <f>VLOOKUP(B329,[1]УсіТ_1!$B$9:$X$554,15,FALSE)</f>
        <v>0</v>
      </c>
      <c r="Q329" s="41">
        <f>VLOOKUP(B329,[1]УсіТ_1!$B$9:$X$554,16,FALSE)</f>
        <v>0</v>
      </c>
      <c r="R329" s="41">
        <f>VLOOKUP(B329,[1]УсіТ_1!$B$9:$X$554,17,FALSE)</f>
        <v>0.19850000000000001</v>
      </c>
      <c r="S329" s="41">
        <f>VLOOKUP(B329,[1]УсіТ_1!$B$9:$X$554,18,FALSE)</f>
        <v>0.26679999999999998</v>
      </c>
      <c r="T329" s="41">
        <f>VLOOKUP(B329,[1]УсіТ_1!$B$9:$X$554,19,FALSE)</f>
        <v>1.2747999999999999</v>
      </c>
      <c r="U329" s="41">
        <f>VLOOKUP(B329,[1]УсіТ_1!$B$9:$X$554,20,FALSE)</f>
        <v>0</v>
      </c>
      <c r="V329" s="41">
        <f>VLOOKUP(B329,[1]УсіТ_1!$B$9:$X$554,21,FALSE)</f>
        <v>2.5000000000000001E-3</v>
      </c>
      <c r="W329" s="41">
        <f>VLOOKUP(B329,[1]УсіТ_1!$B$9:$X$554,22,FALSE)</f>
        <v>0.90269999999999995</v>
      </c>
      <c r="X329" s="41">
        <f>VLOOKUP(B329,[1]УсіТ_1!$B$9:$X$554,23,FALSE)</f>
        <v>0</v>
      </c>
      <c r="Y329" s="3">
        <v>0.88970000000000005</v>
      </c>
      <c r="Z329" s="3">
        <v>0.88970000000000005</v>
      </c>
    </row>
    <row r="330" spans="1:26" ht="15.75" thickBot="1" x14ac:dyDescent="0.3">
      <c r="A330" s="44" t="s">
        <v>898</v>
      </c>
      <c r="B330" s="44" t="s">
        <v>363</v>
      </c>
      <c r="C330" s="43" t="s">
        <v>7</v>
      </c>
      <c r="D330" s="39">
        <v>428.16</v>
      </c>
      <c r="E330" s="40">
        <v>0</v>
      </c>
      <c r="F330" s="55">
        <v>4.5891000000000002</v>
      </c>
      <c r="G330" s="55">
        <v>4.5891000000000002</v>
      </c>
      <c r="H330" s="41">
        <f t="shared" si="5"/>
        <v>4.1642000000000001</v>
      </c>
      <c r="I330" s="41">
        <f t="shared" si="6"/>
        <v>4.5891000000000002</v>
      </c>
      <c r="J330" s="41">
        <f>VLOOKUP(B330,[1]УсіТ_1!$B$9:$X$554,9,FALSE)</f>
        <v>0.4249</v>
      </c>
      <c r="K330" s="41">
        <f>VLOOKUP(B330,[1]УсіТ_1!$B$9:$X$554,8,FALSE)</f>
        <v>1.2946</v>
      </c>
      <c r="L330" s="41">
        <f>VLOOKUP(B330,[1]УсіТ_1!$B$9:$X$554,11,FALSE)</f>
        <v>0</v>
      </c>
      <c r="M330" s="41">
        <f>VLOOKUP(B330,[1]УсіТ_1!$B$9:$X$554,12,FALSE)</f>
        <v>0</v>
      </c>
      <c r="N330" s="41">
        <f>VLOOKUP(B330,[1]УсіТ_1!$B$9:$X$554,13,FALSE)</f>
        <v>0</v>
      </c>
      <c r="O330" s="41">
        <f>VLOOKUP(B330,[1]УсіТ_1!$B$9:$X$554,14,FALSE)</f>
        <v>0.6603</v>
      </c>
      <c r="P330" s="41">
        <f>VLOOKUP(B330,[1]УсіТ_1!$B$9:$X$554,15,FALSE)</f>
        <v>0</v>
      </c>
      <c r="Q330" s="41">
        <f>VLOOKUP(B330,[1]УсіТ_1!$B$9:$X$554,16,FALSE)</f>
        <v>0</v>
      </c>
      <c r="R330" s="41">
        <f>VLOOKUP(B330,[1]УсіТ_1!$B$9:$X$554,17,FALSE)</f>
        <v>0.42480000000000001</v>
      </c>
      <c r="S330" s="41">
        <f>VLOOKUP(B330,[1]УсіТ_1!$B$9:$X$554,18,FALSE)</f>
        <v>0.1154</v>
      </c>
      <c r="T330" s="41">
        <f>VLOOKUP(B330,[1]УсіТ_1!$B$9:$X$554,19,FALSE)</f>
        <v>1.1454</v>
      </c>
      <c r="U330" s="41">
        <f>VLOOKUP(B330,[1]УсіТ_1!$B$9:$X$554,20,FALSE)</f>
        <v>0.44579999999999997</v>
      </c>
      <c r="V330" s="41">
        <f>VLOOKUP(B330,[1]УсіТ_1!$B$9:$X$554,21,FALSE)</f>
        <v>2.8E-3</v>
      </c>
      <c r="W330" s="41">
        <f>VLOOKUP(B330,[1]УсіТ_1!$B$9:$X$554,22,FALSE)</f>
        <v>7.51E-2</v>
      </c>
      <c r="X330" s="41">
        <f>VLOOKUP(B330,[1]УсіТ_1!$B$9:$X$554,23,FALSE)</f>
        <v>0</v>
      </c>
      <c r="Y330" s="3">
        <v>3.8157999999999999</v>
      </c>
      <c r="Z330" s="3">
        <v>4.8289</v>
      </c>
    </row>
    <row r="331" spans="1:26" ht="15.75" thickBot="1" x14ac:dyDescent="0.3">
      <c r="A331" s="44" t="s">
        <v>899</v>
      </c>
      <c r="B331" s="44" t="s">
        <v>364</v>
      </c>
      <c r="C331" s="43" t="s">
        <v>7</v>
      </c>
      <c r="D331" s="39">
        <v>437.66</v>
      </c>
      <c r="E331" s="40">
        <v>0</v>
      </c>
      <c r="F331" s="55">
        <v>4.2061999999999999</v>
      </c>
      <c r="G331" s="55">
        <v>4.2061999999999999</v>
      </c>
      <c r="H331" s="41">
        <f t="shared" si="5"/>
        <v>3.8016000000000001</v>
      </c>
      <c r="I331" s="41">
        <f t="shared" si="6"/>
        <v>4.2061999999999999</v>
      </c>
      <c r="J331" s="41">
        <f>VLOOKUP(B331,[1]УсіТ_1!$B$9:$X$554,9,FALSE)</f>
        <v>0.40460000000000002</v>
      </c>
      <c r="K331" s="41">
        <f>VLOOKUP(B331,[1]УсіТ_1!$B$9:$X$554,8,FALSE)</f>
        <v>0.99939999999999996</v>
      </c>
      <c r="L331" s="41">
        <f>VLOOKUP(B331,[1]УсіТ_1!$B$9:$X$554,11,FALSE)</f>
        <v>0</v>
      </c>
      <c r="M331" s="41">
        <f>VLOOKUP(B331,[1]УсіТ_1!$B$9:$X$554,12,FALSE)</f>
        <v>0</v>
      </c>
      <c r="N331" s="41">
        <f>VLOOKUP(B331,[1]УсіТ_1!$B$9:$X$554,13,FALSE)</f>
        <v>0</v>
      </c>
      <c r="O331" s="41">
        <f>VLOOKUP(B331,[1]УсіТ_1!$B$9:$X$554,14,FALSE)</f>
        <v>0.65200000000000002</v>
      </c>
      <c r="P331" s="41">
        <f>VLOOKUP(B331,[1]УсіТ_1!$B$9:$X$554,15,FALSE)</f>
        <v>0</v>
      </c>
      <c r="Q331" s="41">
        <f>VLOOKUP(B331,[1]УсіТ_1!$B$9:$X$554,16,FALSE)</f>
        <v>0</v>
      </c>
      <c r="R331" s="41">
        <f>VLOOKUP(B331,[1]УсіТ_1!$B$9:$X$554,17,FALSE)</f>
        <v>0.41560000000000002</v>
      </c>
      <c r="S331" s="41">
        <f>VLOOKUP(B331,[1]УсіТ_1!$B$9:$X$554,18,FALSE)</f>
        <v>0.1343</v>
      </c>
      <c r="T331" s="41">
        <f>VLOOKUP(B331,[1]УсіТ_1!$B$9:$X$554,19,FALSE)</f>
        <v>1.1014999999999999</v>
      </c>
      <c r="U331" s="41">
        <f>VLOOKUP(B331,[1]УсіТ_1!$B$9:$X$554,20,FALSE)</f>
        <v>0.37190000000000001</v>
      </c>
      <c r="V331" s="41">
        <f>VLOOKUP(B331,[1]УсіТ_1!$B$9:$X$554,21,FALSE)</f>
        <v>2.8E-3</v>
      </c>
      <c r="W331" s="41">
        <f>VLOOKUP(B331,[1]УсіТ_1!$B$9:$X$554,22,FALSE)</f>
        <v>0.1241</v>
      </c>
      <c r="X331" s="41">
        <f>VLOOKUP(B331,[1]УсіТ_1!$B$9:$X$554,23,FALSE)</f>
        <v>0</v>
      </c>
      <c r="Y331" s="3">
        <v>3.8027000000000002</v>
      </c>
      <c r="Z331" s="3">
        <v>4.4550000000000001</v>
      </c>
    </row>
    <row r="332" spans="1:26" ht="15.75" thickBot="1" x14ac:dyDescent="0.3">
      <c r="A332" s="44" t="s">
        <v>900</v>
      </c>
      <c r="B332" s="44" t="s">
        <v>365</v>
      </c>
      <c r="C332" s="43" t="s">
        <v>7</v>
      </c>
      <c r="D332" s="39">
        <v>419.2</v>
      </c>
      <c r="E332" s="40">
        <v>36.4</v>
      </c>
      <c r="F332" s="55">
        <v>3.3248000000000002</v>
      </c>
      <c r="G332" s="55">
        <v>3.3248000000000002</v>
      </c>
      <c r="H332" s="41">
        <f t="shared" si="5"/>
        <v>2.7870000000000004</v>
      </c>
      <c r="I332" s="41">
        <f t="shared" si="6"/>
        <v>3.3248000000000002</v>
      </c>
      <c r="J332" s="41">
        <f>VLOOKUP(B332,[1]УсіТ_1!$B$9:$X$554,9,FALSE)</f>
        <v>0.53779999999999994</v>
      </c>
      <c r="K332" s="41">
        <f>VLOOKUP(B332,[1]УсіТ_1!$B$9:$X$554,8,FALSE)</f>
        <v>0.76039999999999996</v>
      </c>
      <c r="L332" s="41">
        <f>VLOOKUP(B332,[1]УсіТ_1!$B$9:$X$554,11,FALSE)</f>
        <v>0</v>
      </c>
      <c r="M332" s="41">
        <f>VLOOKUP(B332,[1]УсіТ_1!$B$9:$X$554,12,FALSE)</f>
        <v>0</v>
      </c>
      <c r="N332" s="41">
        <f>VLOOKUP(B332,[1]УсіТ_1!$B$9:$X$554,13,FALSE)</f>
        <v>0</v>
      </c>
      <c r="O332" s="41">
        <f>VLOOKUP(B332,[1]УсіТ_1!$B$9:$X$554,14,FALSE)</f>
        <v>0</v>
      </c>
      <c r="P332" s="41">
        <f>VLOOKUP(B332,[1]УсіТ_1!$B$9:$X$554,15,FALSE)</f>
        <v>0</v>
      </c>
      <c r="Q332" s="41">
        <f>VLOOKUP(B332,[1]УсіТ_1!$B$9:$X$554,16,FALSE)</f>
        <v>0</v>
      </c>
      <c r="R332" s="41">
        <f>VLOOKUP(B332,[1]УсіТ_1!$B$9:$X$554,17,FALSE)</f>
        <v>0.73460000000000003</v>
      </c>
      <c r="S332" s="41">
        <f>VLOOKUP(B332,[1]УсіТ_1!$B$9:$X$554,18,FALSE)</f>
        <v>0.1188</v>
      </c>
      <c r="T332" s="41">
        <f>VLOOKUP(B332,[1]УсіТ_1!$B$9:$X$554,19,FALSE)</f>
        <v>0.84660000000000002</v>
      </c>
      <c r="U332" s="41">
        <f>VLOOKUP(B332,[1]УсіТ_1!$B$9:$X$554,20,FALSE)</f>
        <v>0.20860000000000001</v>
      </c>
      <c r="V332" s="41">
        <f>VLOOKUP(B332,[1]УсіТ_1!$B$9:$X$554,21,FALSE)</f>
        <v>2.8999999999999998E-3</v>
      </c>
      <c r="W332" s="41">
        <f>VLOOKUP(B332,[1]УсіТ_1!$B$9:$X$554,22,FALSE)</f>
        <v>0.11509999999999999</v>
      </c>
      <c r="X332" s="41">
        <f>VLOOKUP(B332,[1]УсіТ_1!$B$9:$X$554,23,FALSE)</f>
        <v>0</v>
      </c>
      <c r="Y332" s="3">
        <v>4.1932999999999998</v>
      </c>
      <c r="Z332" s="3">
        <v>4.1932999999999998</v>
      </c>
    </row>
    <row r="333" spans="1:26" ht="15.75" thickBot="1" x14ac:dyDescent="0.3">
      <c r="A333" s="44" t="s">
        <v>901</v>
      </c>
      <c r="B333" s="44" t="s">
        <v>366</v>
      </c>
      <c r="C333" s="43" t="s">
        <v>7</v>
      </c>
      <c r="D333" s="39">
        <v>272.14999999999998</v>
      </c>
      <c r="E333" s="40">
        <v>135.30000000000001</v>
      </c>
      <c r="F333" s="55">
        <v>5.2504999999999997</v>
      </c>
      <c r="G333" s="55">
        <v>5.2504999999999997</v>
      </c>
      <c r="H333" s="41">
        <f t="shared" ref="H333:H396" si="7">F333-J333</f>
        <v>4.8554999999999993</v>
      </c>
      <c r="I333" s="41">
        <f t="shared" si="6"/>
        <v>5.2504999999999988</v>
      </c>
      <c r="J333" s="41">
        <f>VLOOKUP(B333,[1]УсіТ_1!$B$9:$X$554,9,FALSE)</f>
        <v>0.39500000000000002</v>
      </c>
      <c r="K333" s="41">
        <f>VLOOKUP(B333,[1]УсіТ_1!$B$9:$X$554,8,FALSE)</f>
        <v>1.3782000000000001</v>
      </c>
      <c r="L333" s="41">
        <f>VLOOKUP(B333,[1]УсіТ_1!$B$9:$X$554,11,FALSE)</f>
        <v>0</v>
      </c>
      <c r="M333" s="41">
        <f>VLOOKUP(B333,[1]УсіТ_1!$B$9:$X$554,12,FALSE)</f>
        <v>0</v>
      </c>
      <c r="N333" s="41">
        <f>VLOOKUP(B333,[1]УсіТ_1!$B$9:$X$554,13,FALSE)</f>
        <v>0</v>
      </c>
      <c r="O333" s="41">
        <f>VLOOKUP(B333,[1]УсіТ_1!$B$9:$X$554,14,FALSE)</f>
        <v>0.95479999999999998</v>
      </c>
      <c r="P333" s="41">
        <f>VLOOKUP(B333,[1]УсіТ_1!$B$9:$X$554,15,FALSE)</f>
        <v>0</v>
      </c>
      <c r="Q333" s="41">
        <f>VLOOKUP(B333,[1]УсіТ_1!$B$9:$X$554,16,FALSE)</f>
        <v>0</v>
      </c>
      <c r="R333" s="41">
        <f>VLOOKUP(B333,[1]УсіТ_1!$B$9:$X$554,17,FALSE)</f>
        <v>0.26650000000000001</v>
      </c>
      <c r="S333" s="41">
        <f>VLOOKUP(B333,[1]УсіТ_1!$B$9:$X$554,18,FALSE)</f>
        <v>0.22189999999999999</v>
      </c>
      <c r="T333" s="41">
        <f>VLOOKUP(B333,[1]УсіТ_1!$B$9:$X$554,19,FALSE)</f>
        <v>0.98939999999999995</v>
      </c>
      <c r="U333" s="41">
        <f>VLOOKUP(B333,[1]УсіТ_1!$B$9:$X$554,20,FALSE)</f>
        <v>0.72260000000000002</v>
      </c>
      <c r="V333" s="41">
        <f>VLOOKUP(B333,[1]УсіТ_1!$B$9:$X$554,21,FALSE)</f>
        <v>4.4000000000000003E-3</v>
      </c>
      <c r="W333" s="41">
        <f>VLOOKUP(B333,[1]УсіТ_1!$B$9:$X$554,22,FALSE)</f>
        <v>0.31769999999999998</v>
      </c>
      <c r="X333" s="41">
        <f>VLOOKUP(B333,[1]УсіТ_1!$B$9:$X$554,23,FALSE)</f>
        <v>0</v>
      </c>
      <c r="Y333" s="3">
        <v>4.0743</v>
      </c>
      <c r="Z333" s="3">
        <v>4.7991999999999999</v>
      </c>
    </row>
    <row r="334" spans="1:26" ht="15.75" thickBot="1" x14ac:dyDescent="0.3">
      <c r="A334" s="44" t="s">
        <v>902</v>
      </c>
      <c r="B334" s="44" t="s">
        <v>367</v>
      </c>
      <c r="C334" s="43" t="s">
        <v>7</v>
      </c>
      <c r="D334" s="39">
        <v>398.6</v>
      </c>
      <c r="E334" s="40">
        <v>48.8</v>
      </c>
      <c r="F334" s="55">
        <v>4.8437000000000001</v>
      </c>
      <c r="G334" s="55">
        <v>4.8437000000000001</v>
      </c>
      <c r="H334" s="41">
        <f t="shared" si="7"/>
        <v>4.8437000000000001</v>
      </c>
      <c r="I334" s="41">
        <f t="shared" si="6"/>
        <v>4.8437000000000001</v>
      </c>
      <c r="J334" s="41">
        <f>VLOOKUP(B334,[1]УсіТ_1!$B$9:$X$554,9,FALSE)</f>
        <v>0</v>
      </c>
      <c r="K334" s="41">
        <f>VLOOKUP(B334,[1]УсіТ_1!$B$9:$X$554,8,FALSE)</f>
        <v>2.0966</v>
      </c>
      <c r="L334" s="41">
        <f>VLOOKUP(B334,[1]УсіТ_1!$B$9:$X$554,11,FALSE)</f>
        <v>0</v>
      </c>
      <c r="M334" s="41">
        <f>VLOOKUP(B334,[1]УсіТ_1!$B$9:$X$554,12,FALSE)</f>
        <v>0</v>
      </c>
      <c r="N334" s="41">
        <f>VLOOKUP(B334,[1]УсіТ_1!$B$9:$X$554,13,FALSE)</f>
        <v>0</v>
      </c>
      <c r="O334" s="41">
        <f>VLOOKUP(B334,[1]УсіТ_1!$B$9:$X$554,14,FALSE)</f>
        <v>0.91220000000000001</v>
      </c>
      <c r="P334" s="41">
        <f>VLOOKUP(B334,[1]УсіТ_1!$B$9:$X$554,15,FALSE)</f>
        <v>0</v>
      </c>
      <c r="Q334" s="41">
        <f>VLOOKUP(B334,[1]УсіТ_1!$B$9:$X$554,16,FALSE)</f>
        <v>0</v>
      </c>
      <c r="R334" s="41">
        <f>VLOOKUP(B334,[1]УсіТ_1!$B$9:$X$554,17,FALSE)</f>
        <v>0.34739999999999999</v>
      </c>
      <c r="S334" s="41">
        <f>VLOOKUP(B334,[1]УсіТ_1!$B$9:$X$554,18,FALSE)</f>
        <v>9.2200000000000004E-2</v>
      </c>
      <c r="T334" s="41">
        <f>VLOOKUP(B334,[1]УсіТ_1!$B$9:$X$554,19,FALSE)</f>
        <v>0.80230000000000001</v>
      </c>
      <c r="U334" s="41">
        <f>VLOOKUP(B334,[1]УсіТ_1!$B$9:$X$554,20,FALSE)</f>
        <v>0.37309999999999999</v>
      </c>
      <c r="V334" s="41">
        <f>VLOOKUP(B334,[1]УсіТ_1!$B$9:$X$554,21,FALSE)</f>
        <v>3.0000000000000001E-3</v>
      </c>
      <c r="W334" s="41">
        <f>VLOOKUP(B334,[1]УсіТ_1!$B$9:$X$554,22,FALSE)</f>
        <v>0.21690000000000001</v>
      </c>
      <c r="X334" s="41">
        <f>VLOOKUP(B334,[1]УсіТ_1!$B$9:$X$554,23,FALSE)</f>
        <v>0</v>
      </c>
      <c r="Y334" s="3">
        <v>4.2857000000000003</v>
      </c>
      <c r="Z334" s="3">
        <v>4.2857000000000003</v>
      </c>
    </row>
    <row r="335" spans="1:26" ht="15.75" thickBot="1" x14ac:dyDescent="0.3">
      <c r="A335" s="44" t="s">
        <v>903</v>
      </c>
      <c r="B335" s="44" t="s">
        <v>368</v>
      </c>
      <c r="C335" s="43" t="s">
        <v>7</v>
      </c>
      <c r="D335" s="39">
        <v>375.6</v>
      </c>
      <c r="E335" s="40">
        <v>48.2</v>
      </c>
      <c r="F335" s="55">
        <v>4.7443999999999997</v>
      </c>
      <c r="G335" s="55">
        <v>4.7443999999999997</v>
      </c>
      <c r="H335" s="41">
        <f t="shared" si="7"/>
        <v>4.7443999999999997</v>
      </c>
      <c r="I335" s="41">
        <f t="shared" si="6"/>
        <v>4.7443999999999997</v>
      </c>
      <c r="J335" s="41">
        <f>VLOOKUP(B335,[1]УсіТ_1!$B$9:$X$554,9,FALSE)</f>
        <v>0</v>
      </c>
      <c r="K335" s="41">
        <f>VLOOKUP(B335,[1]УсіТ_1!$B$9:$X$554,8,FALSE)</f>
        <v>0.82269999999999999</v>
      </c>
      <c r="L335" s="41">
        <f>VLOOKUP(B335,[1]УсіТ_1!$B$9:$X$554,11,FALSE)</f>
        <v>0</v>
      </c>
      <c r="M335" s="41">
        <f>VLOOKUP(B335,[1]УсіТ_1!$B$9:$X$554,12,FALSE)</f>
        <v>0</v>
      </c>
      <c r="N335" s="41">
        <f>VLOOKUP(B335,[1]УсіТ_1!$B$9:$X$554,13,FALSE)</f>
        <v>0</v>
      </c>
      <c r="O335" s="41">
        <f>VLOOKUP(B335,[1]УсіТ_1!$B$9:$X$554,14,FALSE)</f>
        <v>1.0621</v>
      </c>
      <c r="P335" s="41">
        <f>VLOOKUP(B335,[1]УсіТ_1!$B$9:$X$554,15,FALSE)</f>
        <v>0</v>
      </c>
      <c r="Q335" s="41">
        <f>VLOOKUP(B335,[1]УсіТ_1!$B$9:$X$554,16,FALSE)</f>
        <v>0</v>
      </c>
      <c r="R335" s="41">
        <f>VLOOKUP(B335,[1]УсіТ_1!$B$9:$X$554,17,FALSE)</f>
        <v>0.36859999999999998</v>
      </c>
      <c r="S335" s="41">
        <f>VLOOKUP(B335,[1]УсіТ_1!$B$9:$X$554,18,FALSE)</f>
        <v>0.29620000000000002</v>
      </c>
      <c r="T335" s="41">
        <f>VLOOKUP(B335,[1]УсіТ_1!$B$9:$X$554,19,FALSE)</f>
        <v>1.6822999999999999</v>
      </c>
      <c r="U335" s="41">
        <f>VLOOKUP(B335,[1]УсіТ_1!$B$9:$X$554,20,FALSE)</f>
        <v>0.27910000000000001</v>
      </c>
      <c r="V335" s="41">
        <f>VLOOKUP(B335,[1]УсіТ_1!$B$9:$X$554,21,FALSE)</f>
        <v>3.2000000000000002E-3</v>
      </c>
      <c r="W335" s="41">
        <f>VLOOKUP(B335,[1]УсіТ_1!$B$9:$X$554,22,FALSE)</f>
        <v>0.23019999999999999</v>
      </c>
      <c r="X335" s="41">
        <f>VLOOKUP(B335,[1]УсіТ_1!$B$9:$X$554,23,FALSE)</f>
        <v>0</v>
      </c>
      <c r="Y335" s="3">
        <v>3.9192</v>
      </c>
      <c r="Z335" s="3">
        <v>5.0620000000000003</v>
      </c>
    </row>
    <row r="336" spans="1:26" ht="15.75" thickBot="1" x14ac:dyDescent="0.3">
      <c r="A336" s="44" t="s">
        <v>904</v>
      </c>
      <c r="B336" s="44" t="s">
        <v>369</v>
      </c>
      <c r="C336" s="43" t="s">
        <v>7</v>
      </c>
      <c r="D336" s="39">
        <v>338.7</v>
      </c>
      <c r="E336" s="40">
        <v>0</v>
      </c>
      <c r="F336" s="55">
        <v>5.1898999999999997</v>
      </c>
      <c r="G336" s="55">
        <v>5.1898999999999997</v>
      </c>
      <c r="H336" s="41">
        <f t="shared" si="7"/>
        <v>4.7446000000000002</v>
      </c>
      <c r="I336" s="41">
        <f t="shared" si="6"/>
        <v>5.1898999999999997</v>
      </c>
      <c r="J336" s="41">
        <f>VLOOKUP(B336,[1]УсіТ_1!$B$9:$X$554,9,FALSE)</f>
        <v>0.44529999999999997</v>
      </c>
      <c r="K336" s="41">
        <f>VLOOKUP(B336,[1]УсіТ_1!$B$9:$X$554,8,FALSE)</f>
        <v>1.4348000000000001</v>
      </c>
      <c r="L336" s="41">
        <f>VLOOKUP(B336,[1]УсіТ_1!$B$9:$X$554,11,FALSE)</f>
        <v>0</v>
      </c>
      <c r="M336" s="41">
        <f>VLOOKUP(B336,[1]УсіТ_1!$B$9:$X$554,12,FALSE)</f>
        <v>0</v>
      </c>
      <c r="N336" s="41">
        <f>VLOOKUP(B336,[1]УсіТ_1!$B$9:$X$554,13,FALSE)</f>
        <v>0</v>
      </c>
      <c r="O336" s="41">
        <f>VLOOKUP(B336,[1]УсіТ_1!$B$9:$X$554,14,FALSE)</f>
        <v>0.72089999999999999</v>
      </c>
      <c r="P336" s="41">
        <f>VLOOKUP(B336,[1]УсіТ_1!$B$9:$X$554,15,FALSE)</f>
        <v>0</v>
      </c>
      <c r="Q336" s="41">
        <f>VLOOKUP(B336,[1]УсіТ_1!$B$9:$X$554,16,FALSE)</f>
        <v>0</v>
      </c>
      <c r="R336" s="41">
        <f>VLOOKUP(B336,[1]УсіТ_1!$B$9:$X$554,17,FALSE)</f>
        <v>0.40870000000000001</v>
      </c>
      <c r="S336" s="41">
        <f>VLOOKUP(B336,[1]УсіТ_1!$B$9:$X$554,18,FALSE)</f>
        <v>0.18340000000000001</v>
      </c>
      <c r="T336" s="41">
        <f>VLOOKUP(B336,[1]УсіТ_1!$B$9:$X$554,19,FALSE)</f>
        <v>0.93440000000000001</v>
      </c>
      <c r="U336" s="41">
        <f>VLOOKUP(B336,[1]УсіТ_1!$B$9:$X$554,20,FALSE)</f>
        <v>0.4652</v>
      </c>
      <c r="V336" s="41">
        <f>VLOOKUP(B336,[1]УсіТ_1!$B$9:$X$554,21,FALSE)</f>
        <v>3.5000000000000001E-3</v>
      </c>
      <c r="W336" s="41">
        <f>VLOOKUP(B336,[1]УсіТ_1!$B$9:$X$554,22,FALSE)</f>
        <v>0.59370000000000001</v>
      </c>
      <c r="X336" s="41">
        <f>VLOOKUP(B336,[1]УсіТ_1!$B$9:$X$554,23,FALSE)</f>
        <v>0</v>
      </c>
      <c r="Y336" s="3">
        <v>3.7393999999999998</v>
      </c>
      <c r="Z336" s="3">
        <v>4.5637999999999996</v>
      </c>
    </row>
    <row r="337" spans="1:26" ht="15.75" thickBot="1" x14ac:dyDescent="0.3">
      <c r="A337" s="44" t="s">
        <v>905</v>
      </c>
      <c r="B337" s="44" t="s">
        <v>370</v>
      </c>
      <c r="C337" s="43" t="s">
        <v>7</v>
      </c>
      <c r="D337" s="39">
        <v>386.7</v>
      </c>
      <c r="E337" s="40">
        <v>0</v>
      </c>
      <c r="F337" s="55">
        <v>2.6421000000000001</v>
      </c>
      <c r="G337" s="55">
        <v>2.6421000000000001</v>
      </c>
      <c r="H337" s="41">
        <f t="shared" si="7"/>
        <v>2.6421000000000001</v>
      </c>
      <c r="I337" s="41">
        <f t="shared" si="6"/>
        <v>2.6421000000000001</v>
      </c>
      <c r="J337" s="41">
        <f>VLOOKUP(B337,[1]УсіТ_1!$B$9:$X$554,9,FALSE)</f>
        <v>0</v>
      </c>
      <c r="K337" s="41">
        <f>VLOOKUP(B337,[1]УсіТ_1!$B$9:$X$554,8,FALSE)</f>
        <v>0</v>
      </c>
      <c r="L337" s="41">
        <f>VLOOKUP(B337,[1]УсіТ_1!$B$9:$X$554,11,FALSE)</f>
        <v>0</v>
      </c>
      <c r="M337" s="41">
        <f>VLOOKUP(B337,[1]УсіТ_1!$B$9:$X$554,12,FALSE)</f>
        <v>0</v>
      </c>
      <c r="N337" s="41">
        <f>VLOOKUP(B337,[1]УсіТ_1!$B$9:$X$554,13,FALSE)</f>
        <v>0</v>
      </c>
      <c r="O337" s="41">
        <f>VLOOKUP(B337,[1]УсіТ_1!$B$9:$X$554,14,FALSE)</f>
        <v>0.59540000000000004</v>
      </c>
      <c r="P337" s="41">
        <f>VLOOKUP(B337,[1]УсіТ_1!$B$9:$X$554,15,FALSE)</f>
        <v>0</v>
      </c>
      <c r="Q337" s="41">
        <f>VLOOKUP(B337,[1]УсіТ_1!$B$9:$X$554,16,FALSE)</f>
        <v>0</v>
      </c>
      <c r="R337" s="41">
        <f>VLOOKUP(B337,[1]УсіТ_1!$B$9:$X$554,17,FALSE)</f>
        <v>0.3463</v>
      </c>
      <c r="S337" s="41">
        <f>VLOOKUP(B337,[1]УсіТ_1!$B$9:$X$554,18,FALSE)</f>
        <v>0.27279999999999999</v>
      </c>
      <c r="T337" s="41">
        <f>VLOOKUP(B337,[1]УсіТ_1!$B$9:$X$554,19,FALSE)</f>
        <v>1.0397000000000001</v>
      </c>
      <c r="U337" s="41">
        <f>VLOOKUP(B337,[1]УсіТ_1!$B$9:$X$554,20,FALSE)</f>
        <v>0</v>
      </c>
      <c r="V337" s="41">
        <f>VLOOKUP(B337,[1]УсіТ_1!$B$9:$X$554,21,FALSE)</f>
        <v>3.0999999999999999E-3</v>
      </c>
      <c r="W337" s="41">
        <f>VLOOKUP(B337,[1]УсіТ_1!$B$9:$X$554,22,FALSE)</f>
        <v>0.38479999999999998</v>
      </c>
      <c r="X337" s="41">
        <f>VLOOKUP(B337,[1]УсіТ_1!$B$9:$X$554,23,FALSE)</f>
        <v>0</v>
      </c>
      <c r="Y337" s="3">
        <v>3.6970000000000001</v>
      </c>
      <c r="Z337" s="3">
        <v>4.5025000000000004</v>
      </c>
    </row>
    <row r="338" spans="1:26" ht="15.75" thickBot="1" x14ac:dyDescent="0.3">
      <c r="A338" s="44" t="s">
        <v>906</v>
      </c>
      <c r="B338" s="44" t="s">
        <v>371</v>
      </c>
      <c r="C338" s="43" t="s">
        <v>7</v>
      </c>
      <c r="D338" s="39">
        <v>342.71</v>
      </c>
      <c r="E338" s="40">
        <v>32.57</v>
      </c>
      <c r="F338" s="55">
        <v>3.8266</v>
      </c>
      <c r="G338" s="55">
        <v>3.8266</v>
      </c>
      <c r="H338" s="41">
        <f t="shared" si="7"/>
        <v>3.8266</v>
      </c>
      <c r="I338" s="41">
        <f t="shared" si="6"/>
        <v>3.8266</v>
      </c>
      <c r="J338" s="41">
        <f>VLOOKUP(B338,[1]УсіТ_1!$B$9:$X$554,9,FALSE)</f>
        <v>0</v>
      </c>
      <c r="K338" s="41">
        <f>VLOOKUP(B338,[1]УсіТ_1!$B$9:$X$554,8,FALSE)</f>
        <v>0</v>
      </c>
      <c r="L338" s="41">
        <f>VLOOKUP(B338,[1]УсіТ_1!$B$9:$X$554,11,FALSE)</f>
        <v>0</v>
      </c>
      <c r="M338" s="41">
        <f>VLOOKUP(B338,[1]УсіТ_1!$B$9:$X$554,12,FALSE)</f>
        <v>0</v>
      </c>
      <c r="N338" s="41">
        <f>VLOOKUP(B338,[1]УсіТ_1!$B$9:$X$554,13,FALSE)</f>
        <v>0</v>
      </c>
      <c r="O338" s="41">
        <f>VLOOKUP(B338,[1]УсіТ_1!$B$9:$X$554,14,FALSE)</f>
        <v>1.1463000000000001</v>
      </c>
      <c r="P338" s="41">
        <f>VLOOKUP(B338,[1]УсіТ_1!$B$9:$X$554,15,FALSE)</f>
        <v>0</v>
      </c>
      <c r="Q338" s="41">
        <f>VLOOKUP(B338,[1]УсіТ_1!$B$9:$X$554,16,FALSE)</f>
        <v>0</v>
      </c>
      <c r="R338" s="41">
        <f>VLOOKUP(B338,[1]УсіТ_1!$B$9:$X$554,17,FALSE)</f>
        <v>0.127</v>
      </c>
      <c r="S338" s="41">
        <f>VLOOKUP(B338,[1]УсіТ_1!$B$9:$X$554,18,FALSE)</f>
        <v>0.35820000000000002</v>
      </c>
      <c r="T338" s="41">
        <f>VLOOKUP(B338,[1]УсіТ_1!$B$9:$X$554,19,FALSE)</f>
        <v>1.6753</v>
      </c>
      <c r="U338" s="41">
        <f>VLOOKUP(B338,[1]УсіТ_1!$B$9:$X$554,20,FALSE)</f>
        <v>0</v>
      </c>
      <c r="V338" s="41">
        <f>VLOOKUP(B338,[1]УсіТ_1!$B$9:$X$554,21,FALSE)</f>
        <v>3.5000000000000001E-3</v>
      </c>
      <c r="W338" s="41">
        <f>VLOOKUP(B338,[1]УсіТ_1!$B$9:$X$554,22,FALSE)</f>
        <v>0.51629999999999998</v>
      </c>
      <c r="X338" s="41">
        <f>VLOOKUP(B338,[1]УсіТ_1!$B$9:$X$554,23,FALSE)</f>
        <v>0</v>
      </c>
      <c r="Y338" s="3">
        <v>3.6069</v>
      </c>
      <c r="Z338" s="3">
        <v>4.4470999999999998</v>
      </c>
    </row>
    <row r="339" spans="1:26" ht="15.75" thickBot="1" x14ac:dyDescent="0.3">
      <c r="A339" s="44" t="s">
        <v>907</v>
      </c>
      <c r="B339" s="44" t="s">
        <v>372</v>
      </c>
      <c r="C339" s="43" t="s">
        <v>7</v>
      </c>
      <c r="D339" s="39">
        <v>310.77999999999997</v>
      </c>
      <c r="E339" s="40">
        <v>0</v>
      </c>
      <c r="F339" s="55">
        <v>4.8602999999999996</v>
      </c>
      <c r="G339" s="55">
        <v>4.8602999999999996</v>
      </c>
      <c r="H339" s="41">
        <f t="shared" si="7"/>
        <v>4.5610999999999997</v>
      </c>
      <c r="I339" s="41">
        <f t="shared" si="6"/>
        <v>4.8602999999999996</v>
      </c>
      <c r="J339" s="41">
        <f>VLOOKUP(B339,[1]УсіТ_1!$B$9:$X$554,9,FALSE)</f>
        <v>0.29920000000000002</v>
      </c>
      <c r="K339" s="41">
        <f>VLOOKUP(B339,[1]УсіТ_1!$B$9:$X$554,8,FALSE)</f>
        <v>1.1738</v>
      </c>
      <c r="L339" s="41">
        <f>VLOOKUP(B339,[1]УсіТ_1!$B$9:$X$554,11,FALSE)</f>
        <v>0</v>
      </c>
      <c r="M339" s="41">
        <f>VLOOKUP(B339,[1]УсіТ_1!$B$9:$X$554,12,FALSE)</f>
        <v>0</v>
      </c>
      <c r="N339" s="41">
        <f>VLOOKUP(B339,[1]УсіТ_1!$B$9:$X$554,13,FALSE)</f>
        <v>0</v>
      </c>
      <c r="O339" s="41">
        <f>VLOOKUP(B339,[1]УсіТ_1!$B$9:$X$554,14,FALSE)</f>
        <v>0.94269999999999998</v>
      </c>
      <c r="P339" s="41">
        <f>VLOOKUP(B339,[1]УсіТ_1!$B$9:$X$554,15,FALSE)</f>
        <v>0</v>
      </c>
      <c r="Q339" s="41">
        <f>VLOOKUP(B339,[1]УсіТ_1!$B$9:$X$554,16,FALSE)</f>
        <v>0</v>
      </c>
      <c r="R339" s="41">
        <f>VLOOKUP(B339,[1]УсіТ_1!$B$9:$X$554,17,FALSE)</f>
        <v>0.1028</v>
      </c>
      <c r="S339" s="41">
        <f>VLOOKUP(B339,[1]УсіТ_1!$B$9:$X$554,18,FALSE)</f>
        <v>0.217</v>
      </c>
      <c r="T339" s="41">
        <f>VLOOKUP(B339,[1]УсіТ_1!$B$9:$X$554,19,FALSE)</f>
        <v>1.5174000000000001</v>
      </c>
      <c r="U339" s="41">
        <f>VLOOKUP(B339,[1]УсіТ_1!$B$9:$X$554,20,FALSE)</f>
        <v>0.48720000000000002</v>
      </c>
      <c r="V339" s="41">
        <f>VLOOKUP(B339,[1]УсіТ_1!$B$9:$X$554,21,FALSE)</f>
        <v>3.8E-3</v>
      </c>
      <c r="W339" s="41">
        <f>VLOOKUP(B339,[1]УсіТ_1!$B$9:$X$554,22,FALSE)</f>
        <v>0.1164</v>
      </c>
      <c r="X339" s="41">
        <f>VLOOKUP(B339,[1]УсіТ_1!$B$9:$X$554,23,FALSE)</f>
        <v>0</v>
      </c>
      <c r="Y339" s="3">
        <v>3.9102000000000001</v>
      </c>
      <c r="Z339" s="3">
        <v>4.7931999999999997</v>
      </c>
    </row>
    <row r="340" spans="1:26" ht="15.75" thickBot="1" x14ac:dyDescent="0.3">
      <c r="A340" s="44" t="s">
        <v>908</v>
      </c>
      <c r="B340" s="44" t="s">
        <v>373</v>
      </c>
      <c r="C340" s="43" t="s">
        <v>7</v>
      </c>
      <c r="D340" s="39">
        <v>453.8</v>
      </c>
      <c r="E340" s="40">
        <v>0</v>
      </c>
      <c r="F340" s="55">
        <v>3.7534999999999998</v>
      </c>
      <c r="G340" s="55">
        <v>3.7534999999999998</v>
      </c>
      <c r="H340" s="41">
        <f t="shared" si="7"/>
        <v>3.7534999999999998</v>
      </c>
      <c r="I340" s="41">
        <f t="shared" si="6"/>
        <v>3.7534999999999998</v>
      </c>
      <c r="J340" s="41">
        <f>VLOOKUP(B340,[1]УсіТ_1!$B$9:$X$554,9,FALSE)</f>
        <v>0</v>
      </c>
      <c r="K340" s="41">
        <f>VLOOKUP(B340,[1]УсіТ_1!$B$9:$X$554,8,FALSE)</f>
        <v>0</v>
      </c>
      <c r="L340" s="41">
        <f>VLOOKUP(B340,[1]УсіТ_1!$B$9:$X$554,11,FALSE)</f>
        <v>0</v>
      </c>
      <c r="M340" s="41">
        <f>VLOOKUP(B340,[1]УсіТ_1!$B$9:$X$554,12,FALSE)</f>
        <v>0</v>
      </c>
      <c r="N340" s="41">
        <f>VLOOKUP(B340,[1]УсіТ_1!$B$9:$X$554,13,FALSE)</f>
        <v>0</v>
      </c>
      <c r="O340" s="41">
        <f>VLOOKUP(B340,[1]УсіТ_1!$B$9:$X$554,14,FALSE)</f>
        <v>1.0318000000000001</v>
      </c>
      <c r="P340" s="41">
        <f>VLOOKUP(B340,[1]УсіТ_1!$B$9:$X$554,15,FALSE)</f>
        <v>0</v>
      </c>
      <c r="Q340" s="41">
        <f>VLOOKUP(B340,[1]УсіТ_1!$B$9:$X$554,16,FALSE)</f>
        <v>0</v>
      </c>
      <c r="R340" s="41">
        <f>VLOOKUP(B340,[1]УсіТ_1!$B$9:$X$554,17,FALSE)</f>
        <v>0.33579999999999999</v>
      </c>
      <c r="S340" s="41">
        <f>VLOOKUP(B340,[1]УсіТ_1!$B$9:$X$554,18,FALSE)</f>
        <v>0.26879999999999998</v>
      </c>
      <c r="T340" s="41">
        <f>VLOOKUP(B340,[1]УсіТ_1!$B$9:$X$554,19,FALSE)</f>
        <v>1.5029999999999999</v>
      </c>
      <c r="U340" s="41">
        <f>VLOOKUP(B340,[1]УсіТ_1!$B$9:$X$554,20,FALSE)</f>
        <v>0</v>
      </c>
      <c r="V340" s="41">
        <f>VLOOKUP(B340,[1]УсіТ_1!$B$9:$X$554,21,FALSE)</f>
        <v>2.5999999999999999E-3</v>
      </c>
      <c r="W340" s="41">
        <f>VLOOKUP(B340,[1]УсіТ_1!$B$9:$X$554,22,FALSE)</f>
        <v>0.61150000000000004</v>
      </c>
      <c r="X340" s="41">
        <f>VLOOKUP(B340,[1]УсіТ_1!$B$9:$X$554,23,FALSE)</f>
        <v>0</v>
      </c>
      <c r="Y340" s="3">
        <v>4.0467000000000004</v>
      </c>
      <c r="Z340" s="3">
        <v>4.0467000000000004</v>
      </c>
    </row>
    <row r="341" spans="1:26" ht="15.75" thickBot="1" x14ac:dyDescent="0.3">
      <c r="A341" s="44" t="s">
        <v>909</v>
      </c>
      <c r="B341" s="44" t="s">
        <v>374</v>
      </c>
      <c r="C341" s="43" t="s">
        <v>8</v>
      </c>
      <c r="D341" s="39">
        <v>883.7</v>
      </c>
      <c r="E341" s="40">
        <v>71</v>
      </c>
      <c r="F341" s="55">
        <v>4.7995000000000001</v>
      </c>
      <c r="G341" s="55">
        <v>4.7995000000000001</v>
      </c>
      <c r="H341" s="41">
        <f t="shared" si="7"/>
        <v>4.3384</v>
      </c>
      <c r="I341" s="41">
        <f t="shared" si="6"/>
        <v>4.7995000000000001</v>
      </c>
      <c r="J341" s="41">
        <f>VLOOKUP(B341,[1]УсіТ_1!$B$9:$X$554,9,FALSE)</f>
        <v>0.46110000000000001</v>
      </c>
      <c r="K341" s="41">
        <f>VLOOKUP(B341,[1]УсіТ_1!$B$9:$X$554,8,FALSE)</f>
        <v>1.4962</v>
      </c>
      <c r="L341" s="41">
        <f>VLOOKUP(B341,[1]УсіТ_1!$B$9:$X$554,11,FALSE)</f>
        <v>2.6200000000000001E-2</v>
      </c>
      <c r="M341" s="41">
        <f>VLOOKUP(B341,[1]УсіТ_1!$B$9:$X$554,12,FALSE)</f>
        <v>0</v>
      </c>
      <c r="N341" s="41">
        <f>VLOOKUP(B341,[1]УсіТ_1!$B$9:$X$554,13,FALSE)</f>
        <v>0</v>
      </c>
      <c r="O341" s="41">
        <f>VLOOKUP(B341,[1]УсіТ_1!$B$9:$X$554,14,FALSE)</f>
        <v>0.80069999999999997</v>
      </c>
      <c r="P341" s="41">
        <f>VLOOKUP(B341,[1]УсіТ_1!$B$9:$X$554,15,FALSE)</f>
        <v>2.8000000000000001E-2</v>
      </c>
      <c r="Q341" s="41">
        <f>VLOOKUP(B341,[1]УсіТ_1!$B$9:$X$554,16,FALSE)</f>
        <v>6.9999999999999999E-4</v>
      </c>
      <c r="R341" s="41">
        <f>VLOOKUP(B341,[1]УсіТ_1!$B$9:$X$554,17,FALSE)</f>
        <v>0.3034</v>
      </c>
      <c r="S341" s="41">
        <f>VLOOKUP(B341,[1]УсіТ_1!$B$9:$X$554,18,FALSE)</f>
        <v>0.19819999999999999</v>
      </c>
      <c r="T341" s="41">
        <f>VLOOKUP(B341,[1]УсіТ_1!$B$9:$X$554,19,FALSE)</f>
        <v>1.0277000000000001</v>
      </c>
      <c r="U341" s="41">
        <f>VLOOKUP(B341,[1]УсіТ_1!$B$9:$X$554,20,FALSE)</f>
        <v>0.23530000000000001</v>
      </c>
      <c r="V341" s="41">
        <f>VLOOKUP(B341,[1]УсіТ_1!$B$9:$X$554,21,FALSE)</f>
        <v>1.2999999999999999E-3</v>
      </c>
      <c r="W341" s="41">
        <f>VLOOKUP(B341,[1]УсіТ_1!$B$9:$X$554,22,FALSE)</f>
        <v>0.22070000000000001</v>
      </c>
      <c r="X341" s="41">
        <f>VLOOKUP(B341,[1]УсіТ_1!$B$9:$X$554,23,FALSE)</f>
        <v>0</v>
      </c>
      <c r="Y341" s="3">
        <v>3.7014</v>
      </c>
      <c r="Z341" s="3">
        <v>4.7335000000000003</v>
      </c>
    </row>
    <row r="342" spans="1:26" ht="15.75" thickBot="1" x14ac:dyDescent="0.3">
      <c r="A342" s="44" t="s">
        <v>910</v>
      </c>
      <c r="B342" s="44" t="s">
        <v>375</v>
      </c>
      <c r="C342" s="43" t="s">
        <v>8</v>
      </c>
      <c r="D342" s="39">
        <v>1868.08</v>
      </c>
      <c r="E342" s="40">
        <v>0</v>
      </c>
      <c r="F342" s="55">
        <v>3.7751999999999999</v>
      </c>
      <c r="G342" s="55">
        <v>3.7751999999999999</v>
      </c>
      <c r="H342" s="41">
        <f t="shared" si="7"/>
        <v>3.4154999999999998</v>
      </c>
      <c r="I342" s="41">
        <f t="shared" si="6"/>
        <v>3.7751999999999999</v>
      </c>
      <c r="J342" s="41">
        <f>VLOOKUP(B342,[1]УсіТ_1!$B$9:$X$554,9,FALSE)</f>
        <v>0.35970000000000002</v>
      </c>
      <c r="K342" s="41">
        <f>VLOOKUP(B342,[1]УсіТ_1!$B$9:$X$554,8,FALSE)</f>
        <v>0.3901</v>
      </c>
      <c r="L342" s="41">
        <f>VLOOKUP(B342,[1]УсіТ_1!$B$9:$X$554,11,FALSE)</f>
        <v>2.0400000000000001E-2</v>
      </c>
      <c r="M342" s="41">
        <f>VLOOKUP(B342,[1]УсіТ_1!$B$9:$X$554,12,FALSE)</f>
        <v>0</v>
      </c>
      <c r="N342" s="41">
        <f>VLOOKUP(B342,[1]УсіТ_1!$B$9:$X$554,13,FALSE)</f>
        <v>0</v>
      </c>
      <c r="O342" s="41">
        <f>VLOOKUP(B342,[1]УсіТ_1!$B$9:$X$554,14,FALSE)</f>
        <v>0.77339999999999998</v>
      </c>
      <c r="P342" s="41">
        <f>VLOOKUP(B342,[1]УсіТ_1!$B$9:$X$554,15,FALSE)</f>
        <v>4.6199999999999998E-2</v>
      </c>
      <c r="Q342" s="41">
        <f>VLOOKUP(B342,[1]УсіТ_1!$B$9:$X$554,16,FALSE)</f>
        <v>1.1999999999999999E-3</v>
      </c>
      <c r="R342" s="41">
        <f>VLOOKUP(B342,[1]УсіТ_1!$B$9:$X$554,17,FALSE)</f>
        <v>0.22040000000000001</v>
      </c>
      <c r="S342" s="41">
        <f>VLOOKUP(B342,[1]УсіТ_1!$B$9:$X$554,18,FALSE)</f>
        <v>0.17760000000000001</v>
      </c>
      <c r="T342" s="41">
        <f>VLOOKUP(B342,[1]УсіТ_1!$B$9:$X$554,19,FALSE)</f>
        <v>0.94620000000000004</v>
      </c>
      <c r="U342" s="41">
        <f>VLOOKUP(B342,[1]УсіТ_1!$B$9:$X$554,20,FALSE)</f>
        <v>0.42499999999999999</v>
      </c>
      <c r="V342" s="41">
        <f>VLOOKUP(B342,[1]УсіТ_1!$B$9:$X$554,21,FALSE)</f>
        <v>5.9999999999999995E-4</v>
      </c>
      <c r="W342" s="41">
        <f>VLOOKUP(B342,[1]УсіТ_1!$B$9:$X$554,22,FALSE)</f>
        <v>0.41439999999999999</v>
      </c>
      <c r="X342" s="41">
        <f>VLOOKUP(B342,[1]УсіТ_1!$B$9:$X$554,23,FALSE)</f>
        <v>0</v>
      </c>
      <c r="Y342" s="3">
        <v>3.4268000000000001</v>
      </c>
      <c r="Z342" s="3">
        <v>4.4481999999999999</v>
      </c>
    </row>
    <row r="343" spans="1:26" ht="15.75" thickBot="1" x14ac:dyDescent="0.3">
      <c r="A343" s="44" t="s">
        <v>911</v>
      </c>
      <c r="B343" s="44" t="s">
        <v>376</v>
      </c>
      <c r="C343" s="43" t="s">
        <v>8</v>
      </c>
      <c r="D343" s="39">
        <v>1106.3</v>
      </c>
      <c r="E343" s="40">
        <v>0</v>
      </c>
      <c r="F343" s="55">
        <v>3.6067999999999998</v>
      </c>
      <c r="G343" s="55">
        <v>3.6067999999999998</v>
      </c>
      <c r="H343" s="41">
        <f t="shared" si="7"/>
        <v>3.2991999999999999</v>
      </c>
      <c r="I343" s="41">
        <f t="shared" si="6"/>
        <v>3.6067999999999998</v>
      </c>
      <c r="J343" s="41">
        <f>VLOOKUP(B343,[1]УсіТ_1!$B$9:$X$554,9,FALSE)</f>
        <v>0.30759999999999998</v>
      </c>
      <c r="K343" s="41">
        <f>VLOOKUP(B343,[1]УсіТ_1!$B$9:$X$554,8,FALSE)</f>
        <v>0.49719999999999998</v>
      </c>
      <c r="L343" s="41">
        <f>VLOOKUP(B343,[1]УсіТ_1!$B$9:$X$554,11,FALSE)</f>
        <v>5.1999999999999998E-3</v>
      </c>
      <c r="M343" s="41">
        <f>VLOOKUP(B343,[1]УсіТ_1!$B$9:$X$554,12,FALSE)</f>
        <v>0</v>
      </c>
      <c r="N343" s="41">
        <f>VLOOKUP(B343,[1]УсіТ_1!$B$9:$X$554,13,FALSE)</f>
        <v>0</v>
      </c>
      <c r="O343" s="41">
        <f>VLOOKUP(B343,[1]УсіТ_1!$B$9:$X$554,14,FALSE)</f>
        <v>0.85129999999999995</v>
      </c>
      <c r="P343" s="41">
        <f>VLOOKUP(B343,[1]УсіТ_1!$B$9:$X$554,15,FALSE)</f>
        <v>2.3599999999999999E-2</v>
      </c>
      <c r="Q343" s="41">
        <f>VLOOKUP(B343,[1]УсіТ_1!$B$9:$X$554,16,FALSE)</f>
        <v>5.9999999999999995E-4</v>
      </c>
      <c r="R343" s="41">
        <f>VLOOKUP(B343,[1]УсіТ_1!$B$9:$X$554,17,FALSE)</f>
        <v>0.34749999999999998</v>
      </c>
      <c r="S343" s="41">
        <f>VLOOKUP(B343,[1]УсіТ_1!$B$9:$X$554,18,FALSE)</f>
        <v>0.183</v>
      </c>
      <c r="T343" s="41">
        <f>VLOOKUP(B343,[1]УсіТ_1!$B$9:$X$554,19,FALSE)</f>
        <v>1.0297000000000001</v>
      </c>
      <c r="U343" s="41">
        <f>VLOOKUP(B343,[1]УсіТ_1!$B$9:$X$554,20,FALSE)</f>
        <v>0.1201</v>
      </c>
      <c r="V343" s="41">
        <f>VLOOKUP(B343,[1]УсіТ_1!$B$9:$X$554,21,FALSE)</f>
        <v>1.1000000000000001E-3</v>
      </c>
      <c r="W343" s="41">
        <f>VLOOKUP(B343,[1]УсіТ_1!$B$9:$X$554,22,FALSE)</f>
        <v>0.2399</v>
      </c>
      <c r="X343" s="41">
        <f>VLOOKUP(B343,[1]УсіТ_1!$B$9:$X$554,23,FALSE)</f>
        <v>0</v>
      </c>
      <c r="Y343" s="3">
        <v>3.5514999999999999</v>
      </c>
      <c r="Z343" s="3">
        <v>4.5838999999999999</v>
      </c>
    </row>
    <row r="344" spans="1:26" ht="15.75" thickBot="1" x14ac:dyDescent="0.3">
      <c r="A344" s="44" t="s">
        <v>912</v>
      </c>
      <c r="B344" s="44" t="s">
        <v>377</v>
      </c>
      <c r="C344" s="43" t="s">
        <v>8</v>
      </c>
      <c r="D344" s="39">
        <v>1761.6</v>
      </c>
      <c r="E344" s="40">
        <v>0</v>
      </c>
      <c r="F344" s="55">
        <v>4.5648</v>
      </c>
      <c r="G344" s="55">
        <v>4.5648</v>
      </c>
      <c r="H344" s="41">
        <f t="shared" si="7"/>
        <v>4.0278</v>
      </c>
      <c r="I344" s="41">
        <f t="shared" si="6"/>
        <v>4.5648</v>
      </c>
      <c r="J344" s="41">
        <f>VLOOKUP(B344,[1]УсіТ_1!$B$9:$X$554,9,FALSE)</f>
        <v>0.53700000000000003</v>
      </c>
      <c r="K344" s="41">
        <f>VLOOKUP(B344,[1]УсіТ_1!$B$9:$X$554,8,FALSE)</f>
        <v>0.76839999999999997</v>
      </c>
      <c r="L344" s="41">
        <f>VLOOKUP(B344,[1]УсіТ_1!$B$9:$X$554,11,FALSE)</f>
        <v>1.1299999999999999E-2</v>
      </c>
      <c r="M344" s="41">
        <f>VLOOKUP(B344,[1]УсіТ_1!$B$9:$X$554,12,FALSE)</f>
        <v>0</v>
      </c>
      <c r="N344" s="41">
        <f>VLOOKUP(B344,[1]УсіТ_1!$B$9:$X$554,13,FALSE)</f>
        <v>0</v>
      </c>
      <c r="O344" s="41">
        <f>VLOOKUP(B344,[1]УсіТ_1!$B$9:$X$554,14,FALSE)</f>
        <v>0.89359999999999995</v>
      </c>
      <c r="P344" s="41">
        <f>VLOOKUP(B344,[1]УсіТ_1!$B$9:$X$554,15,FALSE)</f>
        <v>5.1799999999999999E-2</v>
      </c>
      <c r="Q344" s="41">
        <f>VLOOKUP(B344,[1]УсіТ_1!$B$9:$X$554,16,FALSE)</f>
        <v>1.2999999999999999E-3</v>
      </c>
      <c r="R344" s="41">
        <f>VLOOKUP(B344,[1]УсіТ_1!$B$9:$X$554,17,FALSE)</f>
        <v>0.28239999999999998</v>
      </c>
      <c r="S344" s="41">
        <f>VLOOKUP(B344,[1]УсіТ_1!$B$9:$X$554,18,FALSE)</f>
        <v>0.27860000000000001</v>
      </c>
      <c r="T344" s="41">
        <f>VLOOKUP(B344,[1]УсіТ_1!$B$9:$X$554,19,FALSE)</f>
        <v>1.1109</v>
      </c>
      <c r="U344" s="41">
        <f>VLOOKUP(B344,[1]УсіТ_1!$B$9:$X$554,20,FALSE)</f>
        <v>0.33889999999999998</v>
      </c>
      <c r="V344" s="41">
        <f>VLOOKUP(B344,[1]УсіТ_1!$B$9:$X$554,21,FALSE)</f>
        <v>6.9999999999999999E-4</v>
      </c>
      <c r="W344" s="41">
        <f>VLOOKUP(B344,[1]УсіТ_1!$B$9:$X$554,22,FALSE)</f>
        <v>0.28989999999999999</v>
      </c>
      <c r="X344" s="41">
        <f>VLOOKUP(B344,[1]УсіТ_1!$B$9:$X$554,23,FALSE)</f>
        <v>0</v>
      </c>
      <c r="Y344" s="3">
        <v>3.6294</v>
      </c>
      <c r="Z344" s="3">
        <v>4.5399000000000003</v>
      </c>
    </row>
    <row r="345" spans="1:26" ht="15.75" thickBot="1" x14ac:dyDescent="0.3">
      <c r="A345" s="44" t="s">
        <v>913</v>
      </c>
      <c r="B345" s="44" t="s">
        <v>378</v>
      </c>
      <c r="C345" s="43" t="s">
        <v>8</v>
      </c>
      <c r="D345" s="39">
        <v>1194.4000000000001</v>
      </c>
      <c r="E345" s="40">
        <v>38.9</v>
      </c>
      <c r="F345" s="55">
        <v>4.4478</v>
      </c>
      <c r="G345" s="55">
        <v>4.4478</v>
      </c>
      <c r="H345" s="41">
        <f t="shared" si="7"/>
        <v>3.9929999999999999</v>
      </c>
      <c r="I345" s="41">
        <f t="shared" si="6"/>
        <v>4.4478</v>
      </c>
      <c r="J345" s="41">
        <f>VLOOKUP(B345,[1]УсіТ_1!$B$9:$X$554,9,FALSE)</f>
        <v>0.45479999999999998</v>
      </c>
      <c r="K345" s="41">
        <f>VLOOKUP(B345,[1]УсіТ_1!$B$9:$X$554,8,FALSE)</f>
        <v>0.3095</v>
      </c>
      <c r="L345" s="41">
        <f>VLOOKUP(B345,[1]УсіТ_1!$B$9:$X$554,11,FALSE)</f>
        <v>1.5699999999999999E-2</v>
      </c>
      <c r="M345" s="41">
        <f>VLOOKUP(B345,[1]УсіТ_1!$B$9:$X$554,12,FALSE)</f>
        <v>0</v>
      </c>
      <c r="N345" s="41">
        <f>VLOOKUP(B345,[1]УсіТ_1!$B$9:$X$554,13,FALSE)</f>
        <v>0</v>
      </c>
      <c r="O345" s="41">
        <f>VLOOKUP(B345,[1]УсіТ_1!$B$9:$X$554,14,FALSE)</f>
        <v>0.85809999999999997</v>
      </c>
      <c r="P345" s="41">
        <f>VLOOKUP(B345,[1]УсіТ_1!$B$9:$X$554,15,FALSE)</f>
        <v>7.1999999999999995E-2</v>
      </c>
      <c r="Q345" s="41">
        <f>VLOOKUP(B345,[1]УсіТ_1!$B$9:$X$554,16,FALSE)</f>
        <v>1.8E-3</v>
      </c>
      <c r="R345" s="41">
        <f>VLOOKUP(B345,[1]УсіТ_1!$B$9:$X$554,17,FALSE)</f>
        <v>0.39100000000000001</v>
      </c>
      <c r="S345" s="41">
        <f>VLOOKUP(B345,[1]УсіТ_1!$B$9:$X$554,18,FALSE)</f>
        <v>0.22620000000000001</v>
      </c>
      <c r="T345" s="41">
        <f>VLOOKUP(B345,[1]УсіТ_1!$B$9:$X$554,19,FALSE)</f>
        <v>1.4454</v>
      </c>
      <c r="U345" s="41">
        <f>VLOOKUP(B345,[1]УсіТ_1!$B$9:$X$554,20,FALSE)</f>
        <v>0.28449999999999998</v>
      </c>
      <c r="V345" s="41">
        <f>VLOOKUP(B345,[1]УсіТ_1!$B$9:$X$554,21,FALSE)</f>
        <v>1E-3</v>
      </c>
      <c r="W345" s="41">
        <f>VLOOKUP(B345,[1]УсіТ_1!$B$9:$X$554,22,FALSE)</f>
        <v>0.38779999999999998</v>
      </c>
      <c r="X345" s="41">
        <f>VLOOKUP(B345,[1]УсіТ_1!$B$9:$X$554,23,FALSE)</f>
        <v>0</v>
      </c>
      <c r="Y345" s="3">
        <v>3.4527999999999999</v>
      </c>
      <c r="Z345" s="3">
        <v>4.3353999999999999</v>
      </c>
    </row>
    <row r="346" spans="1:26" ht="15.75" thickBot="1" x14ac:dyDescent="0.3">
      <c r="A346" s="44" t="s">
        <v>914</v>
      </c>
      <c r="B346" s="44" t="s">
        <v>379</v>
      </c>
      <c r="C346" s="43" t="s">
        <v>8</v>
      </c>
      <c r="D346" s="39">
        <v>778.21</v>
      </c>
      <c r="E346" s="40">
        <v>0</v>
      </c>
      <c r="F346" s="55">
        <v>4.9436999999999998</v>
      </c>
      <c r="G346" s="55">
        <v>4.9436999999999998</v>
      </c>
      <c r="H346" s="41">
        <f t="shared" si="7"/>
        <v>4.5407999999999999</v>
      </c>
      <c r="I346" s="41">
        <f t="shared" si="6"/>
        <v>4.9436999999999998</v>
      </c>
      <c r="J346" s="41">
        <f>VLOOKUP(B346,[1]УсіТ_1!$B$9:$X$554,9,FALSE)</f>
        <v>0.40289999999999998</v>
      </c>
      <c r="K346" s="41">
        <f>VLOOKUP(B346,[1]УсіТ_1!$B$9:$X$554,8,FALSE)</f>
        <v>1.27</v>
      </c>
      <c r="L346" s="41">
        <f>VLOOKUP(B346,[1]УсіТ_1!$B$9:$X$554,11,FALSE)</f>
        <v>2.0299999999999999E-2</v>
      </c>
      <c r="M346" s="41">
        <f>VLOOKUP(B346,[1]УсіТ_1!$B$9:$X$554,12,FALSE)</f>
        <v>0</v>
      </c>
      <c r="N346" s="41">
        <f>VLOOKUP(B346,[1]УсіТ_1!$B$9:$X$554,13,FALSE)</f>
        <v>0</v>
      </c>
      <c r="O346" s="41">
        <f>VLOOKUP(B346,[1]УсіТ_1!$B$9:$X$554,14,FALSE)</f>
        <v>0.8448</v>
      </c>
      <c r="P346" s="41">
        <f>VLOOKUP(B346,[1]УсіТ_1!$B$9:$X$554,15,FALSE)</f>
        <v>9.2899999999999996E-2</v>
      </c>
      <c r="Q346" s="41">
        <f>VLOOKUP(B346,[1]УсіТ_1!$B$9:$X$554,16,FALSE)</f>
        <v>2.3999999999999998E-3</v>
      </c>
      <c r="R346" s="41">
        <f>VLOOKUP(B346,[1]УсіТ_1!$B$9:$X$554,17,FALSE)</f>
        <v>7.2400000000000006E-2</v>
      </c>
      <c r="S346" s="41">
        <f>VLOOKUP(B346,[1]УсіТ_1!$B$9:$X$554,18,FALSE)</f>
        <v>0.22389999999999999</v>
      </c>
      <c r="T346" s="41">
        <f>VLOOKUP(B346,[1]УсіТ_1!$B$9:$X$554,19,FALSE)</f>
        <v>1.452</v>
      </c>
      <c r="U346" s="41">
        <f>VLOOKUP(B346,[1]УсіТ_1!$B$9:$X$554,20,FALSE)</f>
        <v>0.28139999999999998</v>
      </c>
      <c r="V346" s="41">
        <f>VLOOKUP(B346,[1]УсіТ_1!$B$9:$X$554,21,FALSE)</f>
        <v>1.6000000000000001E-3</v>
      </c>
      <c r="W346" s="41">
        <f>VLOOKUP(B346,[1]УсіТ_1!$B$9:$X$554,22,FALSE)</f>
        <v>0.27910000000000001</v>
      </c>
      <c r="X346" s="41">
        <f>VLOOKUP(B346,[1]УсіТ_1!$B$9:$X$554,23,FALSE)</f>
        <v>0</v>
      </c>
      <c r="Y346" s="3">
        <v>3.6126</v>
      </c>
      <c r="Z346" s="3">
        <v>4.5336999999999996</v>
      </c>
    </row>
    <row r="347" spans="1:26" ht="15.75" thickBot="1" x14ac:dyDescent="0.3">
      <c r="A347" s="44" t="s">
        <v>915</v>
      </c>
      <c r="B347" s="44" t="s">
        <v>380</v>
      </c>
      <c r="C347" s="43" t="s">
        <v>8</v>
      </c>
      <c r="D347" s="39">
        <v>913.3</v>
      </c>
      <c r="E347" s="40">
        <v>0</v>
      </c>
      <c r="F347" s="55">
        <v>4.9298999999999999</v>
      </c>
      <c r="G347" s="55">
        <v>4.9298999999999999</v>
      </c>
      <c r="H347" s="41">
        <f t="shared" si="7"/>
        <v>4.4649000000000001</v>
      </c>
      <c r="I347" s="41">
        <f t="shared" si="6"/>
        <v>4.9298999999999999</v>
      </c>
      <c r="J347" s="41">
        <f>VLOOKUP(B347,[1]УсіТ_1!$B$9:$X$554,9,FALSE)</f>
        <v>0.46500000000000002</v>
      </c>
      <c r="K347" s="41">
        <f>VLOOKUP(B347,[1]УсіТ_1!$B$9:$X$554,8,FALSE)</f>
        <v>1.2508999999999999</v>
      </c>
      <c r="L347" s="41">
        <f>VLOOKUP(B347,[1]УсіТ_1!$B$9:$X$554,11,FALSE)</f>
        <v>1.7600000000000001E-2</v>
      </c>
      <c r="M347" s="41">
        <f>VLOOKUP(B347,[1]УсіТ_1!$B$9:$X$554,12,FALSE)</f>
        <v>0</v>
      </c>
      <c r="N347" s="41">
        <f>VLOOKUP(B347,[1]УсіТ_1!$B$9:$X$554,13,FALSE)</f>
        <v>0</v>
      </c>
      <c r="O347" s="41">
        <f>VLOOKUP(B347,[1]УсіТ_1!$B$9:$X$554,14,FALSE)</f>
        <v>0.92810000000000004</v>
      </c>
      <c r="P347" s="41">
        <f>VLOOKUP(B347,[1]УсіТ_1!$B$9:$X$554,15,FALSE)</f>
        <v>8.0500000000000002E-2</v>
      </c>
      <c r="Q347" s="41">
        <f>VLOOKUP(B347,[1]УсіТ_1!$B$9:$X$554,16,FALSE)</f>
        <v>2E-3</v>
      </c>
      <c r="R347" s="41">
        <f>VLOOKUP(B347,[1]УсіТ_1!$B$9:$X$554,17,FALSE)</f>
        <v>6.4199999999999993E-2</v>
      </c>
      <c r="S347" s="41">
        <f>VLOOKUP(B347,[1]УсіТ_1!$B$9:$X$554,18,FALSE)</f>
        <v>0.19550000000000001</v>
      </c>
      <c r="T347" s="41">
        <f>VLOOKUP(B347,[1]УсіТ_1!$B$9:$X$554,19,FALSE)</f>
        <v>1.385</v>
      </c>
      <c r="U347" s="41">
        <f>VLOOKUP(B347,[1]УсіТ_1!$B$9:$X$554,20,FALSE)</f>
        <v>0.30199999999999999</v>
      </c>
      <c r="V347" s="41">
        <f>VLOOKUP(B347,[1]УсіТ_1!$B$9:$X$554,21,FALSE)</f>
        <v>1.2999999999999999E-3</v>
      </c>
      <c r="W347" s="41">
        <f>VLOOKUP(B347,[1]УсіТ_1!$B$9:$X$554,22,FALSE)</f>
        <v>0.23780000000000001</v>
      </c>
      <c r="X347" s="41">
        <f>VLOOKUP(B347,[1]УсіТ_1!$B$9:$X$554,23,FALSE)</f>
        <v>0</v>
      </c>
      <c r="Y347" s="3">
        <v>3.8801999999999999</v>
      </c>
      <c r="Z347" s="3">
        <v>4.6677999999999997</v>
      </c>
    </row>
    <row r="348" spans="1:26" ht="15.75" thickBot="1" x14ac:dyDescent="0.3">
      <c r="A348" s="44" t="s">
        <v>916</v>
      </c>
      <c r="B348" s="44" t="s">
        <v>381</v>
      </c>
      <c r="C348" s="43" t="s">
        <v>8</v>
      </c>
      <c r="D348" s="39">
        <v>1111.2</v>
      </c>
      <c r="E348" s="40">
        <v>55</v>
      </c>
      <c r="F348" s="55">
        <v>4.0391000000000004</v>
      </c>
      <c r="G348" s="55">
        <v>4.0391000000000004</v>
      </c>
      <c r="H348" s="41">
        <f t="shared" si="7"/>
        <v>3.7667000000000002</v>
      </c>
      <c r="I348" s="41">
        <f t="shared" si="6"/>
        <v>4.0391000000000004</v>
      </c>
      <c r="J348" s="41">
        <f>VLOOKUP(B348,[1]УсіТ_1!$B$9:$X$554,9,FALSE)</f>
        <v>0.27239999999999998</v>
      </c>
      <c r="K348" s="41">
        <f>VLOOKUP(B348,[1]УсіТ_1!$B$9:$X$554,8,FALSE)</f>
        <v>0.80889999999999995</v>
      </c>
      <c r="L348" s="41">
        <f>VLOOKUP(B348,[1]УсіТ_1!$B$9:$X$554,11,FALSE)</f>
        <v>1.7399999999999999E-2</v>
      </c>
      <c r="M348" s="41">
        <f>VLOOKUP(B348,[1]УсіТ_1!$B$9:$X$554,12,FALSE)</f>
        <v>0</v>
      </c>
      <c r="N348" s="41">
        <f>VLOOKUP(B348,[1]УсіТ_1!$B$9:$X$554,13,FALSE)</f>
        <v>0</v>
      </c>
      <c r="O348" s="41">
        <f>VLOOKUP(B348,[1]УсіТ_1!$B$9:$X$554,14,FALSE)</f>
        <v>0.81169999999999998</v>
      </c>
      <c r="P348" s="41">
        <f>VLOOKUP(B348,[1]УсіТ_1!$B$9:$X$554,15,FALSE)</f>
        <v>1.78E-2</v>
      </c>
      <c r="Q348" s="41">
        <f>VLOOKUP(B348,[1]УсіТ_1!$B$9:$X$554,16,FALSE)</f>
        <v>5.0000000000000001E-4</v>
      </c>
      <c r="R348" s="41">
        <f>VLOOKUP(B348,[1]УсіТ_1!$B$9:$X$554,17,FALSE)</f>
        <v>0.44679999999999997</v>
      </c>
      <c r="S348" s="41">
        <f>VLOOKUP(B348,[1]УсіТ_1!$B$9:$X$554,18,FALSE)</f>
        <v>0.17230000000000001</v>
      </c>
      <c r="T348" s="41">
        <f>VLOOKUP(B348,[1]УсіТ_1!$B$9:$X$554,19,FALSE)</f>
        <v>0.98640000000000005</v>
      </c>
      <c r="U348" s="41">
        <f>VLOOKUP(B348,[1]УсіТ_1!$B$9:$X$554,20,FALSE)</f>
        <v>0.27760000000000001</v>
      </c>
      <c r="V348" s="41">
        <f>VLOOKUP(B348,[1]УсіТ_1!$B$9:$X$554,21,FALSE)</f>
        <v>1.1000000000000001E-3</v>
      </c>
      <c r="W348" s="41">
        <f>VLOOKUP(B348,[1]УсіТ_1!$B$9:$X$554,22,FALSE)</f>
        <v>0.22620000000000001</v>
      </c>
      <c r="X348" s="41">
        <f>VLOOKUP(B348,[1]УсіТ_1!$B$9:$X$554,23,FALSE)</f>
        <v>0</v>
      </c>
      <c r="Y348" s="3">
        <v>1.3816999999999999</v>
      </c>
      <c r="Z348" s="3">
        <v>1.3816999999999999</v>
      </c>
    </row>
    <row r="349" spans="1:26" ht="15.75" thickBot="1" x14ac:dyDescent="0.3">
      <c r="A349" s="44" t="s">
        <v>917</v>
      </c>
      <c r="B349" s="44" t="s">
        <v>382</v>
      </c>
      <c r="C349" s="43" t="s">
        <v>8</v>
      </c>
      <c r="D349" s="39">
        <v>540.6</v>
      </c>
      <c r="E349" s="40">
        <v>0</v>
      </c>
      <c r="F349" s="55">
        <v>4.9177</v>
      </c>
      <c r="G349" s="55">
        <v>4.9177</v>
      </c>
      <c r="H349" s="41">
        <f t="shared" si="7"/>
        <v>4.3738999999999999</v>
      </c>
      <c r="I349" s="41">
        <f t="shared" si="6"/>
        <v>4.9177</v>
      </c>
      <c r="J349" s="41">
        <f>VLOOKUP(B349,[1]УсіТ_1!$B$9:$X$554,9,FALSE)</f>
        <v>0.54379999999999995</v>
      </c>
      <c r="K349" s="41">
        <f>VLOOKUP(B349,[1]УсіТ_1!$B$9:$X$554,8,FALSE)</f>
        <v>0.86</v>
      </c>
      <c r="L349" s="41">
        <f>VLOOKUP(B349,[1]УсіТ_1!$B$9:$X$554,11,FALSE)</f>
        <v>0</v>
      </c>
      <c r="M349" s="41">
        <f>VLOOKUP(B349,[1]УсіТ_1!$B$9:$X$554,12,FALSE)</f>
        <v>0</v>
      </c>
      <c r="N349" s="41">
        <f>VLOOKUP(B349,[1]УсіТ_1!$B$9:$X$554,13,FALSE)</f>
        <v>0</v>
      </c>
      <c r="O349" s="41">
        <f>VLOOKUP(B349,[1]УсіТ_1!$B$9:$X$554,14,FALSE)</f>
        <v>0.98950000000000005</v>
      </c>
      <c r="P349" s="41">
        <f>VLOOKUP(B349,[1]УсіТ_1!$B$9:$X$554,15,FALSE)</f>
        <v>0</v>
      </c>
      <c r="Q349" s="41">
        <f>VLOOKUP(B349,[1]УсіТ_1!$B$9:$X$554,16,FALSE)</f>
        <v>0</v>
      </c>
      <c r="R349" s="41">
        <f>VLOOKUP(B349,[1]УсіТ_1!$B$9:$X$554,17,FALSE)</f>
        <v>0.18</v>
      </c>
      <c r="S349" s="41">
        <f>VLOOKUP(B349,[1]УсіТ_1!$B$9:$X$554,18,FALSE)</f>
        <v>0.14280000000000001</v>
      </c>
      <c r="T349" s="41">
        <f>VLOOKUP(B349,[1]УсіТ_1!$B$9:$X$554,19,FALSE)</f>
        <v>1.1107</v>
      </c>
      <c r="U349" s="41">
        <f>VLOOKUP(B349,[1]УсіТ_1!$B$9:$X$554,20,FALSE)</f>
        <v>0.3448</v>
      </c>
      <c r="V349" s="41">
        <f>VLOOKUP(B349,[1]УсіТ_1!$B$9:$X$554,21,FALSE)</f>
        <v>2.2000000000000001E-3</v>
      </c>
      <c r="W349" s="41">
        <f>VLOOKUP(B349,[1]УсіТ_1!$B$9:$X$554,22,FALSE)</f>
        <v>0.74390000000000001</v>
      </c>
      <c r="X349" s="41">
        <f>VLOOKUP(B349,[1]УсіТ_1!$B$9:$X$554,23,FALSE)</f>
        <v>0</v>
      </c>
      <c r="Y349" s="3">
        <v>1.5622</v>
      </c>
      <c r="Z349" s="3">
        <v>1.5622</v>
      </c>
    </row>
    <row r="350" spans="1:26" ht="15.75" thickBot="1" x14ac:dyDescent="0.3">
      <c r="A350" s="44" t="s">
        <v>918</v>
      </c>
      <c r="B350" s="44" t="s">
        <v>383</v>
      </c>
      <c r="C350" s="43" t="s">
        <v>8</v>
      </c>
      <c r="D350" s="39">
        <v>5002.6499999999996</v>
      </c>
      <c r="E350" s="40">
        <v>0</v>
      </c>
      <c r="F350" s="55">
        <v>4.6055999999999999</v>
      </c>
      <c r="G350" s="55">
        <v>4.6055999999999999</v>
      </c>
      <c r="H350" s="41">
        <f t="shared" si="7"/>
        <v>4.1871</v>
      </c>
      <c r="I350" s="41">
        <f t="shared" si="6"/>
        <v>4.6055999999999999</v>
      </c>
      <c r="J350" s="41">
        <f>VLOOKUP(B350,[1]УсіТ_1!$B$9:$X$554,9,FALSE)</f>
        <v>0.41849999999999998</v>
      </c>
      <c r="K350" s="41">
        <f>VLOOKUP(B350,[1]УсіТ_1!$B$9:$X$554,8,FALSE)</f>
        <v>0.45179999999999998</v>
      </c>
      <c r="L350" s="41">
        <f>VLOOKUP(B350,[1]УсіТ_1!$B$9:$X$554,11,FALSE)</f>
        <v>1.0999999999999999E-2</v>
      </c>
      <c r="M350" s="41">
        <f>VLOOKUP(B350,[1]УсіТ_1!$B$9:$X$554,12,FALSE)</f>
        <v>0</v>
      </c>
      <c r="N350" s="41">
        <f>VLOOKUP(B350,[1]УсіТ_1!$B$9:$X$554,13,FALSE)</f>
        <v>0</v>
      </c>
      <c r="O350" s="41">
        <f>VLOOKUP(B350,[1]УсіТ_1!$B$9:$X$554,14,FALSE)</f>
        <v>0.80659999999999998</v>
      </c>
      <c r="P350" s="41">
        <f>VLOOKUP(B350,[1]УсіТ_1!$B$9:$X$554,15,FALSE)</f>
        <v>5.0500000000000003E-2</v>
      </c>
      <c r="Q350" s="41">
        <f>VLOOKUP(B350,[1]УсіТ_1!$B$9:$X$554,16,FALSE)</f>
        <v>1.2999999999999999E-3</v>
      </c>
      <c r="R350" s="41">
        <f>VLOOKUP(B350,[1]УсіТ_1!$B$9:$X$554,17,FALSE)</f>
        <v>0.2122</v>
      </c>
      <c r="S350" s="41">
        <f>VLOOKUP(B350,[1]УсіТ_1!$B$9:$X$554,18,FALSE)</f>
        <v>0.59509999999999996</v>
      </c>
      <c r="T350" s="41">
        <f>VLOOKUP(B350,[1]УсіТ_1!$B$9:$X$554,19,FALSE)</f>
        <v>1.2605</v>
      </c>
      <c r="U350" s="41">
        <f>VLOOKUP(B350,[1]УсіТ_1!$B$9:$X$554,20,FALSE)</f>
        <v>0.2762</v>
      </c>
      <c r="V350" s="41">
        <f>VLOOKUP(B350,[1]УсіТ_1!$B$9:$X$554,21,FALSE)</f>
        <v>2.0000000000000001E-4</v>
      </c>
      <c r="W350" s="41">
        <f>VLOOKUP(B350,[1]УсіТ_1!$B$9:$X$554,22,FALSE)</f>
        <v>0.52170000000000005</v>
      </c>
      <c r="X350" s="41">
        <f>VLOOKUP(B350,[1]УсіТ_1!$B$9:$X$554,23,FALSE)</f>
        <v>0</v>
      </c>
      <c r="Y350" s="3">
        <v>3.9878999999999998</v>
      </c>
      <c r="Z350" s="3">
        <v>4.6326999999999998</v>
      </c>
    </row>
    <row r="351" spans="1:26" ht="15.75" thickBot="1" x14ac:dyDescent="0.3">
      <c r="A351" s="44" t="s">
        <v>919</v>
      </c>
      <c r="B351" s="44" t="s">
        <v>384</v>
      </c>
      <c r="C351" s="43" t="s">
        <v>8</v>
      </c>
      <c r="D351" s="39">
        <v>3194.3</v>
      </c>
      <c r="E351" s="40">
        <v>54.4</v>
      </c>
      <c r="F351" s="55">
        <v>3.6936</v>
      </c>
      <c r="G351" s="55">
        <v>3.6936</v>
      </c>
      <c r="H351" s="41">
        <f t="shared" si="7"/>
        <v>3.3597999999999999</v>
      </c>
      <c r="I351" s="41">
        <f t="shared" si="6"/>
        <v>3.6936</v>
      </c>
      <c r="J351" s="41">
        <f>VLOOKUP(B351,[1]УсіТ_1!$B$9:$X$554,9,FALSE)</f>
        <v>0.33379999999999999</v>
      </c>
      <c r="K351" s="41">
        <f>VLOOKUP(B351,[1]УсіТ_1!$B$9:$X$554,8,FALSE)</f>
        <v>0.73440000000000005</v>
      </c>
      <c r="L351" s="41">
        <f>VLOOKUP(B351,[1]УсіТ_1!$B$9:$X$554,11,FALSE)</f>
        <v>2.5999999999999999E-3</v>
      </c>
      <c r="M351" s="41">
        <f>VLOOKUP(B351,[1]УсіТ_1!$B$9:$X$554,12,FALSE)</f>
        <v>0</v>
      </c>
      <c r="N351" s="41">
        <f>VLOOKUP(B351,[1]УсіТ_1!$B$9:$X$554,13,FALSE)</f>
        <v>0</v>
      </c>
      <c r="O351" s="41">
        <f>VLOOKUP(B351,[1]УсіТ_1!$B$9:$X$554,14,FALSE)</f>
        <v>0.67620000000000002</v>
      </c>
      <c r="P351" s="41">
        <f>VLOOKUP(B351,[1]УсіТ_1!$B$9:$X$554,15,FALSE)</f>
        <v>1.2E-2</v>
      </c>
      <c r="Q351" s="41">
        <f>VLOOKUP(B351,[1]УсіТ_1!$B$9:$X$554,16,FALSE)</f>
        <v>4.0000000000000002E-4</v>
      </c>
      <c r="R351" s="41">
        <f>VLOOKUP(B351,[1]УсіТ_1!$B$9:$X$554,17,FALSE)</f>
        <v>0.189</v>
      </c>
      <c r="S351" s="41">
        <f>VLOOKUP(B351,[1]УсіТ_1!$B$9:$X$554,18,FALSE)</f>
        <v>0.15609999999999999</v>
      </c>
      <c r="T351" s="41">
        <f>VLOOKUP(B351,[1]УсіТ_1!$B$9:$X$554,19,FALSE)</f>
        <v>0.88339999999999996</v>
      </c>
      <c r="U351" s="41">
        <f>VLOOKUP(B351,[1]УсіТ_1!$B$9:$X$554,20,FALSE)</f>
        <v>0.31619999999999998</v>
      </c>
      <c r="V351" s="41">
        <f>VLOOKUP(B351,[1]УсіТ_1!$B$9:$X$554,21,FALSE)</f>
        <v>4.0000000000000002E-4</v>
      </c>
      <c r="W351" s="41">
        <f>VLOOKUP(B351,[1]УсіТ_1!$B$9:$X$554,22,FALSE)</f>
        <v>0.3891</v>
      </c>
      <c r="X351" s="41">
        <f>VLOOKUP(B351,[1]УсіТ_1!$B$9:$X$554,23,FALSE)</f>
        <v>0</v>
      </c>
      <c r="Y351" s="3">
        <v>1.3226</v>
      </c>
      <c r="Z351" s="3">
        <v>1.3226</v>
      </c>
    </row>
    <row r="352" spans="1:26" ht="15.75" thickBot="1" x14ac:dyDescent="0.3">
      <c r="A352" s="44" t="s">
        <v>920</v>
      </c>
      <c r="B352" s="44" t="s">
        <v>385</v>
      </c>
      <c r="C352" s="43" t="s">
        <v>8</v>
      </c>
      <c r="D352" s="39">
        <v>3338.09</v>
      </c>
      <c r="E352" s="40">
        <v>58</v>
      </c>
      <c r="F352" s="55">
        <v>3.8108</v>
      </c>
      <c r="G352" s="55">
        <v>3.8108</v>
      </c>
      <c r="H352" s="41">
        <f t="shared" si="7"/>
        <v>3.4424999999999999</v>
      </c>
      <c r="I352" s="41">
        <f t="shared" si="6"/>
        <v>3.8108</v>
      </c>
      <c r="J352" s="41">
        <f>VLOOKUP(B352,[1]УсіТ_1!$B$9:$X$554,9,FALSE)</f>
        <v>0.36830000000000002</v>
      </c>
      <c r="K352" s="41">
        <f>VLOOKUP(B352,[1]УсіТ_1!$B$9:$X$554,8,FALSE)</f>
        <v>1.0900000000000001</v>
      </c>
      <c r="L352" s="41">
        <f>VLOOKUP(B352,[1]УсіТ_1!$B$9:$X$554,11,FALSE)</f>
        <v>6.1999999999999998E-3</v>
      </c>
      <c r="M352" s="41">
        <f>VLOOKUP(B352,[1]УсіТ_1!$B$9:$X$554,12,FALSE)</f>
        <v>0</v>
      </c>
      <c r="N352" s="41">
        <f>VLOOKUP(B352,[1]УсіТ_1!$B$9:$X$554,13,FALSE)</f>
        <v>0</v>
      </c>
      <c r="O352" s="41">
        <f>VLOOKUP(B352,[1]УсіТ_1!$B$9:$X$554,14,FALSE)</f>
        <v>0.65459999999999996</v>
      </c>
      <c r="P352" s="41">
        <f>VLOOKUP(B352,[1]УсіТ_1!$B$9:$X$554,15,FALSE)</f>
        <v>2.8299999999999999E-2</v>
      </c>
      <c r="Q352" s="41">
        <f>VLOOKUP(B352,[1]УсіТ_1!$B$9:$X$554,16,FALSE)</f>
        <v>6.9999999999999999E-4</v>
      </c>
      <c r="R352" s="41">
        <f>VLOOKUP(B352,[1]УсіТ_1!$B$9:$X$554,17,FALSE)</f>
        <v>0.23649999999999999</v>
      </c>
      <c r="S352" s="41">
        <f>VLOOKUP(B352,[1]УсіТ_1!$B$9:$X$554,18,FALSE)</f>
        <v>0.16800000000000001</v>
      </c>
      <c r="T352" s="41">
        <f>VLOOKUP(B352,[1]УсіТ_1!$B$9:$X$554,19,FALSE)</f>
        <v>0.97689999999999999</v>
      </c>
      <c r="U352" s="41">
        <f>VLOOKUP(B352,[1]УсіТ_1!$B$9:$X$554,20,FALSE)</f>
        <v>0.23449999999999999</v>
      </c>
      <c r="V352" s="41">
        <f>VLOOKUP(B352,[1]УсіТ_1!$B$9:$X$554,21,FALSE)</f>
        <v>4.0000000000000002E-4</v>
      </c>
      <c r="W352" s="41">
        <f>VLOOKUP(B352,[1]УсіТ_1!$B$9:$X$554,22,FALSE)</f>
        <v>4.6399999999999997E-2</v>
      </c>
      <c r="X352" s="41">
        <f>VLOOKUP(B352,[1]УсіТ_1!$B$9:$X$554,23,FALSE)</f>
        <v>0</v>
      </c>
      <c r="Y352" s="3">
        <v>3.9016000000000002</v>
      </c>
      <c r="Z352" s="3">
        <v>3.9016000000000002</v>
      </c>
    </row>
    <row r="353" spans="1:26" ht="15.75" thickBot="1" x14ac:dyDescent="0.3">
      <c r="A353" s="44" t="s">
        <v>921</v>
      </c>
      <c r="B353" s="44" t="s">
        <v>386</v>
      </c>
      <c r="C353" s="43" t="s">
        <v>8</v>
      </c>
      <c r="D353" s="39">
        <v>1230.17</v>
      </c>
      <c r="E353" s="40">
        <v>0</v>
      </c>
      <c r="F353" s="55">
        <v>4.7484000000000002</v>
      </c>
      <c r="G353" s="55">
        <v>4.7484000000000002</v>
      </c>
      <c r="H353" s="41">
        <f t="shared" si="7"/>
        <v>4.2963000000000005</v>
      </c>
      <c r="I353" s="41">
        <f t="shared" si="6"/>
        <v>4.7484000000000002</v>
      </c>
      <c r="J353" s="41">
        <f>VLOOKUP(B353,[1]УсіТ_1!$B$9:$X$554,9,FALSE)</f>
        <v>0.4521</v>
      </c>
      <c r="K353" s="41">
        <f>VLOOKUP(B353,[1]УсіТ_1!$B$9:$X$554,8,FALSE)</f>
        <v>1.0411999999999999</v>
      </c>
      <c r="L353" s="41">
        <f>VLOOKUP(B353,[1]УсіТ_1!$B$9:$X$554,11,FALSE)</f>
        <v>9.7000000000000003E-3</v>
      </c>
      <c r="M353" s="41">
        <f>VLOOKUP(B353,[1]УсіТ_1!$B$9:$X$554,12,FALSE)</f>
        <v>0</v>
      </c>
      <c r="N353" s="41">
        <f>VLOOKUP(B353,[1]УсіТ_1!$B$9:$X$554,13,FALSE)</f>
        <v>0</v>
      </c>
      <c r="O353" s="41">
        <f>VLOOKUP(B353,[1]УсіТ_1!$B$9:$X$554,14,FALSE)</f>
        <v>0.46929999999999999</v>
      </c>
      <c r="P353" s="41">
        <f>VLOOKUP(B353,[1]УсіТ_1!$B$9:$X$554,15,FALSE)</f>
        <v>4.4299999999999999E-2</v>
      </c>
      <c r="Q353" s="41">
        <f>VLOOKUP(B353,[1]УсіТ_1!$B$9:$X$554,16,FALSE)</f>
        <v>1.1000000000000001E-3</v>
      </c>
      <c r="R353" s="41">
        <f>VLOOKUP(B353,[1]УсіТ_1!$B$9:$X$554,17,FALSE)</f>
        <v>0.33900000000000002</v>
      </c>
      <c r="S353" s="41">
        <f>VLOOKUP(B353,[1]УсіТ_1!$B$9:$X$554,18,FALSE)</f>
        <v>0.31819999999999998</v>
      </c>
      <c r="T353" s="41">
        <f>VLOOKUP(B353,[1]УсіТ_1!$B$9:$X$554,19,FALSE)</f>
        <v>1.1600999999999999</v>
      </c>
      <c r="U353" s="41">
        <f>VLOOKUP(B353,[1]УсіТ_1!$B$9:$X$554,20,FALSE)</f>
        <v>0.40570000000000001</v>
      </c>
      <c r="V353" s="41">
        <f>VLOOKUP(B353,[1]УсіТ_1!$B$9:$X$554,21,FALSE)</f>
        <v>1E-3</v>
      </c>
      <c r="W353" s="41">
        <f>VLOOKUP(B353,[1]УсіТ_1!$B$9:$X$554,22,FALSE)</f>
        <v>0.50670000000000004</v>
      </c>
      <c r="X353" s="41">
        <f>VLOOKUP(B353,[1]УсіТ_1!$B$9:$X$554,23,FALSE)</f>
        <v>0</v>
      </c>
      <c r="Y353" s="3">
        <v>3.7</v>
      </c>
      <c r="Z353" s="3">
        <v>4.7683999999999997</v>
      </c>
    </row>
    <row r="354" spans="1:26" ht="15.75" thickBot="1" x14ac:dyDescent="0.3">
      <c r="A354" s="44" t="s">
        <v>922</v>
      </c>
      <c r="B354" s="44" t="s">
        <v>387</v>
      </c>
      <c r="C354" s="43" t="s">
        <v>8</v>
      </c>
      <c r="D354" s="39">
        <v>1230.4000000000001</v>
      </c>
      <c r="E354" s="40">
        <v>119.6</v>
      </c>
      <c r="F354" s="55">
        <v>4.7054999999999998</v>
      </c>
      <c r="G354" s="55">
        <v>4.7054999999999998</v>
      </c>
      <c r="H354" s="41">
        <f t="shared" si="7"/>
        <v>4.2353999999999994</v>
      </c>
      <c r="I354" s="41">
        <f t="shared" si="6"/>
        <v>4.7054999999999998</v>
      </c>
      <c r="J354" s="41">
        <f>VLOOKUP(B354,[1]УсіТ_1!$B$9:$X$554,9,FALSE)</f>
        <v>0.47010000000000002</v>
      </c>
      <c r="K354" s="41">
        <f>VLOOKUP(B354,[1]УсіТ_1!$B$9:$X$554,8,FALSE)</f>
        <v>0.99229999999999996</v>
      </c>
      <c r="L354" s="41">
        <f>VLOOKUP(B354,[1]УсіТ_1!$B$9:$X$554,11,FALSE)</f>
        <v>2.4199999999999999E-2</v>
      </c>
      <c r="M354" s="41">
        <f>VLOOKUP(B354,[1]УсіТ_1!$B$9:$X$554,12,FALSE)</f>
        <v>0</v>
      </c>
      <c r="N354" s="41">
        <f>VLOOKUP(B354,[1]УсіТ_1!$B$9:$X$554,13,FALSE)</f>
        <v>0</v>
      </c>
      <c r="O354" s="41">
        <f>VLOOKUP(B354,[1]УсіТ_1!$B$9:$X$554,14,FALSE)</f>
        <v>0.92259999999999998</v>
      </c>
      <c r="P354" s="41">
        <f>VLOOKUP(B354,[1]УсіТ_1!$B$9:$X$554,15,FALSE)</f>
        <v>0</v>
      </c>
      <c r="Q354" s="41">
        <f>VLOOKUP(B354,[1]УсіТ_1!$B$9:$X$554,16,FALSE)</f>
        <v>0</v>
      </c>
      <c r="R354" s="41">
        <f>VLOOKUP(B354,[1]УсіТ_1!$B$9:$X$554,17,FALSE)</f>
        <v>8.5599999999999996E-2</v>
      </c>
      <c r="S354" s="41">
        <f>VLOOKUP(B354,[1]УсіТ_1!$B$9:$X$554,18,FALSE)</f>
        <v>0.1522</v>
      </c>
      <c r="T354" s="41">
        <f>VLOOKUP(B354,[1]УсіТ_1!$B$9:$X$554,19,FALSE)</f>
        <v>1.4193</v>
      </c>
      <c r="U354" s="41">
        <f>VLOOKUP(B354,[1]УсіТ_1!$B$9:$X$554,20,FALSE)</f>
        <v>0.39960000000000001</v>
      </c>
      <c r="V354" s="41">
        <f>VLOOKUP(B354,[1]УсіТ_1!$B$9:$X$554,21,FALSE)</f>
        <v>1E-3</v>
      </c>
      <c r="W354" s="41">
        <f>VLOOKUP(B354,[1]УсіТ_1!$B$9:$X$554,22,FALSE)</f>
        <v>0.23860000000000001</v>
      </c>
      <c r="X354" s="41">
        <f>VLOOKUP(B354,[1]УсіТ_1!$B$9:$X$554,23,FALSE)</f>
        <v>0</v>
      </c>
      <c r="Y354" s="3">
        <v>3.7456</v>
      </c>
      <c r="Z354" s="3">
        <v>4.8865999999999996</v>
      </c>
    </row>
    <row r="355" spans="1:26" ht="15.75" thickBot="1" x14ac:dyDescent="0.3">
      <c r="A355" s="44" t="s">
        <v>923</v>
      </c>
      <c r="B355" s="44" t="s">
        <v>388</v>
      </c>
      <c r="C355" s="43" t="s">
        <v>8</v>
      </c>
      <c r="D355" s="39">
        <v>1175.0999999999999</v>
      </c>
      <c r="E355" s="40">
        <v>408.2</v>
      </c>
      <c r="F355" s="55">
        <v>4.1656000000000004</v>
      </c>
      <c r="G355" s="55">
        <v>4.1656000000000004</v>
      </c>
      <c r="H355" s="41">
        <f t="shared" si="7"/>
        <v>3.9619000000000004</v>
      </c>
      <c r="I355" s="41">
        <f t="shared" si="6"/>
        <v>4.1656000000000004</v>
      </c>
      <c r="J355" s="41">
        <f>VLOOKUP(B355,[1]УсіТ_1!$B$9:$X$554,9,FALSE)</f>
        <v>0.20369999999999999</v>
      </c>
      <c r="K355" s="41">
        <f>VLOOKUP(B355,[1]УсіТ_1!$B$9:$X$554,8,FALSE)</f>
        <v>1.2231000000000001</v>
      </c>
      <c r="L355" s="41">
        <f>VLOOKUP(B355,[1]УсіТ_1!$B$9:$X$554,11,FALSE)</f>
        <v>0</v>
      </c>
      <c r="M355" s="41">
        <f>VLOOKUP(B355,[1]УсіТ_1!$B$9:$X$554,12,FALSE)</f>
        <v>0</v>
      </c>
      <c r="N355" s="41">
        <f>VLOOKUP(B355,[1]УсіТ_1!$B$9:$X$554,13,FALSE)</f>
        <v>0</v>
      </c>
      <c r="O355" s="41">
        <f>VLOOKUP(B355,[1]УсіТ_1!$B$9:$X$554,14,FALSE)</f>
        <v>0.52280000000000004</v>
      </c>
      <c r="P355" s="41">
        <f>VLOOKUP(B355,[1]УсіТ_1!$B$9:$X$554,15,FALSE)</f>
        <v>0</v>
      </c>
      <c r="Q355" s="41">
        <f>VLOOKUP(B355,[1]УсіТ_1!$B$9:$X$554,16,FALSE)</f>
        <v>0</v>
      </c>
      <c r="R355" s="41">
        <f>VLOOKUP(B355,[1]УсіТ_1!$B$9:$X$554,17,FALSE)</f>
        <v>0.92949999999999999</v>
      </c>
      <c r="S355" s="41">
        <f>VLOOKUP(B355,[1]УсіТ_1!$B$9:$X$554,18,FALSE)</f>
        <v>8.5699999999999998E-2</v>
      </c>
      <c r="T355" s="41">
        <f>VLOOKUP(B355,[1]УсіТ_1!$B$9:$X$554,19,FALSE)</f>
        <v>0.5383</v>
      </c>
      <c r="U355" s="41">
        <f>VLOOKUP(B355,[1]УсіТ_1!$B$9:$X$554,20,FALSE)</f>
        <v>0.55030000000000001</v>
      </c>
      <c r="V355" s="41">
        <f>VLOOKUP(B355,[1]УсіТ_1!$B$9:$X$554,21,FALSE)</f>
        <v>1E-3</v>
      </c>
      <c r="W355" s="41">
        <f>VLOOKUP(B355,[1]УсіТ_1!$B$9:$X$554,22,FALSE)</f>
        <v>0.11119999999999999</v>
      </c>
      <c r="X355" s="41">
        <f>VLOOKUP(B355,[1]УсіТ_1!$B$9:$X$554,23,FALSE)</f>
        <v>0</v>
      </c>
      <c r="Y355" s="3">
        <v>1.2422</v>
      </c>
      <c r="Z355" s="3">
        <v>1.2422</v>
      </c>
    </row>
    <row r="356" spans="1:26" ht="15.75" thickBot="1" x14ac:dyDescent="0.3">
      <c r="A356" s="44" t="s">
        <v>924</v>
      </c>
      <c r="B356" s="44" t="s">
        <v>389</v>
      </c>
      <c r="C356" s="43" t="s">
        <v>8</v>
      </c>
      <c r="D356" s="39">
        <v>1011.16</v>
      </c>
      <c r="E356" s="40">
        <v>0</v>
      </c>
      <c r="F356" s="55">
        <v>3.9773000000000001</v>
      </c>
      <c r="G356" s="55">
        <v>3.9773000000000001</v>
      </c>
      <c r="H356" s="41">
        <f t="shared" si="7"/>
        <v>3.5723000000000003</v>
      </c>
      <c r="I356" s="41">
        <f t="shared" si="6"/>
        <v>3.9773000000000005</v>
      </c>
      <c r="J356" s="41">
        <f>VLOOKUP(B356,[1]УсіТ_1!$B$9:$X$554,9,FALSE)</f>
        <v>0.40500000000000003</v>
      </c>
      <c r="K356" s="41">
        <f>VLOOKUP(B356,[1]УсіТ_1!$B$9:$X$554,8,FALSE)</f>
        <v>0.82869999999999999</v>
      </c>
      <c r="L356" s="41">
        <f>VLOOKUP(B356,[1]УсіТ_1!$B$9:$X$554,11,FALSE)</f>
        <v>0</v>
      </c>
      <c r="M356" s="41">
        <f>VLOOKUP(B356,[1]УсіТ_1!$B$9:$X$554,12,FALSE)</f>
        <v>0</v>
      </c>
      <c r="N356" s="41">
        <f>VLOOKUP(B356,[1]УсіТ_1!$B$9:$X$554,13,FALSE)</f>
        <v>0</v>
      </c>
      <c r="O356" s="41">
        <f>VLOOKUP(B356,[1]УсіТ_1!$B$9:$X$554,14,FALSE)</f>
        <v>0.48270000000000002</v>
      </c>
      <c r="P356" s="41">
        <f>VLOOKUP(B356,[1]УсіТ_1!$B$9:$X$554,15,FALSE)</f>
        <v>0</v>
      </c>
      <c r="Q356" s="41">
        <f>VLOOKUP(B356,[1]УсіТ_1!$B$9:$X$554,16,FALSE)</f>
        <v>0</v>
      </c>
      <c r="R356" s="41">
        <f>VLOOKUP(B356,[1]УсіТ_1!$B$9:$X$554,17,FALSE)</f>
        <v>0.52980000000000005</v>
      </c>
      <c r="S356" s="41">
        <f>VLOOKUP(B356,[1]УсіТ_1!$B$9:$X$554,18,FALSE)</f>
        <v>0.27829999999999999</v>
      </c>
      <c r="T356" s="41">
        <f>VLOOKUP(B356,[1]УсіТ_1!$B$9:$X$554,19,FALSE)</f>
        <v>0.81820000000000004</v>
      </c>
      <c r="U356" s="41">
        <f>VLOOKUP(B356,[1]УсіТ_1!$B$9:$X$554,20,FALSE)</f>
        <v>0.49419999999999997</v>
      </c>
      <c r="V356" s="41">
        <f>VLOOKUP(B356,[1]УсіТ_1!$B$9:$X$554,21,FALSE)</f>
        <v>1.1999999999999999E-3</v>
      </c>
      <c r="W356" s="41">
        <f>VLOOKUP(B356,[1]УсіТ_1!$B$9:$X$554,22,FALSE)</f>
        <v>0.13919999999999999</v>
      </c>
      <c r="X356" s="41">
        <f>VLOOKUP(B356,[1]УсіТ_1!$B$9:$X$554,23,FALSE)</f>
        <v>0</v>
      </c>
      <c r="Y356" s="3">
        <v>1.5827</v>
      </c>
      <c r="Z356" s="3">
        <v>1.5827</v>
      </c>
    </row>
    <row r="357" spans="1:26" ht="15.75" thickBot="1" x14ac:dyDescent="0.3">
      <c r="A357" s="44" t="s">
        <v>925</v>
      </c>
      <c r="B357" s="44" t="s">
        <v>390</v>
      </c>
      <c r="C357" s="43" t="s">
        <v>8</v>
      </c>
      <c r="D357" s="39">
        <v>611.70000000000005</v>
      </c>
      <c r="E357" s="40">
        <v>0</v>
      </c>
      <c r="F357" s="55">
        <v>4.7934999999999999</v>
      </c>
      <c r="G357" s="55">
        <v>4.7934999999999999</v>
      </c>
      <c r="H357" s="41">
        <f t="shared" si="7"/>
        <v>4.0342000000000002</v>
      </c>
      <c r="I357" s="41">
        <f t="shared" si="6"/>
        <v>4.7934999999999999</v>
      </c>
      <c r="J357" s="41">
        <f>VLOOKUP(B357,[1]УсіТ_1!$B$9:$X$554,9,FALSE)</f>
        <v>0.75929999999999997</v>
      </c>
      <c r="K357" s="41">
        <f>VLOOKUP(B357,[1]УсіТ_1!$B$9:$X$554,8,FALSE)</f>
        <v>0.82830000000000004</v>
      </c>
      <c r="L357" s="41">
        <f>VLOOKUP(B357,[1]УсіТ_1!$B$9:$X$554,11,FALSE)</f>
        <v>0</v>
      </c>
      <c r="M357" s="41">
        <f>VLOOKUP(B357,[1]УсіТ_1!$B$9:$X$554,12,FALSE)</f>
        <v>0</v>
      </c>
      <c r="N357" s="41">
        <f>VLOOKUP(B357,[1]УсіТ_1!$B$9:$X$554,13,FALSE)</f>
        <v>0</v>
      </c>
      <c r="O357" s="41">
        <f>VLOOKUP(B357,[1]УсіТ_1!$B$9:$X$554,14,FALSE)</f>
        <v>0.73709999999999998</v>
      </c>
      <c r="P357" s="41">
        <f>VLOOKUP(B357,[1]УсіТ_1!$B$9:$X$554,15,FALSE)</f>
        <v>0</v>
      </c>
      <c r="Q357" s="41">
        <f>VLOOKUP(B357,[1]УсіТ_1!$B$9:$X$554,16,FALSE)</f>
        <v>0</v>
      </c>
      <c r="R357" s="41">
        <f>VLOOKUP(B357,[1]УсіТ_1!$B$9:$X$554,17,FALSE)</f>
        <v>0.1152</v>
      </c>
      <c r="S357" s="41">
        <f>VLOOKUP(B357,[1]УсіТ_1!$B$9:$X$554,18,FALSE)</f>
        <v>0.26619999999999999</v>
      </c>
      <c r="T357" s="41">
        <f>VLOOKUP(B357,[1]УсіТ_1!$B$9:$X$554,19,FALSE)</f>
        <v>1.1014999999999999</v>
      </c>
      <c r="U357" s="41">
        <f>VLOOKUP(B357,[1]УсіТ_1!$B$9:$X$554,20,FALSE)</f>
        <v>0.629</v>
      </c>
      <c r="V357" s="41">
        <f>VLOOKUP(B357,[1]УсіТ_1!$B$9:$X$554,21,FALSE)</f>
        <v>1.9E-3</v>
      </c>
      <c r="W357" s="41">
        <f>VLOOKUP(B357,[1]УсіТ_1!$B$9:$X$554,22,FALSE)</f>
        <v>0.35499999999999998</v>
      </c>
      <c r="X357" s="41">
        <f>VLOOKUP(B357,[1]УсіТ_1!$B$9:$X$554,23,FALSE)</f>
        <v>0</v>
      </c>
      <c r="Y357" s="3">
        <v>1.2363999999999999</v>
      </c>
      <c r="Z357" s="3">
        <v>1.2363999999999999</v>
      </c>
    </row>
    <row r="358" spans="1:26" ht="15.75" thickBot="1" x14ac:dyDescent="0.3">
      <c r="A358" s="44" t="s">
        <v>926</v>
      </c>
      <c r="B358" s="44" t="s">
        <v>391</v>
      </c>
      <c r="C358" s="43" t="s">
        <v>8</v>
      </c>
      <c r="D358" s="39">
        <v>511.13</v>
      </c>
      <c r="E358" s="40">
        <v>55.3</v>
      </c>
      <c r="F358" s="55">
        <v>4.8160999999999996</v>
      </c>
      <c r="G358" s="55">
        <v>4.8160999999999996</v>
      </c>
      <c r="H358" s="41">
        <f t="shared" si="7"/>
        <v>4.4966999999999997</v>
      </c>
      <c r="I358" s="41">
        <f t="shared" si="6"/>
        <v>4.8160999999999996</v>
      </c>
      <c r="J358" s="41">
        <f>VLOOKUP(B358,[1]УсіТ_1!$B$9:$X$554,9,FALSE)</f>
        <v>0.31940000000000002</v>
      </c>
      <c r="K358" s="41">
        <f>VLOOKUP(B358,[1]УсіТ_1!$B$9:$X$554,8,FALSE)</f>
        <v>1.8340000000000001</v>
      </c>
      <c r="L358" s="41">
        <f>VLOOKUP(B358,[1]УсіТ_1!$B$9:$X$554,11,FALSE)</f>
        <v>1.06E-2</v>
      </c>
      <c r="M358" s="41">
        <f>VLOOKUP(B358,[1]УсіТ_1!$B$9:$X$554,12,FALSE)</f>
        <v>0</v>
      </c>
      <c r="N358" s="41">
        <f>VLOOKUP(B358,[1]УсіТ_1!$B$9:$X$554,13,FALSE)</f>
        <v>0</v>
      </c>
      <c r="O358" s="41">
        <f>VLOOKUP(B358,[1]УсіТ_1!$B$9:$X$554,14,FALSE)</f>
        <v>0.80279999999999996</v>
      </c>
      <c r="P358" s="41">
        <f>VLOOKUP(B358,[1]УсіТ_1!$B$9:$X$554,15,FALSE)</f>
        <v>4.87E-2</v>
      </c>
      <c r="Q358" s="41">
        <f>VLOOKUP(B358,[1]УсіТ_1!$B$9:$X$554,16,FALSE)</f>
        <v>1.1999999999999999E-3</v>
      </c>
      <c r="R358" s="41">
        <f>VLOOKUP(B358,[1]УсіТ_1!$B$9:$X$554,17,FALSE)</f>
        <v>0.2172</v>
      </c>
      <c r="S358" s="41">
        <f>VLOOKUP(B358,[1]УсіТ_1!$B$9:$X$554,18,FALSE)</f>
        <v>0.112</v>
      </c>
      <c r="T358" s="41">
        <f>VLOOKUP(B358,[1]УсіТ_1!$B$9:$X$554,19,FALSE)</f>
        <v>0.96819999999999995</v>
      </c>
      <c r="U358" s="41">
        <f>VLOOKUP(B358,[1]УсіТ_1!$B$9:$X$554,20,FALSE)</f>
        <v>0.29110000000000003</v>
      </c>
      <c r="V358" s="41">
        <f>VLOOKUP(B358,[1]УсіТ_1!$B$9:$X$554,21,FALSE)</f>
        <v>2.3999999999999998E-3</v>
      </c>
      <c r="W358" s="41">
        <f>VLOOKUP(B358,[1]УсіТ_1!$B$9:$X$554,22,FALSE)</f>
        <v>0.20849999999999999</v>
      </c>
      <c r="X358" s="41">
        <f>VLOOKUP(B358,[1]УсіТ_1!$B$9:$X$554,23,FALSE)</f>
        <v>0</v>
      </c>
      <c r="Y358" s="3">
        <v>1.4232</v>
      </c>
      <c r="Z358" s="3">
        <v>1.4232</v>
      </c>
    </row>
    <row r="359" spans="1:26" ht="15.75" thickBot="1" x14ac:dyDescent="0.3">
      <c r="A359" s="44" t="s">
        <v>927</v>
      </c>
      <c r="B359" s="44" t="s">
        <v>392</v>
      </c>
      <c r="C359" s="43" t="s">
        <v>8</v>
      </c>
      <c r="D359" s="39">
        <v>1343.58</v>
      </c>
      <c r="E359" s="40">
        <v>0</v>
      </c>
      <c r="F359" s="55">
        <v>4.1809000000000003</v>
      </c>
      <c r="G359" s="55">
        <v>4.1809000000000003</v>
      </c>
      <c r="H359" s="41">
        <f t="shared" si="7"/>
        <v>3.7153</v>
      </c>
      <c r="I359" s="41">
        <f t="shared" si="6"/>
        <v>4.1809000000000003</v>
      </c>
      <c r="J359" s="41">
        <f>VLOOKUP(B359,[1]УсіТ_1!$B$9:$X$554,9,FALSE)</f>
        <v>0.46560000000000001</v>
      </c>
      <c r="K359" s="41">
        <f>VLOOKUP(B359,[1]УсіТ_1!$B$9:$X$554,8,FALSE)</f>
        <v>0.82130000000000003</v>
      </c>
      <c r="L359" s="41">
        <f>VLOOKUP(B359,[1]УсіТ_1!$B$9:$X$554,11,FALSE)</f>
        <v>2.8999999999999998E-3</v>
      </c>
      <c r="M359" s="41">
        <f>VLOOKUP(B359,[1]УсіТ_1!$B$9:$X$554,12,FALSE)</f>
        <v>0</v>
      </c>
      <c r="N359" s="41">
        <f>VLOOKUP(B359,[1]УсіТ_1!$B$9:$X$554,13,FALSE)</f>
        <v>0</v>
      </c>
      <c r="O359" s="41">
        <f>VLOOKUP(B359,[1]УсіТ_1!$B$9:$X$554,14,FALSE)</f>
        <v>0.70920000000000005</v>
      </c>
      <c r="P359" s="41">
        <f>VLOOKUP(B359,[1]УсіТ_1!$B$9:$X$554,15,FALSE)</f>
        <v>1.32E-2</v>
      </c>
      <c r="Q359" s="41">
        <f>VLOOKUP(B359,[1]УсіТ_1!$B$9:$X$554,16,FALSE)</f>
        <v>4.0000000000000002E-4</v>
      </c>
      <c r="R359" s="41">
        <f>VLOOKUP(B359,[1]УсіТ_1!$B$9:$X$554,17,FALSE)</f>
        <v>0.28920000000000001</v>
      </c>
      <c r="S359" s="41">
        <f>VLOOKUP(B359,[1]УсіТ_1!$B$9:$X$554,18,FALSE)</f>
        <v>0.24279999999999999</v>
      </c>
      <c r="T359" s="41">
        <f>VLOOKUP(B359,[1]УсіТ_1!$B$9:$X$554,19,FALSE)</f>
        <v>1.1672</v>
      </c>
      <c r="U359" s="41">
        <f>VLOOKUP(B359,[1]УсіТ_1!$B$9:$X$554,20,FALSE)</f>
        <v>0.19689999999999999</v>
      </c>
      <c r="V359" s="41">
        <f>VLOOKUP(B359,[1]УсіТ_1!$B$9:$X$554,21,FALSE)</f>
        <v>8.0000000000000004E-4</v>
      </c>
      <c r="W359" s="41">
        <f>VLOOKUP(B359,[1]УсіТ_1!$B$9:$X$554,22,FALSE)</f>
        <v>0.27139999999999997</v>
      </c>
      <c r="X359" s="41">
        <f>VLOOKUP(B359,[1]УсіТ_1!$B$9:$X$554,23,FALSE)</f>
        <v>0</v>
      </c>
      <c r="Y359" s="3">
        <v>1.147</v>
      </c>
      <c r="Z359" s="3">
        <v>1.147</v>
      </c>
    </row>
    <row r="360" spans="1:26" ht="15.75" thickBot="1" x14ac:dyDescent="0.3">
      <c r="A360" s="44" t="s">
        <v>928</v>
      </c>
      <c r="B360" s="44" t="s">
        <v>393</v>
      </c>
      <c r="C360" s="43" t="s">
        <v>8</v>
      </c>
      <c r="D360" s="39">
        <v>1357.3</v>
      </c>
      <c r="E360" s="40">
        <v>0</v>
      </c>
      <c r="F360" s="55">
        <v>3.8159000000000001</v>
      </c>
      <c r="G360" s="55">
        <v>3.8159000000000001</v>
      </c>
      <c r="H360" s="41">
        <f t="shared" si="7"/>
        <v>3.4746999999999999</v>
      </c>
      <c r="I360" s="41">
        <f t="shared" si="6"/>
        <v>3.8159000000000001</v>
      </c>
      <c r="J360" s="41">
        <f>VLOOKUP(B360,[1]УсіТ_1!$B$9:$X$554,9,FALSE)</f>
        <v>0.3412</v>
      </c>
      <c r="K360" s="41">
        <f>VLOOKUP(B360,[1]УсіТ_1!$B$9:$X$554,8,FALSE)</f>
        <v>0.95789999999999997</v>
      </c>
      <c r="L360" s="41">
        <f>VLOOKUP(B360,[1]УсіТ_1!$B$9:$X$554,11,FALSE)</f>
        <v>4.1999999999999997E-3</v>
      </c>
      <c r="M360" s="41">
        <f>VLOOKUP(B360,[1]УсіТ_1!$B$9:$X$554,12,FALSE)</f>
        <v>0</v>
      </c>
      <c r="N360" s="41">
        <f>VLOOKUP(B360,[1]УсіТ_1!$B$9:$X$554,13,FALSE)</f>
        <v>0</v>
      </c>
      <c r="O360" s="41">
        <f>VLOOKUP(B360,[1]УсіТ_1!$B$9:$X$554,14,FALSE)</f>
        <v>0.69769999999999999</v>
      </c>
      <c r="P360" s="41">
        <f>VLOOKUP(B360,[1]УсіТ_1!$B$9:$X$554,15,FALSE)</f>
        <v>1.9400000000000001E-2</v>
      </c>
      <c r="Q360" s="41">
        <f>VLOOKUP(B360,[1]УсіТ_1!$B$9:$X$554,16,FALSE)</f>
        <v>5.0000000000000001E-4</v>
      </c>
      <c r="R360" s="41">
        <f>VLOOKUP(B360,[1]УсіТ_1!$B$9:$X$554,17,FALSE)</f>
        <v>0.21240000000000001</v>
      </c>
      <c r="S360" s="41">
        <f>VLOOKUP(B360,[1]УсіТ_1!$B$9:$X$554,18,FALSE)</f>
        <v>0.15110000000000001</v>
      </c>
      <c r="T360" s="41">
        <f>VLOOKUP(B360,[1]УсіТ_1!$B$9:$X$554,19,FALSE)</f>
        <v>0.87250000000000005</v>
      </c>
      <c r="U360" s="41">
        <f>VLOOKUP(B360,[1]УсіТ_1!$B$9:$X$554,20,FALSE)</f>
        <v>0.38040000000000002</v>
      </c>
      <c r="V360" s="41">
        <f>VLOOKUP(B360,[1]УсіТ_1!$B$9:$X$554,21,FALSE)</f>
        <v>8.0000000000000004E-4</v>
      </c>
      <c r="W360" s="41">
        <f>VLOOKUP(B360,[1]УсіТ_1!$B$9:$X$554,22,FALSE)</f>
        <v>0.17780000000000001</v>
      </c>
      <c r="X360" s="41">
        <f>VLOOKUP(B360,[1]УсіТ_1!$B$9:$X$554,23,FALSE)</f>
        <v>0</v>
      </c>
      <c r="Y360" s="3">
        <v>1.6689000000000001</v>
      </c>
      <c r="Z360" s="3">
        <v>1.6689000000000001</v>
      </c>
    </row>
    <row r="361" spans="1:26" ht="15.75" thickBot="1" x14ac:dyDescent="0.3">
      <c r="A361" s="44" t="s">
        <v>929</v>
      </c>
      <c r="B361" s="44" t="s">
        <v>394</v>
      </c>
      <c r="C361" s="43" t="s">
        <v>8</v>
      </c>
      <c r="D361" s="39">
        <v>550.5</v>
      </c>
      <c r="E361" s="40">
        <v>42.7</v>
      </c>
      <c r="F361" s="55">
        <v>3.7806000000000002</v>
      </c>
      <c r="G361" s="55">
        <v>3.7806000000000002</v>
      </c>
      <c r="H361" s="41">
        <f t="shared" si="7"/>
        <v>3.4185000000000003</v>
      </c>
      <c r="I361" s="41">
        <f t="shared" si="6"/>
        <v>3.7806000000000002</v>
      </c>
      <c r="J361" s="41">
        <f>VLOOKUP(B361,[1]УсіТ_1!$B$9:$X$554,9,FALSE)</f>
        <v>0.36209999999999998</v>
      </c>
      <c r="K361" s="41">
        <f>VLOOKUP(B361,[1]УсіТ_1!$B$9:$X$554,8,FALSE)</f>
        <v>0.32769999999999999</v>
      </c>
      <c r="L361" s="41">
        <f>VLOOKUP(B361,[1]УсіТ_1!$B$9:$X$554,11,FALSE)</f>
        <v>8.9999999999999993E-3</v>
      </c>
      <c r="M361" s="41">
        <f>VLOOKUP(B361,[1]УсіТ_1!$B$9:$X$554,12,FALSE)</f>
        <v>0</v>
      </c>
      <c r="N361" s="41">
        <f>VLOOKUP(B361,[1]УсіТ_1!$B$9:$X$554,13,FALSE)</f>
        <v>0</v>
      </c>
      <c r="O361" s="41">
        <f>VLOOKUP(B361,[1]УсіТ_1!$B$9:$X$554,14,FALSE)</f>
        <v>0.67220000000000002</v>
      </c>
      <c r="P361" s="41">
        <f>VLOOKUP(B361,[1]УсіТ_1!$B$9:$X$554,15,FALSE)</f>
        <v>4.1200000000000001E-2</v>
      </c>
      <c r="Q361" s="41">
        <f>VLOOKUP(B361,[1]УсіТ_1!$B$9:$X$554,16,FALSE)</f>
        <v>1.1000000000000001E-3</v>
      </c>
      <c r="R361" s="41">
        <f>VLOOKUP(B361,[1]УсіТ_1!$B$9:$X$554,17,FALSE)</f>
        <v>0.34799999999999998</v>
      </c>
      <c r="S361" s="41">
        <f>VLOOKUP(B361,[1]УсіТ_1!$B$9:$X$554,18,FALSE)</f>
        <v>0.1406</v>
      </c>
      <c r="T361" s="41">
        <f>VLOOKUP(B361,[1]УсіТ_1!$B$9:$X$554,19,FALSE)</f>
        <v>1.1338999999999999</v>
      </c>
      <c r="U361" s="41">
        <f>VLOOKUP(B361,[1]УсіТ_1!$B$9:$X$554,20,FALSE)</f>
        <v>0.18060000000000001</v>
      </c>
      <c r="V361" s="41">
        <f>VLOOKUP(B361,[1]УсіТ_1!$B$9:$X$554,21,FALSE)</f>
        <v>2.2000000000000001E-3</v>
      </c>
      <c r="W361" s="41">
        <f>VLOOKUP(B361,[1]УсіТ_1!$B$9:$X$554,22,FALSE)</f>
        <v>0.56200000000000006</v>
      </c>
      <c r="X361" s="41">
        <f>VLOOKUP(B361,[1]УсіТ_1!$B$9:$X$554,23,FALSE)</f>
        <v>0</v>
      </c>
      <c r="Y361" s="3">
        <v>1.1871</v>
      </c>
      <c r="Z361" s="3">
        <v>1.1871</v>
      </c>
    </row>
    <row r="362" spans="1:26" ht="15.75" thickBot="1" x14ac:dyDescent="0.3">
      <c r="A362" s="44" t="s">
        <v>930</v>
      </c>
      <c r="B362" s="44" t="s">
        <v>395</v>
      </c>
      <c r="C362" s="43" t="s">
        <v>8</v>
      </c>
      <c r="D362" s="39">
        <v>1615.03</v>
      </c>
      <c r="E362" s="40">
        <v>26.8</v>
      </c>
      <c r="F362" s="55">
        <v>3.3605</v>
      </c>
      <c r="G362" s="55">
        <v>3.3605</v>
      </c>
      <c r="H362" s="41">
        <f t="shared" si="7"/>
        <v>3.1366000000000001</v>
      </c>
      <c r="I362" s="41">
        <f t="shared" si="6"/>
        <v>3.3605</v>
      </c>
      <c r="J362" s="41">
        <f>VLOOKUP(B362,[1]УсіТ_1!$B$9:$X$554,9,FALSE)</f>
        <v>0.22389999999999999</v>
      </c>
      <c r="K362" s="41">
        <f>VLOOKUP(B362,[1]УсіТ_1!$B$9:$X$554,8,FALSE)</f>
        <v>0.80359999999999998</v>
      </c>
      <c r="L362" s="41">
        <f>VLOOKUP(B362,[1]УсіТ_1!$B$9:$X$554,11,FALSE)</f>
        <v>9.2999999999999992E-3</v>
      </c>
      <c r="M362" s="41">
        <f>VLOOKUP(B362,[1]УсіТ_1!$B$9:$X$554,12,FALSE)</f>
        <v>0</v>
      </c>
      <c r="N362" s="41">
        <f>VLOOKUP(B362,[1]УсіТ_1!$B$9:$X$554,13,FALSE)</f>
        <v>0</v>
      </c>
      <c r="O362" s="41">
        <f>VLOOKUP(B362,[1]УсіТ_1!$B$9:$X$554,14,FALSE)</f>
        <v>0.70099999999999996</v>
      </c>
      <c r="P362" s="41">
        <f>VLOOKUP(B362,[1]УсіТ_1!$B$9:$X$554,15,FALSE)</f>
        <v>4.2599999999999999E-2</v>
      </c>
      <c r="Q362" s="41">
        <f>VLOOKUP(B362,[1]УсіТ_1!$B$9:$X$554,16,FALSE)</f>
        <v>1.1000000000000001E-3</v>
      </c>
      <c r="R362" s="41">
        <f>VLOOKUP(B362,[1]УсіТ_1!$B$9:$X$554,17,FALSE)</f>
        <v>3.7100000000000001E-2</v>
      </c>
      <c r="S362" s="41">
        <f>VLOOKUP(B362,[1]УсіТ_1!$B$9:$X$554,18,FALSE)</f>
        <v>0.21229999999999999</v>
      </c>
      <c r="T362" s="41">
        <f>VLOOKUP(B362,[1]УсіТ_1!$B$9:$X$554,19,FALSE)</f>
        <v>0.99119999999999997</v>
      </c>
      <c r="U362" s="41">
        <f>VLOOKUP(B362,[1]УсіТ_1!$B$9:$X$554,20,FALSE)</f>
        <v>0.2107</v>
      </c>
      <c r="V362" s="41">
        <f>VLOOKUP(B362,[1]УсіТ_1!$B$9:$X$554,21,FALSE)</f>
        <v>6.9999999999999999E-4</v>
      </c>
      <c r="W362" s="41">
        <f>VLOOKUP(B362,[1]УсіТ_1!$B$9:$X$554,22,FALSE)</f>
        <v>0.127</v>
      </c>
      <c r="X362" s="41">
        <f>VLOOKUP(B362,[1]УсіТ_1!$B$9:$X$554,23,FALSE)</f>
        <v>0</v>
      </c>
      <c r="Y362" s="3">
        <v>2.8824000000000001</v>
      </c>
      <c r="Z362" s="3">
        <v>2.8824000000000001</v>
      </c>
    </row>
    <row r="363" spans="1:26" ht="15.75" thickBot="1" x14ac:dyDescent="0.3">
      <c r="A363" s="44" t="s">
        <v>931</v>
      </c>
      <c r="B363" s="44" t="s">
        <v>396</v>
      </c>
      <c r="C363" s="43" t="s">
        <v>8</v>
      </c>
      <c r="D363" s="39">
        <v>768.4</v>
      </c>
      <c r="E363" s="40">
        <v>0</v>
      </c>
      <c r="F363" s="55">
        <v>4.1238999999999999</v>
      </c>
      <c r="G363" s="55">
        <v>4.1238999999999999</v>
      </c>
      <c r="H363" s="41">
        <f t="shared" si="7"/>
        <v>3.8110999999999997</v>
      </c>
      <c r="I363" s="41">
        <f t="shared" si="6"/>
        <v>4.1238999999999999</v>
      </c>
      <c r="J363" s="41">
        <f>VLOOKUP(B363,[1]УсіТ_1!$B$9:$X$554,9,FALSE)</f>
        <v>0.31280000000000002</v>
      </c>
      <c r="K363" s="41">
        <f>VLOOKUP(B363,[1]УсіТ_1!$B$9:$X$554,8,FALSE)</f>
        <v>1.1373</v>
      </c>
      <c r="L363" s="41">
        <f>VLOOKUP(B363,[1]УсіТ_1!$B$9:$X$554,11,FALSE)</f>
        <v>1.2E-2</v>
      </c>
      <c r="M363" s="41">
        <f>VLOOKUP(B363,[1]УсіТ_1!$B$9:$X$554,12,FALSE)</f>
        <v>0</v>
      </c>
      <c r="N363" s="41">
        <f>VLOOKUP(B363,[1]УсіТ_1!$B$9:$X$554,13,FALSE)</f>
        <v>0</v>
      </c>
      <c r="O363" s="41">
        <f>VLOOKUP(B363,[1]УсіТ_1!$B$9:$X$554,14,FALSE)</f>
        <v>0.95079999999999998</v>
      </c>
      <c r="P363" s="41">
        <f>VLOOKUP(B363,[1]УсіТ_1!$B$9:$X$554,15,FALSE)</f>
        <v>5.5199999999999999E-2</v>
      </c>
      <c r="Q363" s="41">
        <f>VLOOKUP(B363,[1]УсіТ_1!$B$9:$X$554,16,FALSE)</f>
        <v>1.4E-3</v>
      </c>
      <c r="R363" s="41">
        <f>VLOOKUP(B363,[1]УсіТ_1!$B$9:$X$554,17,FALSE)</f>
        <v>6.0999999999999999E-2</v>
      </c>
      <c r="S363" s="41">
        <f>VLOOKUP(B363,[1]УсіТ_1!$B$9:$X$554,18,FALSE)</f>
        <v>0.10299999999999999</v>
      </c>
      <c r="T363" s="41">
        <f>VLOOKUP(B363,[1]УсіТ_1!$B$9:$X$554,19,FALSE)</f>
        <v>1.2250000000000001</v>
      </c>
      <c r="U363" s="41">
        <f>VLOOKUP(B363,[1]УсіТ_1!$B$9:$X$554,20,FALSE)</f>
        <v>0.1303</v>
      </c>
      <c r="V363" s="41">
        <f>VLOOKUP(B363,[1]УсіТ_1!$B$9:$X$554,21,FALSE)</f>
        <v>1.6000000000000001E-3</v>
      </c>
      <c r="W363" s="41">
        <f>VLOOKUP(B363,[1]УсіТ_1!$B$9:$X$554,22,FALSE)</f>
        <v>0.13350000000000001</v>
      </c>
      <c r="X363" s="41">
        <f>VLOOKUP(B363,[1]УсіТ_1!$B$9:$X$554,23,FALSE)</f>
        <v>0</v>
      </c>
      <c r="Y363" s="3">
        <v>3.3389000000000002</v>
      </c>
      <c r="Z363" s="3">
        <v>3.3389000000000002</v>
      </c>
    </row>
    <row r="364" spans="1:26" ht="15.75" thickBot="1" x14ac:dyDescent="0.3">
      <c r="A364" s="44" t="s">
        <v>932</v>
      </c>
      <c r="B364" s="44" t="s">
        <v>397</v>
      </c>
      <c r="C364" s="43" t="s">
        <v>8</v>
      </c>
      <c r="D364" s="39">
        <v>1860.5</v>
      </c>
      <c r="E364" s="40">
        <v>0</v>
      </c>
      <c r="F364" s="55">
        <v>3.5022000000000002</v>
      </c>
      <c r="G364" s="55">
        <v>3.5022000000000002</v>
      </c>
      <c r="H364" s="41">
        <f t="shared" si="7"/>
        <v>3.1710000000000003</v>
      </c>
      <c r="I364" s="41">
        <f t="shared" si="6"/>
        <v>3.5022000000000002</v>
      </c>
      <c r="J364" s="41">
        <f>VLOOKUP(B364,[1]УсіТ_1!$B$9:$X$554,9,FALSE)</f>
        <v>0.33119999999999999</v>
      </c>
      <c r="K364" s="41">
        <f>VLOOKUP(B364,[1]УсіТ_1!$B$9:$X$554,8,FALSE)</f>
        <v>0.61460000000000004</v>
      </c>
      <c r="L364" s="41">
        <f>VLOOKUP(B364,[1]УсіТ_1!$B$9:$X$554,11,FALSE)</f>
        <v>1.6199999999999999E-2</v>
      </c>
      <c r="M364" s="41">
        <f>VLOOKUP(B364,[1]УсіТ_1!$B$9:$X$554,12,FALSE)</f>
        <v>0</v>
      </c>
      <c r="N364" s="41">
        <f>VLOOKUP(B364,[1]УсіТ_1!$B$9:$X$554,13,FALSE)</f>
        <v>0</v>
      </c>
      <c r="O364" s="41">
        <f>VLOOKUP(B364,[1]УсіТ_1!$B$9:$X$554,14,FALSE)</f>
        <v>0.77639999999999998</v>
      </c>
      <c r="P364" s="41">
        <f>VLOOKUP(B364,[1]УсіТ_1!$B$9:$X$554,15,FALSE)</f>
        <v>7.4399999999999994E-2</v>
      </c>
      <c r="Q364" s="41">
        <f>VLOOKUP(B364,[1]УсіТ_1!$B$9:$X$554,16,FALSE)</f>
        <v>1.9E-3</v>
      </c>
      <c r="R364" s="41">
        <f>VLOOKUP(B364,[1]УсіТ_1!$B$9:$X$554,17,FALSE)</f>
        <v>0.20280000000000001</v>
      </c>
      <c r="S364" s="41">
        <f>VLOOKUP(B364,[1]УсіТ_1!$B$9:$X$554,18,FALSE)</f>
        <v>0.1928</v>
      </c>
      <c r="T364" s="41">
        <f>VLOOKUP(B364,[1]УсіТ_1!$B$9:$X$554,19,FALSE)</f>
        <v>0.93689999999999996</v>
      </c>
      <c r="U364" s="41">
        <f>VLOOKUP(B364,[1]УсіТ_1!$B$9:$X$554,20,FALSE)</f>
        <v>0.25059999999999999</v>
      </c>
      <c r="V364" s="41">
        <f>VLOOKUP(B364,[1]УсіТ_1!$B$9:$X$554,21,FALSE)</f>
        <v>5.9999999999999995E-4</v>
      </c>
      <c r="W364" s="41">
        <f>VLOOKUP(B364,[1]УсіТ_1!$B$9:$X$554,22,FALSE)</f>
        <v>0.1038</v>
      </c>
      <c r="X364" s="41">
        <f>VLOOKUP(B364,[1]УсіТ_1!$B$9:$X$554,23,FALSE)</f>
        <v>0</v>
      </c>
      <c r="Y364" s="3">
        <v>3.4687000000000001</v>
      </c>
      <c r="Z364" s="3">
        <v>3.4687000000000001</v>
      </c>
    </row>
    <row r="365" spans="1:26" ht="15.75" thickBot="1" x14ac:dyDescent="0.3">
      <c r="A365" s="44" t="s">
        <v>933</v>
      </c>
      <c r="B365" s="44" t="s">
        <v>398</v>
      </c>
      <c r="C365" s="43" t="s">
        <v>8</v>
      </c>
      <c r="D365" s="39">
        <v>522.70000000000005</v>
      </c>
      <c r="E365" s="40">
        <v>0</v>
      </c>
      <c r="F365" s="55">
        <v>4.3124000000000002</v>
      </c>
      <c r="G365" s="55">
        <v>4.3124000000000002</v>
      </c>
      <c r="H365" s="41">
        <f t="shared" si="7"/>
        <v>4.3124000000000002</v>
      </c>
      <c r="I365" s="41">
        <f t="shared" si="6"/>
        <v>4.3124000000000002</v>
      </c>
      <c r="J365" s="41">
        <f>VLOOKUP(B365,[1]УсіТ_1!$B$9:$X$554,9,FALSE)</f>
        <v>0</v>
      </c>
      <c r="K365" s="41">
        <f>VLOOKUP(B365,[1]УсіТ_1!$B$9:$X$554,8,FALSE)</f>
        <v>0.90780000000000005</v>
      </c>
      <c r="L365" s="41">
        <f>VLOOKUP(B365,[1]УсіТ_1!$B$9:$X$554,11,FALSE)</f>
        <v>0</v>
      </c>
      <c r="M365" s="41">
        <f>VLOOKUP(B365,[1]УсіТ_1!$B$9:$X$554,12,FALSE)</f>
        <v>0</v>
      </c>
      <c r="N365" s="41">
        <f>VLOOKUP(B365,[1]УсіТ_1!$B$9:$X$554,13,FALSE)</f>
        <v>0</v>
      </c>
      <c r="O365" s="41">
        <f>VLOOKUP(B365,[1]УсіТ_1!$B$9:$X$554,14,FALSE)</f>
        <v>1.1726000000000001</v>
      </c>
      <c r="P365" s="41">
        <f>VLOOKUP(B365,[1]УсіТ_1!$B$9:$X$554,15,FALSE)</f>
        <v>0</v>
      </c>
      <c r="Q365" s="41">
        <f>VLOOKUP(B365,[1]УсіТ_1!$B$9:$X$554,16,FALSE)</f>
        <v>0</v>
      </c>
      <c r="R365" s="41">
        <f>VLOOKUP(B365,[1]УсіТ_1!$B$9:$X$554,17,FALSE)</f>
        <v>0.41</v>
      </c>
      <c r="S365" s="41">
        <f>VLOOKUP(B365,[1]УсіТ_1!$B$9:$X$554,18,FALSE)</f>
        <v>0.1331</v>
      </c>
      <c r="T365" s="41">
        <f>VLOOKUP(B365,[1]УсіТ_1!$B$9:$X$554,19,FALSE)</f>
        <v>1.1415</v>
      </c>
      <c r="U365" s="41">
        <f>VLOOKUP(B365,[1]УсіТ_1!$B$9:$X$554,20,FALSE)</f>
        <v>0.1681</v>
      </c>
      <c r="V365" s="41">
        <f>VLOOKUP(B365,[1]УсіТ_1!$B$9:$X$554,21,FALSE)</f>
        <v>2.3E-3</v>
      </c>
      <c r="W365" s="41">
        <f>VLOOKUP(B365,[1]УсіТ_1!$B$9:$X$554,22,FALSE)</f>
        <v>0.377</v>
      </c>
      <c r="X365" s="41">
        <f>VLOOKUP(B365,[1]УсіТ_1!$B$9:$X$554,23,FALSE)</f>
        <v>0</v>
      </c>
      <c r="Y365" s="3">
        <v>3.2850000000000001</v>
      </c>
      <c r="Z365" s="3">
        <v>3.2850000000000001</v>
      </c>
    </row>
    <row r="366" spans="1:26" ht="15.75" thickBot="1" x14ac:dyDescent="0.3">
      <c r="A366" s="44" t="s">
        <v>934</v>
      </c>
      <c r="B366" s="44" t="s">
        <v>399</v>
      </c>
      <c r="C366" s="43" t="s">
        <v>8</v>
      </c>
      <c r="D366" s="39">
        <v>978.1</v>
      </c>
      <c r="E366" s="40">
        <v>42.5</v>
      </c>
      <c r="F366" s="55">
        <v>4.4245999999999999</v>
      </c>
      <c r="G366" s="55">
        <v>4.4245999999999999</v>
      </c>
      <c r="H366" s="41">
        <f t="shared" si="7"/>
        <v>4.1223000000000001</v>
      </c>
      <c r="I366" s="41">
        <f t="shared" si="6"/>
        <v>4.4245999999999999</v>
      </c>
      <c r="J366" s="41">
        <f>VLOOKUP(B366,[1]УсіТ_1!$B$9:$X$554,9,FALSE)</f>
        <v>0.30230000000000001</v>
      </c>
      <c r="K366" s="41">
        <f>VLOOKUP(B366,[1]УсіТ_1!$B$9:$X$554,8,FALSE)</f>
        <v>0.998</v>
      </c>
      <c r="L366" s="41">
        <f>VLOOKUP(B366,[1]УсіТ_1!$B$9:$X$554,11,FALSE)</f>
        <v>1.3100000000000001E-2</v>
      </c>
      <c r="M366" s="41">
        <f>VLOOKUP(B366,[1]УсіТ_1!$B$9:$X$554,12,FALSE)</f>
        <v>0</v>
      </c>
      <c r="N366" s="41">
        <f>VLOOKUP(B366,[1]УсіТ_1!$B$9:$X$554,13,FALSE)</f>
        <v>0</v>
      </c>
      <c r="O366" s="41">
        <f>VLOOKUP(B366,[1]УсіТ_1!$B$9:$X$554,14,FALSE)</f>
        <v>1.0226999999999999</v>
      </c>
      <c r="P366" s="41">
        <f>VLOOKUP(B366,[1]УсіТ_1!$B$9:$X$554,15,FALSE)</f>
        <v>3.9800000000000002E-2</v>
      </c>
      <c r="Q366" s="41">
        <f>VLOOKUP(B366,[1]УсіТ_1!$B$9:$X$554,16,FALSE)</f>
        <v>1.1000000000000001E-3</v>
      </c>
      <c r="R366" s="41">
        <f>VLOOKUP(B366,[1]УсіТ_1!$B$9:$X$554,17,FALSE)</f>
        <v>0.10639999999999999</v>
      </c>
      <c r="S366" s="41">
        <f>VLOOKUP(B366,[1]УсіТ_1!$B$9:$X$554,18,FALSE)</f>
        <v>0.1867</v>
      </c>
      <c r="T366" s="41">
        <f>VLOOKUP(B366,[1]УсіТ_1!$B$9:$X$554,19,FALSE)</f>
        <v>1.3520000000000001</v>
      </c>
      <c r="U366" s="41">
        <f>VLOOKUP(B366,[1]УсіТ_1!$B$9:$X$554,20,FALSE)</f>
        <v>0.24709999999999999</v>
      </c>
      <c r="V366" s="41">
        <f>VLOOKUP(B366,[1]УсіТ_1!$B$9:$X$554,21,FALSE)</f>
        <v>1.1999999999999999E-3</v>
      </c>
      <c r="W366" s="41">
        <f>VLOOKUP(B366,[1]УсіТ_1!$B$9:$X$554,22,FALSE)</f>
        <v>0.1542</v>
      </c>
      <c r="X366" s="41">
        <f>VLOOKUP(B366,[1]УсіТ_1!$B$9:$X$554,23,FALSE)</f>
        <v>0</v>
      </c>
      <c r="Y366" s="3">
        <v>3.61</v>
      </c>
      <c r="Z366" s="3">
        <v>3.61</v>
      </c>
    </row>
    <row r="367" spans="1:26" ht="15.75" thickBot="1" x14ac:dyDescent="0.3">
      <c r="A367" s="44" t="s">
        <v>935</v>
      </c>
      <c r="B367" s="44" t="s">
        <v>400</v>
      </c>
      <c r="C367" s="43" t="s">
        <v>8</v>
      </c>
      <c r="D367" s="39">
        <v>589.63</v>
      </c>
      <c r="E367" s="40">
        <v>0</v>
      </c>
      <c r="F367" s="55">
        <v>3.9731999999999998</v>
      </c>
      <c r="G367" s="55">
        <v>3.9731999999999998</v>
      </c>
      <c r="H367" s="41">
        <f t="shared" si="7"/>
        <v>3.766</v>
      </c>
      <c r="I367" s="41">
        <f t="shared" si="6"/>
        <v>3.9731999999999998</v>
      </c>
      <c r="J367" s="41">
        <f>VLOOKUP(B367,[1]УсіТ_1!$B$9:$X$554,9,FALSE)</f>
        <v>0.2072</v>
      </c>
      <c r="K367" s="41">
        <f>VLOOKUP(B367,[1]УсіТ_1!$B$9:$X$554,8,FALSE)</f>
        <v>0.54630000000000001</v>
      </c>
      <c r="L367" s="41">
        <f>VLOOKUP(B367,[1]УсіТ_1!$B$9:$X$554,11,FALSE)</f>
        <v>0</v>
      </c>
      <c r="M367" s="41">
        <f>VLOOKUP(B367,[1]УсіТ_1!$B$9:$X$554,12,FALSE)</f>
        <v>0</v>
      </c>
      <c r="N367" s="41">
        <f>VLOOKUP(B367,[1]УсіТ_1!$B$9:$X$554,13,FALSE)</f>
        <v>0</v>
      </c>
      <c r="O367" s="41">
        <f>VLOOKUP(B367,[1]УсіТ_1!$B$9:$X$554,14,FALSE)</f>
        <v>0.88949999999999996</v>
      </c>
      <c r="P367" s="41">
        <f>VLOOKUP(B367,[1]УсіТ_1!$B$9:$X$554,15,FALSE)</f>
        <v>0</v>
      </c>
      <c r="Q367" s="41">
        <f>VLOOKUP(B367,[1]УсіТ_1!$B$9:$X$554,16,FALSE)</f>
        <v>0</v>
      </c>
      <c r="R367" s="41">
        <f>VLOOKUP(B367,[1]УсіТ_1!$B$9:$X$554,17,FALSE)</f>
        <v>0.4546</v>
      </c>
      <c r="S367" s="41">
        <f>VLOOKUP(B367,[1]УсіТ_1!$B$9:$X$554,18,FALSE)</f>
        <v>0.11650000000000001</v>
      </c>
      <c r="T367" s="41">
        <f>VLOOKUP(B367,[1]УсіТ_1!$B$9:$X$554,19,FALSE)</f>
        <v>1.0895999999999999</v>
      </c>
      <c r="U367" s="41">
        <f>VLOOKUP(B367,[1]УсіТ_1!$B$9:$X$554,20,FALSE)</f>
        <v>0.36399999999999999</v>
      </c>
      <c r="V367" s="41">
        <f>VLOOKUP(B367,[1]УсіТ_1!$B$9:$X$554,21,FALSE)</f>
        <v>2E-3</v>
      </c>
      <c r="W367" s="41">
        <f>VLOOKUP(B367,[1]УсіТ_1!$B$9:$X$554,22,FALSE)</f>
        <v>0.30349999999999999</v>
      </c>
      <c r="X367" s="41">
        <f>VLOOKUP(B367,[1]УсіТ_1!$B$9:$X$554,23,FALSE)</f>
        <v>0</v>
      </c>
      <c r="Y367" s="3">
        <v>2.8651</v>
      </c>
      <c r="Z367" s="3">
        <v>2.8651</v>
      </c>
    </row>
    <row r="368" spans="1:26" ht="15.75" thickBot="1" x14ac:dyDescent="0.3">
      <c r="A368" s="44" t="s">
        <v>936</v>
      </c>
      <c r="B368" s="44" t="s">
        <v>401</v>
      </c>
      <c r="C368" s="43" t="s">
        <v>9</v>
      </c>
      <c r="D368" s="39">
        <v>1606.3</v>
      </c>
      <c r="E368" s="40">
        <v>218.4</v>
      </c>
      <c r="F368" s="55">
        <v>4.5594000000000001</v>
      </c>
      <c r="G368" s="55">
        <v>4.5594000000000001</v>
      </c>
      <c r="H368" s="41">
        <f t="shared" si="7"/>
        <v>4.1885000000000003</v>
      </c>
      <c r="I368" s="41">
        <f t="shared" si="6"/>
        <v>4.5594000000000001</v>
      </c>
      <c r="J368" s="41">
        <f>VLOOKUP(B368,[1]УсіТ_1!$B$9:$X$554,9,FALSE)</f>
        <v>0.37090000000000001</v>
      </c>
      <c r="K368" s="41">
        <f>VLOOKUP(B368,[1]УсіТ_1!$B$9:$X$554,8,FALSE)</f>
        <v>0.96730000000000005</v>
      </c>
      <c r="L368" s="41">
        <f>VLOOKUP(B368,[1]УсіТ_1!$B$9:$X$554,11,FALSE)</f>
        <v>1.8100000000000002E-2</v>
      </c>
      <c r="M368" s="41">
        <f>VLOOKUP(B368,[1]УсіТ_1!$B$9:$X$554,12,FALSE)</f>
        <v>0</v>
      </c>
      <c r="N368" s="41">
        <f>VLOOKUP(B368,[1]УсіТ_1!$B$9:$X$554,13,FALSE)</f>
        <v>0</v>
      </c>
      <c r="O368" s="41">
        <f>VLOOKUP(B368,[1]УсіТ_1!$B$9:$X$554,14,FALSE)</f>
        <v>0.84799999999999998</v>
      </c>
      <c r="P368" s="41">
        <f>VLOOKUP(B368,[1]УсіТ_1!$B$9:$X$554,15,FALSE)</f>
        <v>7.6799999999999993E-2</v>
      </c>
      <c r="Q368" s="41">
        <f>VLOOKUP(B368,[1]УсіТ_1!$B$9:$X$554,16,FALSE)</f>
        <v>1.9E-3</v>
      </c>
      <c r="R368" s="41">
        <f>VLOOKUP(B368,[1]УсіТ_1!$B$9:$X$554,17,FALSE)</f>
        <v>0.48659999999999998</v>
      </c>
      <c r="S368" s="41">
        <f>VLOOKUP(B368,[1]УсіТ_1!$B$9:$X$554,18,FALSE)</f>
        <v>0.2167</v>
      </c>
      <c r="T368" s="41">
        <f>VLOOKUP(B368,[1]УсіТ_1!$B$9:$X$554,19,FALSE)</f>
        <v>1.1384000000000001</v>
      </c>
      <c r="U368" s="41">
        <f>VLOOKUP(B368,[1]УсіТ_1!$B$9:$X$554,20,FALSE)</f>
        <v>0.2112</v>
      </c>
      <c r="V368" s="41">
        <f>VLOOKUP(B368,[1]УсіТ_1!$B$9:$X$554,21,FALSE)</f>
        <v>6.9999999999999999E-4</v>
      </c>
      <c r="W368" s="41">
        <f>VLOOKUP(B368,[1]УсіТ_1!$B$9:$X$554,22,FALSE)</f>
        <v>0.2228</v>
      </c>
      <c r="X368" s="41">
        <f>VLOOKUP(B368,[1]УсіТ_1!$B$9:$X$554,23,FALSE)</f>
        <v>0</v>
      </c>
      <c r="Y368" s="3">
        <v>1.4168000000000001</v>
      </c>
      <c r="Z368" s="3">
        <v>1.4168000000000001</v>
      </c>
    </row>
    <row r="369" spans="1:26" ht="15.75" thickBot="1" x14ac:dyDescent="0.3">
      <c r="A369" s="44" t="s">
        <v>937</v>
      </c>
      <c r="B369" s="44" t="s">
        <v>402</v>
      </c>
      <c r="C369" s="43" t="s">
        <v>9</v>
      </c>
      <c r="D369" s="39">
        <v>1339.9</v>
      </c>
      <c r="E369" s="40">
        <v>0</v>
      </c>
      <c r="F369" s="55">
        <v>3.3311000000000002</v>
      </c>
      <c r="G369" s="55">
        <v>3.3311000000000002</v>
      </c>
      <c r="H369" s="41">
        <f t="shared" si="7"/>
        <v>2.8985000000000003</v>
      </c>
      <c r="I369" s="41">
        <f t="shared" si="6"/>
        <v>3.3311000000000002</v>
      </c>
      <c r="J369" s="41">
        <f>VLOOKUP(B369,[1]УсіТ_1!$B$9:$X$554,9,FALSE)</f>
        <v>0.43259999999999998</v>
      </c>
      <c r="K369" s="41">
        <f>VLOOKUP(B369,[1]УсіТ_1!$B$9:$X$554,8,FALSE)</f>
        <v>0.41510000000000002</v>
      </c>
      <c r="L369" s="41">
        <f>VLOOKUP(B369,[1]УсіТ_1!$B$9:$X$554,11,FALSE)</f>
        <v>8.0000000000000004E-4</v>
      </c>
      <c r="M369" s="41">
        <f>VLOOKUP(B369,[1]УсіТ_1!$B$9:$X$554,12,FALSE)</f>
        <v>0</v>
      </c>
      <c r="N369" s="41">
        <f>VLOOKUP(B369,[1]УсіТ_1!$B$9:$X$554,13,FALSE)</f>
        <v>0</v>
      </c>
      <c r="O369" s="41">
        <f>VLOOKUP(B369,[1]УсіТ_1!$B$9:$X$554,14,FALSE)</f>
        <v>0.72540000000000004</v>
      </c>
      <c r="P369" s="41">
        <f>VLOOKUP(B369,[1]УсіТ_1!$B$9:$X$554,15,FALSE)</f>
        <v>3.7000000000000002E-3</v>
      </c>
      <c r="Q369" s="41">
        <f>VLOOKUP(B369,[1]УсіТ_1!$B$9:$X$554,16,FALSE)</f>
        <v>1E-4</v>
      </c>
      <c r="R369" s="41">
        <f>VLOOKUP(B369,[1]УсіТ_1!$B$9:$X$554,17,FALSE)</f>
        <v>0.29120000000000001</v>
      </c>
      <c r="S369" s="41">
        <f>VLOOKUP(B369,[1]УсіТ_1!$B$9:$X$554,18,FALSE)</f>
        <v>0.16880000000000001</v>
      </c>
      <c r="T369" s="41">
        <f>VLOOKUP(B369,[1]УсіТ_1!$B$9:$X$554,19,FALSE)</f>
        <v>0.94299999999999995</v>
      </c>
      <c r="U369" s="41">
        <f>VLOOKUP(B369,[1]УсіТ_1!$B$9:$X$554,20,FALSE)</f>
        <v>0.15859999999999999</v>
      </c>
      <c r="V369" s="41">
        <f>VLOOKUP(B369,[1]УсіТ_1!$B$9:$X$554,21,FALSE)</f>
        <v>8.0000000000000004E-4</v>
      </c>
      <c r="W369" s="41">
        <f>VLOOKUP(B369,[1]УсіТ_1!$B$9:$X$554,22,FALSE)</f>
        <v>0.191</v>
      </c>
      <c r="X369" s="41">
        <f>VLOOKUP(B369,[1]УсіТ_1!$B$9:$X$554,23,FALSE)</f>
        <v>0</v>
      </c>
      <c r="Y369" s="3">
        <v>3.8933</v>
      </c>
      <c r="Z369" s="3">
        <v>3.8933</v>
      </c>
    </row>
    <row r="370" spans="1:26" ht="15.75" thickBot="1" x14ac:dyDescent="0.3">
      <c r="A370" s="44" t="s">
        <v>938</v>
      </c>
      <c r="B370" s="44" t="s">
        <v>403</v>
      </c>
      <c r="C370" s="43" t="s">
        <v>9</v>
      </c>
      <c r="D370" s="39">
        <v>2594.4</v>
      </c>
      <c r="E370" s="40">
        <v>93.5</v>
      </c>
      <c r="F370" s="55">
        <v>4.4617000000000004</v>
      </c>
      <c r="G370" s="55">
        <v>4.4617000000000004</v>
      </c>
      <c r="H370" s="41">
        <f t="shared" si="7"/>
        <v>4.1266000000000007</v>
      </c>
      <c r="I370" s="41">
        <f t="shared" si="6"/>
        <v>4.4617000000000004</v>
      </c>
      <c r="J370" s="41">
        <f>VLOOKUP(B370,[1]УсіТ_1!$B$9:$X$554,9,FALSE)</f>
        <v>0.33510000000000001</v>
      </c>
      <c r="K370" s="41">
        <f>VLOOKUP(B370,[1]УсіТ_1!$B$9:$X$554,8,FALSE)</f>
        <v>1.1253</v>
      </c>
      <c r="L370" s="41">
        <f>VLOOKUP(B370,[1]УсіТ_1!$B$9:$X$554,11,FALSE)</f>
        <v>5.4000000000000003E-3</v>
      </c>
      <c r="M370" s="41">
        <f>VLOOKUP(B370,[1]УсіТ_1!$B$9:$X$554,12,FALSE)</f>
        <v>0</v>
      </c>
      <c r="N370" s="41">
        <f>VLOOKUP(B370,[1]УсіТ_1!$B$9:$X$554,13,FALSE)</f>
        <v>0</v>
      </c>
      <c r="O370" s="41">
        <f>VLOOKUP(B370,[1]УсіТ_1!$B$9:$X$554,14,FALSE)</f>
        <v>0.86229999999999996</v>
      </c>
      <c r="P370" s="41">
        <f>VLOOKUP(B370,[1]УсіТ_1!$B$9:$X$554,15,FALSE)</f>
        <v>2.47E-2</v>
      </c>
      <c r="Q370" s="41">
        <f>VLOOKUP(B370,[1]УсіТ_1!$B$9:$X$554,16,FALSE)</f>
        <v>5.9999999999999995E-4</v>
      </c>
      <c r="R370" s="41">
        <f>VLOOKUP(B370,[1]УсіТ_1!$B$9:$X$554,17,FALSE)</f>
        <v>0.58020000000000005</v>
      </c>
      <c r="S370" s="41">
        <f>VLOOKUP(B370,[1]УсіТ_1!$B$9:$X$554,18,FALSE)</f>
        <v>0.17460000000000001</v>
      </c>
      <c r="T370" s="41">
        <f>VLOOKUP(B370,[1]УсіТ_1!$B$9:$X$554,19,FALSE)</f>
        <v>0.97699999999999998</v>
      </c>
      <c r="U370" s="41">
        <f>VLOOKUP(B370,[1]УсіТ_1!$B$9:$X$554,20,FALSE)</f>
        <v>0.2218</v>
      </c>
      <c r="V370" s="41">
        <f>VLOOKUP(B370,[1]УсіТ_1!$B$9:$X$554,21,FALSE)</f>
        <v>5.0000000000000001E-4</v>
      </c>
      <c r="W370" s="41">
        <f>VLOOKUP(B370,[1]УсіТ_1!$B$9:$X$554,22,FALSE)</f>
        <v>0.1542</v>
      </c>
      <c r="X370" s="41">
        <f>VLOOKUP(B370,[1]УсіТ_1!$B$9:$X$554,23,FALSE)</f>
        <v>0</v>
      </c>
      <c r="Y370" s="3">
        <v>3.5474999999999999</v>
      </c>
      <c r="Z370" s="3">
        <v>3.5474999999999999</v>
      </c>
    </row>
    <row r="371" spans="1:26" ht="15.75" thickBot="1" x14ac:dyDescent="0.3">
      <c r="A371" s="44" t="s">
        <v>939</v>
      </c>
      <c r="B371" s="44" t="s">
        <v>404</v>
      </c>
      <c r="C371" s="43" t="s">
        <v>9</v>
      </c>
      <c r="D371" s="39">
        <v>1290.7</v>
      </c>
      <c r="E371" s="40">
        <v>44</v>
      </c>
      <c r="F371" s="55">
        <v>4.4664999999999999</v>
      </c>
      <c r="G371" s="55">
        <v>4.4664999999999999</v>
      </c>
      <c r="H371" s="41">
        <f t="shared" si="7"/>
        <v>4.1504000000000003</v>
      </c>
      <c r="I371" s="41">
        <f t="shared" si="6"/>
        <v>4.4664999999999999</v>
      </c>
      <c r="J371" s="41">
        <f>VLOOKUP(B371,[1]УсіТ_1!$B$9:$X$554,9,FALSE)</f>
        <v>0.31609999999999999</v>
      </c>
      <c r="K371" s="41">
        <f>VLOOKUP(B371,[1]УсіТ_1!$B$9:$X$554,8,FALSE)</f>
        <v>1.2828999999999999</v>
      </c>
      <c r="L371" s="41">
        <f>VLOOKUP(B371,[1]УсіТ_1!$B$9:$X$554,11,FALSE)</f>
        <v>3.8E-3</v>
      </c>
      <c r="M371" s="41">
        <f>VLOOKUP(B371,[1]УсіТ_1!$B$9:$X$554,12,FALSE)</f>
        <v>0</v>
      </c>
      <c r="N371" s="41">
        <f>VLOOKUP(B371,[1]УсіТ_1!$B$9:$X$554,13,FALSE)</f>
        <v>0</v>
      </c>
      <c r="O371" s="41">
        <f>VLOOKUP(B371,[1]УсіТ_1!$B$9:$X$554,14,FALSE)</f>
        <v>0.78200000000000003</v>
      </c>
      <c r="P371" s="41">
        <f>VLOOKUP(B371,[1]УсіТ_1!$B$9:$X$554,15,FALSE)</f>
        <v>9.7000000000000003E-3</v>
      </c>
      <c r="Q371" s="41">
        <f>VLOOKUP(B371,[1]УсіТ_1!$B$9:$X$554,16,FALSE)</f>
        <v>2.0000000000000001E-4</v>
      </c>
      <c r="R371" s="41">
        <f>VLOOKUP(B371,[1]УсіТ_1!$B$9:$X$554,17,FALSE)</f>
        <v>0.58040000000000003</v>
      </c>
      <c r="S371" s="41">
        <f>VLOOKUP(B371,[1]УсіТ_1!$B$9:$X$554,18,FALSE)</f>
        <v>0.15670000000000001</v>
      </c>
      <c r="T371" s="41">
        <f>VLOOKUP(B371,[1]УсіТ_1!$B$9:$X$554,19,FALSE)</f>
        <v>0.87050000000000005</v>
      </c>
      <c r="U371" s="41">
        <f>VLOOKUP(B371,[1]УсіТ_1!$B$9:$X$554,20,FALSE)</f>
        <v>0.33229999999999998</v>
      </c>
      <c r="V371" s="41">
        <f>VLOOKUP(B371,[1]УсіТ_1!$B$9:$X$554,21,FALSE)</f>
        <v>1E-3</v>
      </c>
      <c r="W371" s="41">
        <f>VLOOKUP(B371,[1]УсіТ_1!$B$9:$X$554,22,FALSE)</f>
        <v>0.13089999999999999</v>
      </c>
      <c r="X371" s="41">
        <f>VLOOKUP(B371,[1]УсіТ_1!$B$9:$X$554,23,FALSE)</f>
        <v>0</v>
      </c>
      <c r="Y371" s="3">
        <v>4.1757</v>
      </c>
      <c r="Z371" s="3">
        <v>4.1757</v>
      </c>
    </row>
    <row r="372" spans="1:26" ht="15.75" thickBot="1" x14ac:dyDescent="0.3">
      <c r="A372" s="44" t="s">
        <v>940</v>
      </c>
      <c r="B372" s="44" t="s">
        <v>405</v>
      </c>
      <c r="C372" s="43" t="s">
        <v>9</v>
      </c>
      <c r="D372" s="39">
        <v>2110.84</v>
      </c>
      <c r="E372" s="40">
        <v>58.5</v>
      </c>
      <c r="F372" s="55">
        <v>3.6901999999999999</v>
      </c>
      <c r="G372" s="55">
        <v>3.6901999999999999</v>
      </c>
      <c r="H372" s="41">
        <f t="shared" si="7"/>
        <v>3.0724</v>
      </c>
      <c r="I372" s="41">
        <f t="shared" si="6"/>
        <v>3.6901999999999999</v>
      </c>
      <c r="J372" s="41">
        <f>VLOOKUP(B372,[1]УсіТ_1!$B$9:$X$554,9,FALSE)</f>
        <v>0.61780000000000002</v>
      </c>
      <c r="K372" s="41">
        <f>VLOOKUP(B372,[1]УсіТ_1!$B$9:$X$554,8,FALSE)</f>
        <v>0.38400000000000001</v>
      </c>
      <c r="L372" s="41">
        <f>VLOOKUP(B372,[1]УсіТ_1!$B$9:$X$554,11,FALSE)</f>
        <v>0.01</v>
      </c>
      <c r="M372" s="41">
        <f>VLOOKUP(B372,[1]УсіТ_1!$B$9:$X$554,12,FALSE)</f>
        <v>0</v>
      </c>
      <c r="N372" s="41">
        <f>VLOOKUP(B372,[1]УсіТ_1!$B$9:$X$554,13,FALSE)</f>
        <v>0</v>
      </c>
      <c r="O372" s="41">
        <f>VLOOKUP(B372,[1]УсіТ_1!$B$9:$X$554,14,FALSE)</f>
        <v>0.6734</v>
      </c>
      <c r="P372" s="41">
        <f>VLOOKUP(B372,[1]УсіТ_1!$B$9:$X$554,15,FALSE)</f>
        <v>4.58E-2</v>
      </c>
      <c r="Q372" s="41">
        <f>VLOOKUP(B372,[1]УсіТ_1!$B$9:$X$554,16,FALSE)</f>
        <v>1.1999999999999999E-3</v>
      </c>
      <c r="R372" s="41">
        <f>VLOOKUP(B372,[1]УсіТ_1!$B$9:$X$554,17,FALSE)</f>
        <v>0.25480000000000003</v>
      </c>
      <c r="S372" s="41">
        <f>VLOOKUP(B372,[1]УсіТ_1!$B$9:$X$554,18,FALSE)</f>
        <v>0.24010000000000001</v>
      </c>
      <c r="T372" s="41">
        <f>VLOOKUP(B372,[1]УсіТ_1!$B$9:$X$554,19,FALSE)</f>
        <v>1.0644</v>
      </c>
      <c r="U372" s="41">
        <f>VLOOKUP(B372,[1]УсіТ_1!$B$9:$X$554,20,FALSE)</f>
        <v>0.1991</v>
      </c>
      <c r="V372" s="41">
        <f>VLOOKUP(B372,[1]УсіТ_1!$B$9:$X$554,21,FALSE)</f>
        <v>5.9999999999999995E-4</v>
      </c>
      <c r="W372" s="41">
        <f>VLOOKUP(B372,[1]УсіТ_1!$B$9:$X$554,22,FALSE)</f>
        <v>0.19900000000000001</v>
      </c>
      <c r="X372" s="41">
        <f>VLOOKUP(B372,[1]УсіТ_1!$B$9:$X$554,23,FALSE)</f>
        <v>0</v>
      </c>
      <c r="Y372" s="3">
        <v>3.6981000000000002</v>
      </c>
      <c r="Z372" s="3">
        <v>3.6981000000000002</v>
      </c>
    </row>
    <row r="373" spans="1:26" ht="15.75" thickBot="1" x14ac:dyDescent="0.3">
      <c r="A373" s="44" t="s">
        <v>941</v>
      </c>
      <c r="B373" s="44" t="s">
        <v>406</v>
      </c>
      <c r="C373" s="43" t="s">
        <v>9</v>
      </c>
      <c r="D373" s="39">
        <v>2549.3000000000002</v>
      </c>
      <c r="E373" s="40">
        <v>115.1</v>
      </c>
      <c r="F373" s="55">
        <v>3.9984999999999999</v>
      </c>
      <c r="G373" s="55">
        <v>3.9984999999999999</v>
      </c>
      <c r="H373" s="41">
        <f t="shared" si="7"/>
        <v>3.6696999999999997</v>
      </c>
      <c r="I373" s="41">
        <f t="shared" si="6"/>
        <v>3.9984999999999999</v>
      </c>
      <c r="J373" s="41">
        <f>VLOOKUP(B373,[1]УсіТ_1!$B$9:$X$554,9,FALSE)</f>
        <v>0.32879999999999998</v>
      </c>
      <c r="K373" s="41">
        <f>VLOOKUP(B373,[1]УсіТ_1!$B$9:$X$554,8,FALSE)</f>
        <v>0.67510000000000003</v>
      </c>
      <c r="L373" s="41">
        <f>VLOOKUP(B373,[1]УсіТ_1!$B$9:$X$554,11,FALSE)</f>
        <v>0.01</v>
      </c>
      <c r="M373" s="41">
        <f>VLOOKUP(B373,[1]УсіТ_1!$B$9:$X$554,12,FALSE)</f>
        <v>0</v>
      </c>
      <c r="N373" s="41">
        <f>VLOOKUP(B373,[1]УсіТ_1!$B$9:$X$554,13,FALSE)</f>
        <v>0</v>
      </c>
      <c r="O373" s="41">
        <f>VLOOKUP(B373,[1]УсіТ_1!$B$9:$X$554,14,FALSE)</f>
        <v>0.83440000000000003</v>
      </c>
      <c r="P373" s="41">
        <f>VLOOKUP(B373,[1]УсіТ_1!$B$9:$X$554,15,FALSE)</f>
        <v>4.6100000000000002E-2</v>
      </c>
      <c r="Q373" s="41">
        <f>VLOOKUP(B373,[1]УсіТ_1!$B$9:$X$554,16,FALSE)</f>
        <v>1.1999999999999999E-3</v>
      </c>
      <c r="R373" s="41">
        <f>VLOOKUP(B373,[1]УсіТ_1!$B$9:$X$554,17,FALSE)</f>
        <v>0.58560000000000001</v>
      </c>
      <c r="S373" s="41">
        <f>VLOOKUP(B373,[1]УсіТ_1!$B$9:$X$554,18,FALSE)</f>
        <v>0.1822</v>
      </c>
      <c r="T373" s="41">
        <f>VLOOKUP(B373,[1]УсіТ_1!$B$9:$X$554,19,FALSE)</f>
        <v>0.96809999999999996</v>
      </c>
      <c r="U373" s="41">
        <f>VLOOKUP(B373,[1]УсіТ_1!$B$9:$X$554,20,FALSE)</f>
        <v>0.26319999999999999</v>
      </c>
      <c r="V373" s="41">
        <f>VLOOKUP(B373,[1]УсіТ_1!$B$9:$X$554,21,FALSE)</f>
        <v>5.0000000000000001E-4</v>
      </c>
      <c r="W373" s="41">
        <f>VLOOKUP(B373,[1]УсіТ_1!$B$9:$X$554,22,FALSE)</f>
        <v>0.1033</v>
      </c>
      <c r="X373" s="41">
        <f>VLOOKUP(B373,[1]УсіТ_1!$B$9:$X$554,23,FALSE)</f>
        <v>0</v>
      </c>
      <c r="Y373" s="3">
        <v>0.99560000000000004</v>
      </c>
      <c r="Z373" s="3">
        <v>0.99560000000000004</v>
      </c>
    </row>
    <row r="374" spans="1:26" ht="15.75" thickBot="1" x14ac:dyDescent="0.3">
      <c r="A374" s="44" t="s">
        <v>942</v>
      </c>
      <c r="B374" s="44" t="s">
        <v>407</v>
      </c>
      <c r="C374" s="43" t="s">
        <v>9</v>
      </c>
      <c r="D374" s="39">
        <v>2184.5</v>
      </c>
      <c r="E374" s="40">
        <v>0</v>
      </c>
      <c r="F374" s="55">
        <v>3.6787999999999998</v>
      </c>
      <c r="G374" s="55">
        <v>3.6787999999999998</v>
      </c>
      <c r="H374" s="41">
        <f t="shared" si="7"/>
        <v>3.1141999999999999</v>
      </c>
      <c r="I374" s="41">
        <f t="shared" si="6"/>
        <v>3.6787999999999998</v>
      </c>
      <c r="J374" s="41">
        <f>VLOOKUP(B374,[1]УсіТ_1!$B$9:$X$554,9,FALSE)</f>
        <v>0.56459999999999999</v>
      </c>
      <c r="K374" s="41">
        <f>VLOOKUP(B374,[1]УсіТ_1!$B$9:$X$554,8,FALSE)</f>
        <v>0.38279999999999997</v>
      </c>
      <c r="L374" s="41">
        <f>VLOOKUP(B374,[1]УсіТ_1!$B$9:$X$554,11,FALSE)</f>
        <v>1.04E-2</v>
      </c>
      <c r="M374" s="41">
        <f>VLOOKUP(B374,[1]УсіТ_1!$B$9:$X$554,12,FALSE)</f>
        <v>0</v>
      </c>
      <c r="N374" s="41">
        <f>VLOOKUP(B374,[1]УсіТ_1!$B$9:$X$554,13,FALSE)</f>
        <v>0</v>
      </c>
      <c r="O374" s="41">
        <f>VLOOKUP(B374,[1]УсіТ_1!$B$9:$X$554,14,FALSE)</f>
        <v>0.71199999999999997</v>
      </c>
      <c r="P374" s="41">
        <f>VLOOKUP(B374,[1]УсіТ_1!$B$9:$X$554,15,FALSE)</f>
        <v>4.0899999999999999E-2</v>
      </c>
      <c r="Q374" s="41">
        <f>VLOOKUP(B374,[1]УсіТ_1!$B$9:$X$554,16,FALSE)</f>
        <v>1.1000000000000001E-3</v>
      </c>
      <c r="R374" s="41">
        <f>VLOOKUP(B374,[1]УсіТ_1!$B$9:$X$554,17,FALSE)</f>
        <v>0.24610000000000001</v>
      </c>
      <c r="S374" s="41">
        <f>VLOOKUP(B374,[1]УсіТ_1!$B$9:$X$554,18,FALSE)</f>
        <v>0.2324</v>
      </c>
      <c r="T374" s="41">
        <f>VLOOKUP(B374,[1]УсіТ_1!$B$9:$X$554,19,FALSE)</f>
        <v>1.0765</v>
      </c>
      <c r="U374" s="41">
        <f>VLOOKUP(B374,[1]УсіТ_1!$B$9:$X$554,20,FALSE)</f>
        <v>0.2074</v>
      </c>
      <c r="V374" s="41">
        <f>VLOOKUP(B374,[1]УсіТ_1!$B$9:$X$554,21,FALSE)</f>
        <v>5.9999999999999995E-4</v>
      </c>
      <c r="W374" s="41">
        <f>VLOOKUP(B374,[1]УсіТ_1!$B$9:$X$554,22,FALSE)</f>
        <v>0.20399999999999999</v>
      </c>
      <c r="X374" s="41">
        <f>VLOOKUP(B374,[1]УсіТ_1!$B$9:$X$554,23,FALSE)</f>
        <v>0</v>
      </c>
      <c r="Y374" s="3">
        <v>1.0078</v>
      </c>
      <c r="Z374" s="3">
        <v>1.0078</v>
      </c>
    </row>
    <row r="375" spans="1:26" ht="15.75" thickBot="1" x14ac:dyDescent="0.3">
      <c r="A375" s="44" t="s">
        <v>943</v>
      </c>
      <c r="B375" s="44" t="s">
        <v>408</v>
      </c>
      <c r="C375" s="43" t="s">
        <v>9</v>
      </c>
      <c r="D375" s="39">
        <v>1669.79</v>
      </c>
      <c r="E375" s="40">
        <v>66.36</v>
      </c>
      <c r="F375" s="55">
        <v>4.1510999999999996</v>
      </c>
      <c r="G375" s="55">
        <v>4.1510999999999996</v>
      </c>
      <c r="H375" s="41">
        <f t="shared" si="7"/>
        <v>3.1889999999999996</v>
      </c>
      <c r="I375" s="41">
        <f t="shared" si="6"/>
        <v>4.1510999999999996</v>
      </c>
      <c r="J375" s="41">
        <f>VLOOKUP(B375,[1]УсіТ_1!$B$9:$X$554,9,FALSE)</f>
        <v>0.96209999999999996</v>
      </c>
      <c r="K375" s="41">
        <f>VLOOKUP(B375,[1]УсіТ_1!$B$9:$X$554,8,FALSE)</f>
        <v>0.31580000000000003</v>
      </c>
      <c r="L375" s="41">
        <f>VLOOKUP(B375,[1]УсіТ_1!$B$9:$X$554,11,FALSE)</f>
        <v>9.1999999999999998E-3</v>
      </c>
      <c r="M375" s="41">
        <f>VLOOKUP(B375,[1]УсіТ_1!$B$9:$X$554,12,FALSE)</f>
        <v>0</v>
      </c>
      <c r="N375" s="41">
        <f>VLOOKUP(B375,[1]УсіТ_1!$B$9:$X$554,13,FALSE)</f>
        <v>0</v>
      </c>
      <c r="O375" s="41">
        <f>VLOOKUP(B375,[1]УсіТ_1!$B$9:$X$554,14,FALSE)</f>
        <v>0.89739999999999998</v>
      </c>
      <c r="P375" s="41">
        <f>VLOOKUP(B375,[1]УсіТ_1!$B$9:$X$554,15,FALSE)</f>
        <v>4.2000000000000003E-2</v>
      </c>
      <c r="Q375" s="41">
        <f>VLOOKUP(B375,[1]УсіТ_1!$B$9:$X$554,16,FALSE)</f>
        <v>1.1000000000000001E-3</v>
      </c>
      <c r="R375" s="41">
        <f>VLOOKUP(B375,[1]УсіТ_1!$B$9:$X$554,17,FALSE)</f>
        <v>6.8900000000000003E-2</v>
      </c>
      <c r="S375" s="41">
        <f>VLOOKUP(B375,[1]УсіТ_1!$B$9:$X$554,18,FALSE)</f>
        <v>0.26829999999999998</v>
      </c>
      <c r="T375" s="41">
        <f>VLOOKUP(B375,[1]УсіТ_1!$B$9:$X$554,19,FALSE)</f>
        <v>1.0365</v>
      </c>
      <c r="U375" s="41">
        <f>VLOOKUP(B375,[1]УсіТ_1!$B$9:$X$554,20,FALSE)</f>
        <v>0.20230000000000001</v>
      </c>
      <c r="V375" s="41">
        <f>VLOOKUP(B375,[1]УсіТ_1!$B$9:$X$554,21,FALSE)</f>
        <v>6.9999999999999999E-4</v>
      </c>
      <c r="W375" s="41">
        <f>VLOOKUP(B375,[1]УсіТ_1!$B$9:$X$554,22,FALSE)</f>
        <v>0.3468</v>
      </c>
      <c r="X375" s="41">
        <f>VLOOKUP(B375,[1]УсіТ_1!$B$9:$X$554,23,FALSE)</f>
        <v>0</v>
      </c>
      <c r="Y375" s="3">
        <v>0.98980000000000001</v>
      </c>
      <c r="Z375" s="3">
        <v>0.98980000000000001</v>
      </c>
    </row>
    <row r="376" spans="1:26" ht="15.75" thickBot="1" x14ac:dyDescent="0.3">
      <c r="A376" s="44" t="s">
        <v>944</v>
      </c>
      <c r="B376" s="44" t="s">
        <v>409</v>
      </c>
      <c r="C376" s="43" t="s">
        <v>9</v>
      </c>
      <c r="D376" s="39">
        <v>714.9</v>
      </c>
      <c r="E376" s="40">
        <v>0</v>
      </c>
      <c r="F376" s="55">
        <v>5.4935999999999998</v>
      </c>
      <c r="G376" s="55">
        <v>5.4935999999999998</v>
      </c>
      <c r="H376" s="41">
        <f t="shared" si="7"/>
        <v>4.5991999999999997</v>
      </c>
      <c r="I376" s="41">
        <f t="shared" si="6"/>
        <v>5.4935999999999998</v>
      </c>
      <c r="J376" s="41">
        <f>VLOOKUP(B376,[1]УсіТ_1!$B$9:$X$554,9,FALSE)</f>
        <v>0.89439999999999997</v>
      </c>
      <c r="K376" s="41">
        <f>VLOOKUP(B376,[1]УсіТ_1!$B$9:$X$554,8,FALSE)</f>
        <v>1.6245000000000001</v>
      </c>
      <c r="L376" s="41">
        <f>VLOOKUP(B376,[1]УсіТ_1!$B$9:$X$554,11,FALSE)</f>
        <v>0</v>
      </c>
      <c r="M376" s="41">
        <f>VLOOKUP(B376,[1]УсіТ_1!$B$9:$X$554,12,FALSE)</f>
        <v>0</v>
      </c>
      <c r="N376" s="41">
        <f>VLOOKUP(B376,[1]УсіТ_1!$B$9:$X$554,13,FALSE)</f>
        <v>0</v>
      </c>
      <c r="O376" s="41">
        <f>VLOOKUP(B376,[1]УсіТ_1!$B$9:$X$554,14,FALSE)</f>
        <v>0.70750000000000002</v>
      </c>
      <c r="P376" s="41">
        <f>VLOOKUP(B376,[1]УсіТ_1!$B$9:$X$554,15,FALSE)</f>
        <v>0</v>
      </c>
      <c r="Q376" s="41">
        <f>VLOOKUP(B376,[1]УсіТ_1!$B$9:$X$554,16,FALSE)</f>
        <v>0</v>
      </c>
      <c r="R376" s="41">
        <f>VLOOKUP(B376,[1]УсіТ_1!$B$9:$X$554,17,FALSE)</f>
        <v>0.56499999999999995</v>
      </c>
      <c r="S376" s="41">
        <f>VLOOKUP(B376,[1]УсіТ_1!$B$9:$X$554,18,FALSE)</f>
        <v>0.27639999999999998</v>
      </c>
      <c r="T376" s="41">
        <f>VLOOKUP(B376,[1]УсіТ_1!$B$9:$X$554,19,FALSE)</f>
        <v>0.89080000000000004</v>
      </c>
      <c r="U376" s="41">
        <f>VLOOKUP(B376,[1]УсіТ_1!$B$9:$X$554,20,FALSE)</f>
        <v>0.1002</v>
      </c>
      <c r="V376" s="41">
        <f>VLOOKUP(B376,[1]УсіТ_1!$B$9:$X$554,21,FALSE)</f>
        <v>1.6999999999999999E-3</v>
      </c>
      <c r="W376" s="41">
        <f>VLOOKUP(B376,[1]УсіТ_1!$B$9:$X$554,22,FALSE)</f>
        <v>0.43309999999999998</v>
      </c>
      <c r="X376" s="41">
        <f>VLOOKUP(B376,[1]УсіТ_1!$B$9:$X$554,23,FALSE)</f>
        <v>0</v>
      </c>
      <c r="Y376" s="3">
        <v>0.99919999999999998</v>
      </c>
      <c r="Z376" s="3">
        <v>0.99919999999999998</v>
      </c>
    </row>
    <row r="377" spans="1:26" ht="15.75" thickBot="1" x14ac:dyDescent="0.3">
      <c r="A377" s="44" t="s">
        <v>945</v>
      </c>
      <c r="B377" s="44" t="s">
        <v>410</v>
      </c>
      <c r="C377" s="43" t="s">
        <v>9</v>
      </c>
      <c r="D377" s="39">
        <v>2843.08</v>
      </c>
      <c r="E377" s="40">
        <v>155.69999999999999</v>
      </c>
      <c r="F377" s="55">
        <v>3.0709</v>
      </c>
      <c r="G377" s="55">
        <v>3.0709</v>
      </c>
      <c r="H377" s="41">
        <f t="shared" si="7"/>
        <v>2.6589999999999998</v>
      </c>
      <c r="I377" s="41">
        <f t="shared" si="6"/>
        <v>3.0709</v>
      </c>
      <c r="J377" s="41">
        <f>VLOOKUP(B377,[1]УсіТ_1!$B$9:$X$554,9,FALSE)</f>
        <v>0.41189999999999999</v>
      </c>
      <c r="K377" s="41">
        <f>VLOOKUP(B377,[1]УсіТ_1!$B$9:$X$554,8,FALSE)</f>
        <v>0.3382</v>
      </c>
      <c r="L377" s="41">
        <f>VLOOKUP(B377,[1]УсіТ_1!$B$9:$X$554,11,FALSE)</f>
        <v>1.15E-2</v>
      </c>
      <c r="M377" s="41">
        <f>VLOOKUP(B377,[1]УсіТ_1!$B$9:$X$554,12,FALSE)</f>
        <v>0</v>
      </c>
      <c r="N377" s="41">
        <f>VLOOKUP(B377,[1]УсіТ_1!$B$9:$X$554,13,FALSE)</f>
        <v>0</v>
      </c>
      <c r="O377" s="41">
        <f>VLOOKUP(B377,[1]УсіТ_1!$B$9:$X$554,14,FALSE)</f>
        <v>0.71240000000000003</v>
      </c>
      <c r="P377" s="41">
        <f>VLOOKUP(B377,[1]УсіТ_1!$B$9:$X$554,15,FALSE)</f>
        <v>7.1000000000000004E-3</v>
      </c>
      <c r="Q377" s="41">
        <f>VLOOKUP(B377,[1]УсіТ_1!$B$9:$X$554,16,FALSE)</f>
        <v>2.0000000000000001E-4</v>
      </c>
      <c r="R377" s="41">
        <f>VLOOKUP(B377,[1]УсіТ_1!$B$9:$X$554,17,FALSE)</f>
        <v>0.26319999999999999</v>
      </c>
      <c r="S377" s="41">
        <f>VLOOKUP(B377,[1]УсіТ_1!$B$9:$X$554,18,FALSE)</f>
        <v>0.18720000000000001</v>
      </c>
      <c r="T377" s="41">
        <f>VLOOKUP(B377,[1]УсіТ_1!$B$9:$X$554,19,FALSE)</f>
        <v>0.89570000000000005</v>
      </c>
      <c r="U377" s="41">
        <f>VLOOKUP(B377,[1]УсіТ_1!$B$9:$X$554,20,FALSE)</f>
        <v>0.13900000000000001</v>
      </c>
      <c r="V377" s="41">
        <f>VLOOKUP(B377,[1]УсіТ_1!$B$9:$X$554,21,FALSE)</f>
        <v>5.0000000000000001E-4</v>
      </c>
      <c r="W377" s="41">
        <f>VLOOKUP(B377,[1]УсіТ_1!$B$9:$X$554,22,FALSE)</f>
        <v>0.104</v>
      </c>
      <c r="X377" s="41">
        <f>VLOOKUP(B377,[1]УсіТ_1!$B$9:$X$554,23,FALSE)</f>
        <v>0</v>
      </c>
      <c r="Y377" s="3">
        <v>0.99519999999999997</v>
      </c>
      <c r="Z377" s="3">
        <v>0.99519999999999997</v>
      </c>
    </row>
    <row r="378" spans="1:26" ht="15.75" thickBot="1" x14ac:dyDescent="0.3">
      <c r="A378" s="44" t="s">
        <v>946</v>
      </c>
      <c r="B378" s="44" t="s">
        <v>411</v>
      </c>
      <c r="C378" s="43" t="s">
        <v>9</v>
      </c>
      <c r="D378" s="39">
        <v>2043</v>
      </c>
      <c r="E378" s="40">
        <v>31.7</v>
      </c>
      <c r="F378" s="55">
        <v>3.9678</v>
      </c>
      <c r="G378" s="55">
        <v>3.9678</v>
      </c>
      <c r="H378" s="41">
        <f t="shared" si="7"/>
        <v>3.6814999999999998</v>
      </c>
      <c r="I378" s="41">
        <f t="shared" si="6"/>
        <v>3.9677999999999995</v>
      </c>
      <c r="J378" s="41">
        <f>VLOOKUP(B378,[1]УсіТ_1!$B$9:$X$554,9,FALSE)</f>
        <v>0.2863</v>
      </c>
      <c r="K378" s="41">
        <f>VLOOKUP(B378,[1]УсіТ_1!$B$9:$X$554,8,FALSE)</f>
        <v>0.69499999999999995</v>
      </c>
      <c r="L378" s="41">
        <f>VLOOKUP(B378,[1]УсіТ_1!$B$9:$X$554,11,FALSE)</f>
        <v>7.0000000000000001E-3</v>
      </c>
      <c r="M378" s="41">
        <f>VLOOKUP(B378,[1]УсіТ_1!$B$9:$X$554,12,FALSE)</f>
        <v>0</v>
      </c>
      <c r="N378" s="41">
        <f>VLOOKUP(B378,[1]УсіТ_1!$B$9:$X$554,13,FALSE)</f>
        <v>0</v>
      </c>
      <c r="O378" s="41">
        <f>VLOOKUP(B378,[1]УсіТ_1!$B$9:$X$554,14,FALSE)</f>
        <v>0.83599999999999997</v>
      </c>
      <c r="P378" s="41">
        <f>VLOOKUP(B378,[1]УсіТ_1!$B$9:$X$554,15,FALSE)</f>
        <v>2.0500000000000001E-2</v>
      </c>
      <c r="Q378" s="41">
        <f>VLOOKUP(B378,[1]УсіТ_1!$B$9:$X$554,16,FALSE)</f>
        <v>5.0000000000000001E-4</v>
      </c>
      <c r="R378" s="41">
        <f>VLOOKUP(B378,[1]УсіТ_1!$B$9:$X$554,17,FALSE)</f>
        <v>0.55259999999999998</v>
      </c>
      <c r="S378" s="41">
        <f>VLOOKUP(B378,[1]УсіТ_1!$B$9:$X$554,18,FALSE)</f>
        <v>0.19009999999999999</v>
      </c>
      <c r="T378" s="41">
        <f>VLOOKUP(B378,[1]УсіТ_1!$B$9:$X$554,19,FALSE)</f>
        <v>0.91979999999999995</v>
      </c>
      <c r="U378" s="41">
        <f>VLOOKUP(B378,[1]УсіТ_1!$B$9:$X$554,20,FALSE)</f>
        <v>0.19370000000000001</v>
      </c>
      <c r="V378" s="41">
        <f>VLOOKUP(B378,[1]УсіТ_1!$B$9:$X$554,21,FALSE)</f>
        <v>5.9999999999999995E-4</v>
      </c>
      <c r="W378" s="41">
        <f>VLOOKUP(B378,[1]УсіТ_1!$B$9:$X$554,22,FALSE)</f>
        <v>0.26569999999999999</v>
      </c>
      <c r="X378" s="41">
        <f>VLOOKUP(B378,[1]УсіТ_1!$B$9:$X$554,23,FALSE)</f>
        <v>0</v>
      </c>
      <c r="Y378" s="3">
        <v>3.1088</v>
      </c>
      <c r="Z378" s="3">
        <v>3.1088</v>
      </c>
    </row>
    <row r="379" spans="1:26" ht="15.75" thickBot="1" x14ac:dyDescent="0.3">
      <c r="A379" s="44" t="s">
        <v>947</v>
      </c>
      <c r="B379" s="44" t="s">
        <v>412</v>
      </c>
      <c r="C379" s="43" t="s">
        <v>9</v>
      </c>
      <c r="D379" s="39">
        <v>2176.46</v>
      </c>
      <c r="E379" s="40">
        <v>0</v>
      </c>
      <c r="F379" s="55">
        <v>5.1707999999999998</v>
      </c>
      <c r="G379" s="55">
        <v>5.1707999999999998</v>
      </c>
      <c r="H379" s="41">
        <f t="shared" si="7"/>
        <v>4.8263999999999996</v>
      </c>
      <c r="I379" s="41">
        <f t="shared" si="6"/>
        <v>5.1707999999999998</v>
      </c>
      <c r="J379" s="41">
        <f>VLOOKUP(B379,[1]УсіТ_1!$B$9:$X$554,9,FALSE)</f>
        <v>0.34439999999999998</v>
      </c>
      <c r="K379" s="41">
        <f>VLOOKUP(B379,[1]УсіТ_1!$B$9:$X$554,8,FALSE)</f>
        <v>0.68259999999999998</v>
      </c>
      <c r="L379" s="41">
        <f>VLOOKUP(B379,[1]УсіТ_1!$B$9:$X$554,11,FALSE)</f>
        <v>1.6999999999999999E-3</v>
      </c>
      <c r="M379" s="41">
        <f>VLOOKUP(B379,[1]УсіТ_1!$B$9:$X$554,12,FALSE)</f>
        <v>0</v>
      </c>
      <c r="N379" s="41">
        <f>VLOOKUP(B379,[1]УсіТ_1!$B$9:$X$554,13,FALSE)</f>
        <v>0</v>
      </c>
      <c r="O379" s="41">
        <f>VLOOKUP(B379,[1]УсіТ_1!$B$9:$X$554,14,FALSE)</f>
        <v>0.71860000000000002</v>
      </c>
      <c r="P379" s="41">
        <f>VLOOKUP(B379,[1]УсіТ_1!$B$9:$X$554,15,FALSE)</f>
        <v>7.9000000000000008E-3</v>
      </c>
      <c r="Q379" s="41">
        <f>VLOOKUP(B379,[1]УсіТ_1!$B$9:$X$554,16,FALSE)</f>
        <v>2.0000000000000001E-4</v>
      </c>
      <c r="R379" s="41">
        <f>VLOOKUP(B379,[1]УсіТ_1!$B$9:$X$554,17,FALSE)</f>
        <v>0.23519999999999999</v>
      </c>
      <c r="S379" s="41">
        <f>VLOOKUP(B379,[1]УсіТ_1!$B$9:$X$554,18,FALSE)</f>
        <v>0.19220000000000001</v>
      </c>
      <c r="T379" s="41">
        <f>VLOOKUP(B379,[1]УсіТ_1!$B$9:$X$554,19,FALSE)</f>
        <v>0.92589999999999995</v>
      </c>
      <c r="U379" s="41">
        <f>VLOOKUP(B379,[1]УсіТ_1!$B$9:$X$554,20,FALSE)</f>
        <v>0.30620000000000003</v>
      </c>
      <c r="V379" s="41">
        <f>VLOOKUP(B379,[1]УсіТ_1!$B$9:$X$554,21,FALSE)</f>
        <v>5.9999999999999995E-4</v>
      </c>
      <c r="W379" s="41">
        <f>VLOOKUP(B379,[1]УсіТ_1!$B$9:$X$554,22,FALSE)</f>
        <v>1.7553000000000001</v>
      </c>
      <c r="X379" s="41">
        <f>VLOOKUP(B379,[1]УсіТ_1!$B$9:$X$554,23,FALSE)</f>
        <v>0</v>
      </c>
      <c r="Y379" s="3">
        <v>1.0969</v>
      </c>
      <c r="Z379" s="3">
        <v>1.0969</v>
      </c>
    </row>
    <row r="380" spans="1:26" ht="15.75" thickBot="1" x14ac:dyDescent="0.3">
      <c r="A380" s="44" t="s">
        <v>948</v>
      </c>
      <c r="B380" s="44" t="s">
        <v>413</v>
      </c>
      <c r="C380" s="43" t="s">
        <v>9</v>
      </c>
      <c r="D380" s="39">
        <v>1002.92</v>
      </c>
      <c r="E380" s="40">
        <v>0</v>
      </c>
      <c r="F380" s="55">
        <v>5.1063000000000001</v>
      </c>
      <c r="G380" s="55">
        <v>5.1063000000000001</v>
      </c>
      <c r="H380" s="41">
        <f t="shared" si="7"/>
        <v>4.6336000000000004</v>
      </c>
      <c r="I380" s="41">
        <f t="shared" si="6"/>
        <v>5.1063000000000001</v>
      </c>
      <c r="J380" s="41">
        <f>VLOOKUP(B380,[1]УсіТ_1!$B$9:$X$554,9,FALSE)</f>
        <v>0.47270000000000001</v>
      </c>
      <c r="K380" s="41">
        <f>VLOOKUP(B380,[1]УсіТ_1!$B$9:$X$554,8,FALSE)</f>
        <v>0.96530000000000005</v>
      </c>
      <c r="L380" s="41">
        <f>VLOOKUP(B380,[1]УсіТ_1!$B$9:$X$554,11,FALSE)</f>
        <v>3.8999999999999998E-3</v>
      </c>
      <c r="M380" s="41">
        <f>VLOOKUP(B380,[1]УсіТ_1!$B$9:$X$554,12,FALSE)</f>
        <v>0</v>
      </c>
      <c r="N380" s="41">
        <f>VLOOKUP(B380,[1]УсіТ_1!$B$9:$X$554,13,FALSE)</f>
        <v>0</v>
      </c>
      <c r="O380" s="41">
        <f>VLOOKUP(B380,[1]УсіТ_1!$B$9:$X$554,14,FALSE)</f>
        <v>1.0085999999999999</v>
      </c>
      <c r="P380" s="41">
        <f>VLOOKUP(B380,[1]УсіТ_1!$B$9:$X$554,15,FALSE)</f>
        <v>1.4800000000000001E-2</v>
      </c>
      <c r="Q380" s="41">
        <f>VLOOKUP(B380,[1]УсіТ_1!$B$9:$X$554,16,FALSE)</f>
        <v>4.0000000000000002E-4</v>
      </c>
      <c r="R380" s="41">
        <f>VLOOKUP(B380,[1]УсіТ_1!$B$9:$X$554,17,FALSE)</f>
        <v>0.41089999999999999</v>
      </c>
      <c r="S380" s="41">
        <f>VLOOKUP(B380,[1]УсіТ_1!$B$9:$X$554,18,FALSE)</f>
        <v>0.22359999999999999</v>
      </c>
      <c r="T380" s="41">
        <f>VLOOKUP(B380,[1]УсіТ_1!$B$9:$X$554,19,FALSE)</f>
        <v>1.3696999999999999</v>
      </c>
      <c r="U380" s="41">
        <f>VLOOKUP(B380,[1]УсіТ_1!$B$9:$X$554,20,FALSE)</f>
        <v>0.42670000000000002</v>
      </c>
      <c r="V380" s="41">
        <f>VLOOKUP(B380,[1]УсіТ_1!$B$9:$X$554,21,FALSE)</f>
        <v>1.1999999999999999E-3</v>
      </c>
      <c r="W380" s="41">
        <f>VLOOKUP(B380,[1]УсіТ_1!$B$9:$X$554,22,FALSE)</f>
        <v>0.20849999999999999</v>
      </c>
      <c r="X380" s="41">
        <f>VLOOKUP(B380,[1]УсіТ_1!$B$9:$X$554,23,FALSE)</f>
        <v>0</v>
      </c>
      <c r="Y380" s="3">
        <v>1.3976999999999999</v>
      </c>
      <c r="Z380" s="3">
        <v>1.3976999999999999</v>
      </c>
    </row>
    <row r="381" spans="1:26" ht="15.75" thickBot="1" x14ac:dyDescent="0.3">
      <c r="A381" s="44" t="s">
        <v>949</v>
      </c>
      <c r="B381" s="44" t="s">
        <v>414</v>
      </c>
      <c r="C381" s="43" t="s">
        <v>9</v>
      </c>
      <c r="D381" s="39">
        <v>1415.3</v>
      </c>
      <c r="E381" s="40">
        <v>0</v>
      </c>
      <c r="F381" s="55">
        <v>4.1311999999999998</v>
      </c>
      <c r="G381" s="55">
        <v>4.1311999999999998</v>
      </c>
      <c r="H381" s="41">
        <f t="shared" si="7"/>
        <v>3.8062999999999998</v>
      </c>
      <c r="I381" s="41">
        <f t="shared" si="6"/>
        <v>4.1311999999999998</v>
      </c>
      <c r="J381" s="41">
        <f>VLOOKUP(B381,[1]УсіТ_1!$B$9:$X$554,9,FALSE)</f>
        <v>0.32490000000000002</v>
      </c>
      <c r="K381" s="41">
        <f>VLOOKUP(B381,[1]УсіТ_1!$B$9:$X$554,8,FALSE)</f>
        <v>0.92720000000000002</v>
      </c>
      <c r="L381" s="41">
        <f>VLOOKUP(B381,[1]УсіТ_1!$B$9:$X$554,11,FALSE)</f>
        <v>1.89E-2</v>
      </c>
      <c r="M381" s="41">
        <f>VLOOKUP(B381,[1]УсіТ_1!$B$9:$X$554,12,FALSE)</f>
        <v>0</v>
      </c>
      <c r="N381" s="41">
        <f>VLOOKUP(B381,[1]УсіТ_1!$B$9:$X$554,13,FALSE)</f>
        <v>0</v>
      </c>
      <c r="O381" s="41">
        <f>VLOOKUP(B381,[1]УсіТ_1!$B$9:$X$554,14,FALSE)</f>
        <v>0.84360000000000002</v>
      </c>
      <c r="P381" s="41">
        <f>VLOOKUP(B381,[1]УсіТ_1!$B$9:$X$554,15,FALSE)</f>
        <v>7.2599999999999998E-2</v>
      </c>
      <c r="Q381" s="41">
        <f>VLOOKUP(B381,[1]УсіТ_1!$B$9:$X$554,16,FALSE)</f>
        <v>1.9E-3</v>
      </c>
      <c r="R381" s="41">
        <f>VLOOKUP(B381,[1]УсіТ_1!$B$9:$X$554,17,FALSE)</f>
        <v>0.52929999999999999</v>
      </c>
      <c r="S381" s="41">
        <f>VLOOKUP(B381,[1]УсіТ_1!$B$9:$X$554,18,FALSE)</f>
        <v>0.15079999999999999</v>
      </c>
      <c r="T381" s="41">
        <f>VLOOKUP(B381,[1]УсіТ_1!$B$9:$X$554,19,FALSE)</f>
        <v>0.88590000000000002</v>
      </c>
      <c r="U381" s="41">
        <f>VLOOKUP(B381,[1]УсіТ_1!$B$9:$X$554,20,FALSE)</f>
        <v>0.14799999999999999</v>
      </c>
      <c r="V381" s="41">
        <f>VLOOKUP(B381,[1]УсіТ_1!$B$9:$X$554,21,FALSE)</f>
        <v>8.0000000000000004E-4</v>
      </c>
      <c r="W381" s="41">
        <f>VLOOKUP(B381,[1]УсіТ_1!$B$9:$X$554,22,FALSE)</f>
        <v>0.2273</v>
      </c>
      <c r="X381" s="41">
        <f>VLOOKUP(B381,[1]УсіТ_1!$B$9:$X$554,23,FALSE)</f>
        <v>0</v>
      </c>
      <c r="Y381" s="3">
        <v>1.3938999999999999</v>
      </c>
      <c r="Z381" s="3">
        <v>1.3938999999999999</v>
      </c>
    </row>
    <row r="382" spans="1:26" ht="15.75" thickBot="1" x14ac:dyDescent="0.3">
      <c r="A382" s="44" t="s">
        <v>950</v>
      </c>
      <c r="B382" s="44" t="s">
        <v>415</v>
      </c>
      <c r="C382" s="43" t="s">
        <v>9</v>
      </c>
      <c r="D382" s="39">
        <v>2693.7</v>
      </c>
      <c r="E382" s="40">
        <v>128.69999999999999</v>
      </c>
      <c r="F382" s="55">
        <v>3.5638999999999998</v>
      </c>
      <c r="G382" s="55">
        <v>3.5638999999999998</v>
      </c>
      <c r="H382" s="41">
        <f t="shared" si="7"/>
        <v>3.1438999999999999</v>
      </c>
      <c r="I382" s="41">
        <f t="shared" si="6"/>
        <v>3.5638999999999998</v>
      </c>
      <c r="J382" s="41">
        <f>VLOOKUP(B382,[1]УсіТ_1!$B$9:$X$554,9,FALSE)</f>
        <v>0.42</v>
      </c>
      <c r="K382" s="41">
        <f>VLOOKUP(B382,[1]УсіТ_1!$B$9:$X$554,8,FALSE)</f>
        <v>0.5806</v>
      </c>
      <c r="L382" s="41">
        <f>VLOOKUP(B382,[1]УсіТ_1!$B$9:$X$554,11,FALSE)</f>
        <v>1.6899999999999998E-2</v>
      </c>
      <c r="M382" s="41">
        <f>VLOOKUP(B382,[1]УсіТ_1!$B$9:$X$554,12,FALSE)</f>
        <v>0</v>
      </c>
      <c r="N382" s="41">
        <f>VLOOKUP(B382,[1]УсіТ_1!$B$9:$X$554,13,FALSE)</f>
        <v>0</v>
      </c>
      <c r="O382" s="41">
        <f>VLOOKUP(B382,[1]УсіТ_1!$B$9:$X$554,14,FALSE)</f>
        <v>0.69899999999999995</v>
      </c>
      <c r="P382" s="41">
        <f>VLOOKUP(B382,[1]УсіТ_1!$B$9:$X$554,15,FALSE)</f>
        <v>0.03</v>
      </c>
      <c r="Q382" s="41">
        <f>VLOOKUP(B382,[1]УсіТ_1!$B$9:$X$554,16,FALSE)</f>
        <v>6.9999999999999999E-4</v>
      </c>
      <c r="R382" s="41">
        <f>VLOOKUP(B382,[1]УсіТ_1!$B$9:$X$554,17,FALSE)</f>
        <v>0.32400000000000001</v>
      </c>
      <c r="S382" s="41">
        <f>VLOOKUP(B382,[1]УсіТ_1!$B$9:$X$554,18,FALSE)</f>
        <v>0.19139999999999999</v>
      </c>
      <c r="T382" s="41">
        <f>VLOOKUP(B382,[1]УсіТ_1!$B$9:$X$554,19,FALSE)</f>
        <v>0.90539999999999998</v>
      </c>
      <c r="U382" s="41">
        <f>VLOOKUP(B382,[1]УсіТ_1!$B$9:$X$554,20,FALSE)</f>
        <v>0.18759999999999999</v>
      </c>
      <c r="V382" s="41">
        <f>VLOOKUP(B382,[1]УсіТ_1!$B$9:$X$554,21,FALSE)</f>
        <v>5.0000000000000001E-4</v>
      </c>
      <c r="W382" s="41">
        <f>VLOOKUP(B382,[1]УсіТ_1!$B$9:$X$554,22,FALSE)</f>
        <v>0.20780000000000001</v>
      </c>
      <c r="X382" s="41">
        <f>VLOOKUP(B382,[1]УсіТ_1!$B$9:$X$554,23,FALSE)</f>
        <v>0</v>
      </c>
      <c r="Y382" s="3">
        <v>1.1237999999999999</v>
      </c>
      <c r="Z382" s="3">
        <v>1.1237999999999999</v>
      </c>
    </row>
    <row r="383" spans="1:26" ht="15.75" thickBot="1" x14ac:dyDescent="0.3">
      <c r="A383" s="44" t="s">
        <v>951</v>
      </c>
      <c r="B383" s="44" t="s">
        <v>416</v>
      </c>
      <c r="C383" s="43" t="s">
        <v>9</v>
      </c>
      <c r="D383" s="39">
        <v>2106.3000000000002</v>
      </c>
      <c r="E383" s="40">
        <v>48.1</v>
      </c>
      <c r="F383" s="55">
        <v>4.0507</v>
      </c>
      <c r="G383" s="55">
        <v>4.0507</v>
      </c>
      <c r="H383" s="41">
        <f t="shared" si="7"/>
        <v>3.4693000000000001</v>
      </c>
      <c r="I383" s="41">
        <f t="shared" si="6"/>
        <v>4.0507</v>
      </c>
      <c r="J383" s="41">
        <f>VLOOKUP(B383,[1]УсіТ_1!$B$9:$X$554,9,FALSE)</f>
        <v>0.58140000000000003</v>
      </c>
      <c r="K383" s="41">
        <f>VLOOKUP(B383,[1]УсіТ_1!$B$9:$X$554,8,FALSE)</f>
        <v>0.72489999999999999</v>
      </c>
      <c r="L383" s="41">
        <f>VLOOKUP(B383,[1]УсіТ_1!$B$9:$X$554,11,FALSE)</f>
        <v>3.8E-3</v>
      </c>
      <c r="M383" s="41">
        <f>VLOOKUP(B383,[1]УсіТ_1!$B$9:$X$554,12,FALSE)</f>
        <v>0</v>
      </c>
      <c r="N383" s="41">
        <f>VLOOKUP(B383,[1]УсіТ_1!$B$9:$X$554,13,FALSE)</f>
        <v>0</v>
      </c>
      <c r="O383" s="41">
        <f>VLOOKUP(B383,[1]УсіТ_1!$B$9:$X$554,14,FALSE)</f>
        <v>0.68920000000000003</v>
      </c>
      <c r="P383" s="41">
        <f>VLOOKUP(B383,[1]УсіТ_1!$B$9:$X$554,15,FALSE)</f>
        <v>3.5299999999999998E-2</v>
      </c>
      <c r="Q383" s="41">
        <f>VLOOKUP(B383,[1]УсіТ_1!$B$9:$X$554,16,FALSE)</f>
        <v>1E-3</v>
      </c>
      <c r="R383" s="41">
        <f>VLOOKUP(B383,[1]УсіТ_1!$B$9:$X$554,17,FALSE)</f>
        <v>0.24349999999999999</v>
      </c>
      <c r="S383" s="41">
        <f>VLOOKUP(B383,[1]УсіТ_1!$B$9:$X$554,18,FALSE)</f>
        <v>0.24129999999999999</v>
      </c>
      <c r="T383" s="41">
        <f>VLOOKUP(B383,[1]УсіТ_1!$B$9:$X$554,19,FALSE)</f>
        <v>1.0492999999999999</v>
      </c>
      <c r="U383" s="41">
        <f>VLOOKUP(B383,[1]УсіТ_1!$B$9:$X$554,20,FALSE)</f>
        <v>0.2782</v>
      </c>
      <c r="V383" s="41">
        <f>VLOOKUP(B383,[1]УсіТ_1!$B$9:$X$554,21,FALSE)</f>
        <v>5.9999999999999995E-4</v>
      </c>
      <c r="W383" s="41">
        <f>VLOOKUP(B383,[1]УсіТ_1!$B$9:$X$554,22,FALSE)</f>
        <v>0.20219999999999999</v>
      </c>
      <c r="X383" s="41">
        <f>VLOOKUP(B383,[1]УсіТ_1!$B$9:$X$554,23,FALSE)</f>
        <v>0</v>
      </c>
      <c r="Y383" s="3">
        <v>1.0808</v>
      </c>
      <c r="Z383" s="3">
        <v>1.0808</v>
      </c>
    </row>
    <row r="384" spans="1:26" ht="15.75" thickBot="1" x14ac:dyDescent="0.3">
      <c r="A384" s="44" t="s">
        <v>952</v>
      </c>
      <c r="B384" s="44" t="s">
        <v>417</v>
      </c>
      <c r="C384" s="43" t="s">
        <v>9</v>
      </c>
      <c r="D384" s="39">
        <v>2550.3000000000002</v>
      </c>
      <c r="E384" s="40">
        <v>61.3</v>
      </c>
      <c r="F384" s="55">
        <v>4.2968999999999999</v>
      </c>
      <c r="G384" s="55">
        <v>4.2968999999999999</v>
      </c>
      <c r="H384" s="41">
        <f t="shared" si="7"/>
        <v>3.984</v>
      </c>
      <c r="I384" s="41">
        <f t="shared" si="6"/>
        <v>4.2968999999999999</v>
      </c>
      <c r="J384" s="41">
        <f>VLOOKUP(B384,[1]УсіТ_1!$B$9:$X$554,9,FALSE)</f>
        <v>0.31290000000000001</v>
      </c>
      <c r="K384" s="41">
        <f>VLOOKUP(B384,[1]УсіТ_1!$B$9:$X$554,8,FALSE)</f>
        <v>0.89590000000000003</v>
      </c>
      <c r="L384" s="41">
        <f>VLOOKUP(B384,[1]УсіТ_1!$B$9:$X$554,11,FALSE)</f>
        <v>5.4999999999999997E-3</v>
      </c>
      <c r="M384" s="41">
        <f>VLOOKUP(B384,[1]УсіТ_1!$B$9:$X$554,12,FALSE)</f>
        <v>0</v>
      </c>
      <c r="N384" s="41">
        <f>VLOOKUP(B384,[1]УсіТ_1!$B$9:$X$554,13,FALSE)</f>
        <v>0</v>
      </c>
      <c r="O384" s="41">
        <f>VLOOKUP(B384,[1]УсіТ_1!$B$9:$X$554,14,FALSE)</f>
        <v>0.82869999999999999</v>
      </c>
      <c r="P384" s="41">
        <f>VLOOKUP(B384,[1]УсіТ_1!$B$9:$X$554,15,FALSE)</f>
        <v>2.5100000000000001E-2</v>
      </c>
      <c r="Q384" s="41">
        <f>VLOOKUP(B384,[1]УсіТ_1!$B$9:$X$554,16,FALSE)</f>
        <v>5.9999999999999995E-4</v>
      </c>
      <c r="R384" s="41">
        <f>VLOOKUP(B384,[1]УсіТ_1!$B$9:$X$554,17,FALSE)</f>
        <v>0.61629999999999996</v>
      </c>
      <c r="S384" s="41">
        <f>VLOOKUP(B384,[1]УсіТ_1!$B$9:$X$554,18,FALSE)</f>
        <v>0.219</v>
      </c>
      <c r="T384" s="41">
        <f>VLOOKUP(B384,[1]УсіТ_1!$B$9:$X$554,19,FALSE)</f>
        <v>0.97140000000000004</v>
      </c>
      <c r="U384" s="41">
        <f>VLOOKUP(B384,[1]УсіТ_1!$B$9:$X$554,20,FALSE)</f>
        <v>0.22939999999999999</v>
      </c>
      <c r="V384" s="41">
        <f>VLOOKUP(B384,[1]УсіТ_1!$B$9:$X$554,21,FALSE)</f>
        <v>5.0000000000000001E-4</v>
      </c>
      <c r="W384" s="41">
        <f>VLOOKUP(B384,[1]УсіТ_1!$B$9:$X$554,22,FALSE)</f>
        <v>0.19159999999999999</v>
      </c>
      <c r="X384" s="41">
        <f>VLOOKUP(B384,[1]УсіТ_1!$B$9:$X$554,23,FALSE)</f>
        <v>0</v>
      </c>
      <c r="Y384" s="3">
        <v>1.3625</v>
      </c>
      <c r="Z384" s="3">
        <v>1.3625</v>
      </c>
    </row>
    <row r="385" spans="1:26" ht="15.75" thickBot="1" x14ac:dyDescent="0.3">
      <c r="A385" s="44" t="s">
        <v>953</v>
      </c>
      <c r="B385" s="44" t="s">
        <v>418</v>
      </c>
      <c r="C385" s="43" t="s">
        <v>9</v>
      </c>
      <c r="D385" s="39">
        <v>2901</v>
      </c>
      <c r="E385" s="40">
        <v>0</v>
      </c>
      <c r="F385" s="55">
        <v>3.9554999999999998</v>
      </c>
      <c r="G385" s="55">
        <v>3.9554999999999998</v>
      </c>
      <c r="H385" s="41">
        <f t="shared" si="7"/>
        <v>3.5770999999999997</v>
      </c>
      <c r="I385" s="41">
        <f t="shared" si="6"/>
        <v>3.9554999999999998</v>
      </c>
      <c r="J385" s="41">
        <f>VLOOKUP(B385,[1]УсіТ_1!$B$9:$X$554,9,FALSE)</f>
        <v>0.37840000000000001</v>
      </c>
      <c r="K385" s="41">
        <f>VLOOKUP(B385,[1]УсіТ_1!$B$9:$X$554,8,FALSE)</f>
        <v>0.93930000000000002</v>
      </c>
      <c r="L385" s="41">
        <f>VLOOKUP(B385,[1]УсіТ_1!$B$9:$X$554,11,FALSE)</f>
        <v>7.4999999999999997E-3</v>
      </c>
      <c r="M385" s="41">
        <f>VLOOKUP(B385,[1]УсіТ_1!$B$9:$X$554,12,FALSE)</f>
        <v>0</v>
      </c>
      <c r="N385" s="41">
        <f>VLOOKUP(B385,[1]УсіТ_1!$B$9:$X$554,13,FALSE)</f>
        <v>0</v>
      </c>
      <c r="O385" s="41">
        <f>VLOOKUP(B385,[1]УсіТ_1!$B$9:$X$554,14,FALSE)</f>
        <v>0.69259999999999999</v>
      </c>
      <c r="P385" s="41">
        <f>VLOOKUP(B385,[1]УсіТ_1!$B$9:$X$554,15,FALSE)</f>
        <v>3.4299999999999997E-2</v>
      </c>
      <c r="Q385" s="41">
        <f>VLOOKUP(B385,[1]УсіТ_1!$B$9:$X$554,16,FALSE)</f>
        <v>8.0000000000000004E-4</v>
      </c>
      <c r="R385" s="41">
        <f>VLOOKUP(B385,[1]УсіТ_1!$B$9:$X$554,17,FALSE)</f>
        <v>0.25790000000000002</v>
      </c>
      <c r="S385" s="41">
        <f>VLOOKUP(B385,[1]УсіТ_1!$B$9:$X$554,18,FALSE)</f>
        <v>0.22509999999999999</v>
      </c>
      <c r="T385" s="41">
        <f>VLOOKUP(B385,[1]УсіТ_1!$B$9:$X$554,19,FALSE)</f>
        <v>1.0187999999999999</v>
      </c>
      <c r="U385" s="41">
        <f>VLOOKUP(B385,[1]УсіТ_1!$B$9:$X$554,20,FALSE)</f>
        <v>0.21920000000000001</v>
      </c>
      <c r="V385" s="41">
        <f>VLOOKUP(B385,[1]УсіТ_1!$B$9:$X$554,21,FALSE)</f>
        <v>4.0000000000000002E-4</v>
      </c>
      <c r="W385" s="41">
        <f>VLOOKUP(B385,[1]УсіТ_1!$B$9:$X$554,22,FALSE)</f>
        <v>0.1812</v>
      </c>
      <c r="X385" s="41">
        <f>VLOOKUP(B385,[1]УсіТ_1!$B$9:$X$554,23,FALSE)</f>
        <v>0</v>
      </c>
      <c r="Y385" s="3">
        <v>1.0074000000000001</v>
      </c>
      <c r="Z385" s="3">
        <v>1.0074000000000001</v>
      </c>
    </row>
    <row r="386" spans="1:26" ht="15.75" thickBot="1" x14ac:dyDescent="0.3">
      <c r="A386" s="44" t="s">
        <v>954</v>
      </c>
      <c r="B386" s="44" t="s">
        <v>419</v>
      </c>
      <c r="C386" s="43" t="s">
        <v>9</v>
      </c>
      <c r="D386" s="39">
        <v>1284.71</v>
      </c>
      <c r="E386" s="40">
        <v>41.5</v>
      </c>
      <c r="F386" s="55">
        <v>3.9537</v>
      </c>
      <c r="G386" s="55">
        <v>3.9537</v>
      </c>
      <c r="H386" s="41">
        <f t="shared" si="7"/>
        <v>3.6785000000000001</v>
      </c>
      <c r="I386" s="41">
        <f t="shared" si="6"/>
        <v>3.9537</v>
      </c>
      <c r="J386" s="41">
        <f>VLOOKUP(B386,[1]УсіТ_1!$B$9:$X$554,9,FALSE)</f>
        <v>0.2752</v>
      </c>
      <c r="K386" s="41">
        <f>VLOOKUP(B386,[1]УсіТ_1!$B$9:$X$554,8,FALSE)</f>
        <v>0.89100000000000001</v>
      </c>
      <c r="L386" s="41">
        <f>VLOOKUP(B386,[1]УсіТ_1!$B$9:$X$554,11,FALSE)</f>
        <v>1.7999999999999999E-2</v>
      </c>
      <c r="M386" s="41">
        <f>VLOOKUP(B386,[1]УсіТ_1!$B$9:$X$554,12,FALSE)</f>
        <v>0</v>
      </c>
      <c r="N386" s="41">
        <f>VLOOKUP(B386,[1]УсіТ_1!$B$9:$X$554,13,FALSE)</f>
        <v>0</v>
      </c>
      <c r="O386" s="41">
        <f>VLOOKUP(B386,[1]УсіТ_1!$B$9:$X$554,14,FALSE)</f>
        <v>0.877</v>
      </c>
      <c r="P386" s="41">
        <f>VLOOKUP(B386,[1]УсіТ_1!$B$9:$X$554,15,FALSE)</f>
        <v>4.99E-2</v>
      </c>
      <c r="Q386" s="41">
        <f>VLOOKUP(B386,[1]УсіТ_1!$B$9:$X$554,16,FALSE)</f>
        <v>1.2999999999999999E-3</v>
      </c>
      <c r="R386" s="41">
        <f>VLOOKUP(B386,[1]УсіТ_1!$B$9:$X$554,17,FALSE)</f>
        <v>0.58579999999999999</v>
      </c>
      <c r="S386" s="41">
        <f>VLOOKUP(B386,[1]УсіТ_1!$B$9:$X$554,18,FALSE)</f>
        <v>9.7199999999999995E-2</v>
      </c>
      <c r="T386" s="41">
        <f>VLOOKUP(B386,[1]УсіТ_1!$B$9:$X$554,19,FALSE)</f>
        <v>0.83760000000000001</v>
      </c>
      <c r="U386" s="41">
        <f>VLOOKUP(B386,[1]УсіТ_1!$B$9:$X$554,20,FALSE)</f>
        <v>0.15379999999999999</v>
      </c>
      <c r="V386" s="41">
        <f>VLOOKUP(B386,[1]УсіТ_1!$B$9:$X$554,21,FALSE)</f>
        <v>1E-3</v>
      </c>
      <c r="W386" s="41">
        <f>VLOOKUP(B386,[1]УсіТ_1!$B$9:$X$554,22,FALSE)</f>
        <v>0.16589999999999999</v>
      </c>
      <c r="X386" s="41">
        <f>VLOOKUP(B386,[1]УсіТ_1!$B$9:$X$554,23,FALSE)</f>
        <v>0</v>
      </c>
      <c r="Y386" s="3">
        <v>0.98939999999999995</v>
      </c>
      <c r="Z386" s="3">
        <v>0.98939999999999995</v>
      </c>
    </row>
    <row r="387" spans="1:26" ht="15.75" thickBot="1" x14ac:dyDescent="0.3">
      <c r="A387" s="44" t="s">
        <v>955</v>
      </c>
      <c r="B387" s="44" t="s">
        <v>420</v>
      </c>
      <c r="C387" s="43" t="s">
        <v>9</v>
      </c>
      <c r="D387" s="39">
        <v>2029.25</v>
      </c>
      <c r="E387" s="40">
        <v>28.9</v>
      </c>
      <c r="F387" s="55">
        <v>4.1616</v>
      </c>
      <c r="G387" s="55">
        <v>4.1616</v>
      </c>
      <c r="H387" s="41">
        <f t="shared" si="7"/>
        <v>3.8641000000000001</v>
      </c>
      <c r="I387" s="41">
        <f t="shared" si="6"/>
        <v>4.1616</v>
      </c>
      <c r="J387" s="41">
        <f>VLOOKUP(B387,[1]УсіТ_1!$B$9:$X$554,9,FALSE)</f>
        <v>0.29749999999999999</v>
      </c>
      <c r="K387" s="41">
        <f>VLOOKUP(B387,[1]УсіТ_1!$B$9:$X$554,8,FALSE)</f>
        <v>0.85650000000000004</v>
      </c>
      <c r="L387" s="41">
        <f>VLOOKUP(B387,[1]УсіТ_1!$B$9:$X$554,11,FALSE)</f>
        <v>1.3100000000000001E-2</v>
      </c>
      <c r="M387" s="41">
        <f>VLOOKUP(B387,[1]УсіТ_1!$B$9:$X$554,12,FALSE)</f>
        <v>0</v>
      </c>
      <c r="N387" s="41">
        <f>VLOOKUP(B387,[1]УсіТ_1!$B$9:$X$554,13,FALSE)</f>
        <v>0</v>
      </c>
      <c r="O387" s="41">
        <f>VLOOKUP(B387,[1]УсіТ_1!$B$9:$X$554,14,FALSE)</f>
        <v>0.86719999999999997</v>
      </c>
      <c r="P387" s="41">
        <f>VLOOKUP(B387,[1]УсіТ_1!$B$9:$X$554,15,FALSE)</f>
        <v>6.0199999999999997E-2</v>
      </c>
      <c r="Q387" s="41">
        <f>VLOOKUP(B387,[1]УсіТ_1!$B$9:$X$554,16,FALSE)</f>
        <v>1.6000000000000001E-3</v>
      </c>
      <c r="R387" s="41">
        <f>VLOOKUP(B387,[1]УсіТ_1!$B$9:$X$554,17,FALSE)</f>
        <v>0.4118</v>
      </c>
      <c r="S387" s="41">
        <f>VLOOKUP(B387,[1]УсіТ_1!$B$9:$X$554,18,FALSE)</f>
        <v>0.1777</v>
      </c>
      <c r="T387" s="41">
        <f>VLOOKUP(B387,[1]УсіТ_1!$B$9:$X$554,19,FALSE)</f>
        <v>0.89219999999999999</v>
      </c>
      <c r="U387" s="41">
        <f>VLOOKUP(B387,[1]УсіТ_1!$B$9:$X$554,20,FALSE)</f>
        <v>0.33650000000000002</v>
      </c>
      <c r="V387" s="41">
        <f>VLOOKUP(B387,[1]УсіТ_1!$B$9:$X$554,21,FALSE)</f>
        <v>5.9999999999999995E-4</v>
      </c>
      <c r="W387" s="41">
        <f>VLOOKUP(B387,[1]УсіТ_1!$B$9:$X$554,22,FALSE)</f>
        <v>0.2467</v>
      </c>
      <c r="X387" s="41">
        <f>VLOOKUP(B387,[1]УсіТ_1!$B$9:$X$554,23,FALSE)</f>
        <v>0</v>
      </c>
      <c r="Y387" s="3">
        <v>0.96930000000000005</v>
      </c>
      <c r="Z387" s="3">
        <v>0.96930000000000005</v>
      </c>
    </row>
    <row r="388" spans="1:26" ht="15.75" thickBot="1" x14ac:dyDescent="0.3">
      <c r="A388" s="44" t="s">
        <v>956</v>
      </c>
      <c r="B388" s="44" t="s">
        <v>421</v>
      </c>
      <c r="C388" s="43" t="s">
        <v>9</v>
      </c>
      <c r="D388" s="39">
        <v>2554.36</v>
      </c>
      <c r="E388" s="40">
        <v>85.7</v>
      </c>
      <c r="F388" s="55">
        <v>4.0911999999999997</v>
      </c>
      <c r="G388" s="55">
        <v>4.0911999999999997</v>
      </c>
      <c r="H388" s="41">
        <f t="shared" si="7"/>
        <v>3.7881999999999998</v>
      </c>
      <c r="I388" s="41">
        <f t="shared" ref="I388:I451" si="8">H388+J388</f>
        <v>4.0911999999999997</v>
      </c>
      <c r="J388" s="41">
        <f>VLOOKUP(B388,[1]УсіТ_1!$B$9:$X$554,9,FALSE)</f>
        <v>0.30299999999999999</v>
      </c>
      <c r="K388" s="41">
        <f>VLOOKUP(B388,[1]УсіТ_1!$B$9:$X$554,8,FALSE)</f>
        <v>0.68179999999999996</v>
      </c>
      <c r="L388" s="41">
        <f>VLOOKUP(B388,[1]УсіТ_1!$B$9:$X$554,11,FALSE)</f>
        <v>0</v>
      </c>
      <c r="M388" s="41">
        <f>VLOOKUP(B388,[1]УсіТ_1!$B$9:$X$554,12,FALSE)</f>
        <v>0</v>
      </c>
      <c r="N388" s="41">
        <f>VLOOKUP(B388,[1]УсіТ_1!$B$9:$X$554,13,FALSE)</f>
        <v>0</v>
      </c>
      <c r="O388" s="41">
        <f>VLOOKUP(B388,[1]УсіТ_1!$B$9:$X$554,14,FALSE)</f>
        <v>0.86360000000000003</v>
      </c>
      <c r="P388" s="41">
        <f>VLOOKUP(B388,[1]УсіТ_1!$B$9:$X$554,15,FALSE)</f>
        <v>0</v>
      </c>
      <c r="Q388" s="41">
        <f>VLOOKUP(B388,[1]УсіТ_1!$B$9:$X$554,16,FALSE)</f>
        <v>0</v>
      </c>
      <c r="R388" s="41">
        <f>VLOOKUP(B388,[1]УсіТ_1!$B$9:$X$554,17,FALSE)</f>
        <v>0.58919999999999995</v>
      </c>
      <c r="S388" s="41">
        <f>VLOOKUP(B388,[1]УсіТ_1!$B$9:$X$554,18,FALSE)</f>
        <v>0.2036</v>
      </c>
      <c r="T388" s="41">
        <f>VLOOKUP(B388,[1]УсіТ_1!$B$9:$X$554,19,FALSE)</f>
        <v>0.96779999999999999</v>
      </c>
      <c r="U388" s="41">
        <f>VLOOKUP(B388,[1]УсіТ_1!$B$9:$X$554,20,FALSE)</f>
        <v>0.22189999999999999</v>
      </c>
      <c r="V388" s="41">
        <f>VLOOKUP(B388,[1]УсіТ_1!$B$9:$X$554,21,FALSE)</f>
        <v>5.0000000000000001E-4</v>
      </c>
      <c r="W388" s="41">
        <f>VLOOKUP(B388,[1]УсіТ_1!$B$9:$X$554,22,FALSE)</f>
        <v>0.25979999999999998</v>
      </c>
      <c r="X388" s="41">
        <f>VLOOKUP(B388,[1]УсіТ_1!$B$9:$X$554,23,FALSE)</f>
        <v>0</v>
      </c>
      <c r="Y388" s="3">
        <v>0.91420000000000001</v>
      </c>
      <c r="Z388" s="3">
        <v>0.91420000000000001</v>
      </c>
    </row>
    <row r="389" spans="1:26" ht="15.75" thickBot="1" x14ac:dyDescent="0.3">
      <c r="A389" s="44" t="s">
        <v>957</v>
      </c>
      <c r="B389" s="44" t="s">
        <v>422</v>
      </c>
      <c r="C389" s="43" t="s">
        <v>9</v>
      </c>
      <c r="D389" s="39">
        <v>1482.22</v>
      </c>
      <c r="E389" s="40">
        <v>0</v>
      </c>
      <c r="F389" s="55">
        <v>3.8875000000000002</v>
      </c>
      <c r="G389" s="55">
        <v>3.8875000000000002</v>
      </c>
      <c r="H389" s="41">
        <f t="shared" si="7"/>
        <v>3.6187</v>
      </c>
      <c r="I389" s="41">
        <f t="shared" si="8"/>
        <v>3.8875000000000002</v>
      </c>
      <c r="J389" s="41">
        <f>VLOOKUP(B389,[1]УсіТ_1!$B$9:$X$554,9,FALSE)</f>
        <v>0.26879999999999998</v>
      </c>
      <c r="K389" s="41">
        <f>VLOOKUP(B389,[1]УсіТ_1!$B$9:$X$554,8,FALSE)</f>
        <v>0.65869999999999995</v>
      </c>
      <c r="L389" s="41">
        <f>VLOOKUP(B389,[1]УсіТ_1!$B$9:$X$554,11,FALSE)</f>
        <v>1.3899999999999999E-2</v>
      </c>
      <c r="M389" s="41">
        <f>VLOOKUP(B389,[1]УсіТ_1!$B$9:$X$554,12,FALSE)</f>
        <v>0</v>
      </c>
      <c r="N389" s="41">
        <f>VLOOKUP(B389,[1]УсіТ_1!$B$9:$X$554,13,FALSE)</f>
        <v>0</v>
      </c>
      <c r="O389" s="41">
        <f>VLOOKUP(B389,[1]УсіТ_1!$B$9:$X$554,14,FALSE)</f>
        <v>0.78969999999999996</v>
      </c>
      <c r="P389" s="41">
        <f>VLOOKUP(B389,[1]УсіТ_1!$B$9:$X$554,15,FALSE)</f>
        <v>6.3600000000000004E-2</v>
      </c>
      <c r="Q389" s="41">
        <f>VLOOKUP(B389,[1]УсіТ_1!$B$9:$X$554,16,FALSE)</f>
        <v>1.6999999999999999E-3</v>
      </c>
      <c r="R389" s="41">
        <f>VLOOKUP(B389,[1]УсіТ_1!$B$9:$X$554,17,FALSE)</f>
        <v>0.50319999999999998</v>
      </c>
      <c r="S389" s="41">
        <f>VLOOKUP(B389,[1]УсіТ_1!$B$9:$X$554,18,FALSE)</f>
        <v>0.14449999999999999</v>
      </c>
      <c r="T389" s="41">
        <f>VLOOKUP(B389,[1]УсіТ_1!$B$9:$X$554,19,FALSE)</f>
        <v>0.90210000000000001</v>
      </c>
      <c r="U389" s="41">
        <f>VLOOKUP(B389,[1]УсіТ_1!$B$9:$X$554,20,FALSE)</f>
        <v>0.29899999999999999</v>
      </c>
      <c r="V389" s="41">
        <f>VLOOKUP(B389,[1]УсіТ_1!$B$9:$X$554,21,FALSE)</f>
        <v>8.0000000000000004E-4</v>
      </c>
      <c r="W389" s="41">
        <f>VLOOKUP(B389,[1]УсіТ_1!$B$9:$X$554,22,FALSE)</f>
        <v>0.24149999999999999</v>
      </c>
      <c r="X389" s="41">
        <f>VLOOKUP(B389,[1]УсіТ_1!$B$9:$X$554,23,FALSE)</f>
        <v>0</v>
      </c>
      <c r="Y389" s="3">
        <v>0.99360000000000004</v>
      </c>
      <c r="Z389" s="3">
        <v>0.99360000000000004</v>
      </c>
    </row>
    <row r="390" spans="1:26" ht="15.75" thickBot="1" x14ac:dyDescent="0.3">
      <c r="A390" s="44" t="s">
        <v>958</v>
      </c>
      <c r="B390" s="44" t="s">
        <v>423</v>
      </c>
      <c r="C390" s="43" t="s">
        <v>9</v>
      </c>
      <c r="D390" s="39">
        <v>2585</v>
      </c>
      <c r="E390" s="40">
        <v>73.599999999999994</v>
      </c>
      <c r="F390" s="55">
        <v>3.66</v>
      </c>
      <c r="G390" s="55">
        <v>3.66</v>
      </c>
      <c r="H390" s="41">
        <f t="shared" si="7"/>
        <v>3.3583000000000003</v>
      </c>
      <c r="I390" s="41">
        <f t="shared" si="8"/>
        <v>3.66</v>
      </c>
      <c r="J390" s="41">
        <f>VLOOKUP(B390,[1]УсіТ_1!$B$9:$X$554,9,FALSE)</f>
        <v>0.30170000000000002</v>
      </c>
      <c r="K390" s="41">
        <f>VLOOKUP(B390,[1]УсіТ_1!$B$9:$X$554,8,FALSE)</f>
        <v>0.6946</v>
      </c>
      <c r="L390" s="41">
        <f>VLOOKUP(B390,[1]УсіТ_1!$B$9:$X$554,11,FALSE)</f>
        <v>0</v>
      </c>
      <c r="M390" s="41">
        <f>VLOOKUP(B390,[1]УсіТ_1!$B$9:$X$554,12,FALSE)</f>
        <v>0</v>
      </c>
      <c r="N390" s="41">
        <f>VLOOKUP(B390,[1]УсіТ_1!$B$9:$X$554,13,FALSE)</f>
        <v>0</v>
      </c>
      <c r="O390" s="41">
        <f>VLOOKUP(B390,[1]УсіТ_1!$B$9:$X$554,14,FALSE)</f>
        <v>0.875</v>
      </c>
      <c r="P390" s="41">
        <f>VLOOKUP(B390,[1]УсіТ_1!$B$9:$X$554,15,FALSE)</f>
        <v>0</v>
      </c>
      <c r="Q390" s="41">
        <f>VLOOKUP(B390,[1]УсіТ_1!$B$9:$X$554,16,FALSE)</f>
        <v>0</v>
      </c>
      <c r="R390" s="41">
        <f>VLOOKUP(B390,[1]УсіТ_1!$B$9:$X$554,17,FALSE)</f>
        <v>0.1087</v>
      </c>
      <c r="S390" s="41">
        <f>VLOOKUP(B390,[1]УсіТ_1!$B$9:$X$554,18,FALSE)</f>
        <v>0.19839999999999999</v>
      </c>
      <c r="T390" s="41">
        <f>VLOOKUP(B390,[1]УсіТ_1!$B$9:$X$554,19,FALSE)</f>
        <v>1.1135999999999999</v>
      </c>
      <c r="U390" s="41">
        <f>VLOOKUP(B390,[1]УсіТ_1!$B$9:$X$554,20,FALSE)</f>
        <v>0.20649999999999999</v>
      </c>
      <c r="V390" s="41">
        <f>VLOOKUP(B390,[1]УсіТ_1!$B$9:$X$554,21,FALSE)</f>
        <v>5.0000000000000001E-4</v>
      </c>
      <c r="W390" s="41">
        <f>VLOOKUP(B390,[1]УсіТ_1!$B$9:$X$554,22,FALSE)</f>
        <v>0.161</v>
      </c>
      <c r="X390" s="41">
        <f>VLOOKUP(B390,[1]УсіТ_1!$B$9:$X$554,23,FALSE)</f>
        <v>0</v>
      </c>
      <c r="Y390" s="3">
        <v>1.1232</v>
      </c>
      <c r="Z390" s="3">
        <v>1.1232</v>
      </c>
    </row>
    <row r="391" spans="1:26" ht="15.75" thickBot="1" x14ac:dyDescent="0.3">
      <c r="A391" s="44" t="s">
        <v>959</v>
      </c>
      <c r="B391" s="44" t="s">
        <v>424</v>
      </c>
      <c r="C391" s="43" t="s">
        <v>9</v>
      </c>
      <c r="D391" s="39">
        <v>1487.3</v>
      </c>
      <c r="E391" s="40">
        <v>0</v>
      </c>
      <c r="F391" s="55">
        <v>4.3876999999999997</v>
      </c>
      <c r="G391" s="55">
        <v>4.3876999999999997</v>
      </c>
      <c r="H391" s="41">
        <f t="shared" si="7"/>
        <v>4.1255999999999995</v>
      </c>
      <c r="I391" s="41">
        <f t="shared" si="8"/>
        <v>4.3876999999999997</v>
      </c>
      <c r="J391" s="41">
        <f>VLOOKUP(B391,[1]УсіТ_1!$B$9:$X$554,9,FALSE)</f>
        <v>0.2621</v>
      </c>
      <c r="K391" s="41">
        <f>VLOOKUP(B391,[1]УсіТ_1!$B$9:$X$554,8,FALSE)</f>
        <v>1.1093</v>
      </c>
      <c r="L391" s="41">
        <f>VLOOKUP(B391,[1]УсіТ_1!$B$9:$X$554,11,FALSE)</f>
        <v>1.32E-2</v>
      </c>
      <c r="M391" s="41">
        <f>VLOOKUP(B391,[1]УсіТ_1!$B$9:$X$554,12,FALSE)</f>
        <v>0</v>
      </c>
      <c r="N391" s="41">
        <f>VLOOKUP(B391,[1]УсіТ_1!$B$9:$X$554,13,FALSE)</f>
        <v>0</v>
      </c>
      <c r="O391" s="41">
        <f>VLOOKUP(B391,[1]УсіТ_1!$B$9:$X$554,14,FALSE)</f>
        <v>0.81979999999999997</v>
      </c>
      <c r="P391" s="41">
        <f>VLOOKUP(B391,[1]УсіТ_1!$B$9:$X$554,15,FALSE)</f>
        <v>6.0499999999999998E-2</v>
      </c>
      <c r="Q391" s="41">
        <f>VLOOKUP(B391,[1]УсіТ_1!$B$9:$X$554,16,FALSE)</f>
        <v>1.6000000000000001E-3</v>
      </c>
      <c r="R391" s="41">
        <f>VLOOKUP(B391,[1]УсіТ_1!$B$9:$X$554,17,FALSE)</f>
        <v>0.50600000000000001</v>
      </c>
      <c r="S391" s="41">
        <f>VLOOKUP(B391,[1]УсіТ_1!$B$9:$X$554,18,FALSE)</f>
        <v>0.1386</v>
      </c>
      <c r="T391" s="41">
        <f>VLOOKUP(B391,[1]УсіТ_1!$B$9:$X$554,19,FALSE)</f>
        <v>0.89580000000000004</v>
      </c>
      <c r="U391" s="41">
        <f>VLOOKUP(B391,[1]УсіТ_1!$B$9:$X$554,20,FALSE)</f>
        <v>0.28799999999999998</v>
      </c>
      <c r="V391" s="41">
        <f>VLOOKUP(B391,[1]УсіТ_1!$B$9:$X$554,21,FALSE)</f>
        <v>8.0000000000000004E-4</v>
      </c>
      <c r="W391" s="41">
        <f>VLOOKUP(B391,[1]УсіТ_1!$B$9:$X$554,22,FALSE)</f>
        <v>0.29199999999999998</v>
      </c>
      <c r="X391" s="41">
        <f>VLOOKUP(B391,[1]УсіТ_1!$B$9:$X$554,23,FALSE)</f>
        <v>0</v>
      </c>
      <c r="Y391" s="3">
        <v>0.99319999999999997</v>
      </c>
      <c r="Z391" s="3">
        <v>0.99319999999999997</v>
      </c>
    </row>
    <row r="392" spans="1:26" ht="15.75" thickBot="1" x14ac:dyDescent="0.3">
      <c r="A392" s="44" t="s">
        <v>960</v>
      </c>
      <c r="B392" s="44" t="s">
        <v>425</v>
      </c>
      <c r="C392" s="43" t="s">
        <v>9</v>
      </c>
      <c r="D392" s="39">
        <v>1485.58</v>
      </c>
      <c r="E392" s="40">
        <v>0</v>
      </c>
      <c r="F392" s="55">
        <v>3.6608000000000001</v>
      </c>
      <c r="G392" s="55">
        <v>3.6608000000000001</v>
      </c>
      <c r="H392" s="41">
        <f t="shared" si="7"/>
        <v>3.3982000000000001</v>
      </c>
      <c r="I392" s="41">
        <f t="shared" si="8"/>
        <v>3.6608000000000001</v>
      </c>
      <c r="J392" s="41">
        <f>VLOOKUP(B392,[1]УсіТ_1!$B$9:$X$554,9,FALSE)</f>
        <v>0.2626</v>
      </c>
      <c r="K392" s="41">
        <f>VLOOKUP(B392,[1]УсіТ_1!$B$9:$X$554,8,FALSE)</f>
        <v>0.55510000000000004</v>
      </c>
      <c r="L392" s="41">
        <f>VLOOKUP(B392,[1]УсіТ_1!$B$9:$X$554,11,FALSE)</f>
        <v>1.2500000000000001E-2</v>
      </c>
      <c r="M392" s="41">
        <f>VLOOKUP(B392,[1]УсіТ_1!$B$9:$X$554,12,FALSE)</f>
        <v>0</v>
      </c>
      <c r="N392" s="41">
        <f>VLOOKUP(B392,[1]УсіТ_1!$B$9:$X$554,13,FALSE)</f>
        <v>0</v>
      </c>
      <c r="O392" s="41">
        <f>VLOOKUP(B392,[1]УсіТ_1!$B$9:$X$554,14,FALSE)</f>
        <v>0.81740000000000002</v>
      </c>
      <c r="P392" s="41">
        <f>VLOOKUP(B392,[1]УсіТ_1!$B$9:$X$554,15,FALSE)</f>
        <v>5.7500000000000002E-2</v>
      </c>
      <c r="Q392" s="41">
        <f>VLOOKUP(B392,[1]УсіТ_1!$B$9:$X$554,16,FALSE)</f>
        <v>1.4E-3</v>
      </c>
      <c r="R392" s="41">
        <f>VLOOKUP(B392,[1]УсіТ_1!$B$9:$X$554,17,FALSE)</f>
        <v>0.50660000000000005</v>
      </c>
      <c r="S392" s="41">
        <f>VLOOKUP(B392,[1]УсіТ_1!$B$9:$X$554,18,FALSE)</f>
        <v>0.14319999999999999</v>
      </c>
      <c r="T392" s="41">
        <f>VLOOKUP(B392,[1]УсіТ_1!$B$9:$X$554,19,FALSE)</f>
        <v>0.91439999999999999</v>
      </c>
      <c r="U392" s="41">
        <f>VLOOKUP(B392,[1]УсіТ_1!$B$9:$X$554,20,FALSE)</f>
        <v>0.254</v>
      </c>
      <c r="V392" s="41">
        <f>VLOOKUP(B392,[1]УсіТ_1!$B$9:$X$554,21,FALSE)</f>
        <v>8.0000000000000004E-4</v>
      </c>
      <c r="W392" s="41">
        <f>VLOOKUP(B392,[1]УсіТ_1!$B$9:$X$554,22,FALSE)</f>
        <v>0.1353</v>
      </c>
      <c r="X392" s="41">
        <f>VLOOKUP(B392,[1]УсіТ_1!$B$9:$X$554,23,FALSE)</f>
        <v>0</v>
      </c>
      <c r="Y392" s="3">
        <v>0.98560000000000003</v>
      </c>
      <c r="Z392" s="3">
        <v>0.98560000000000003</v>
      </c>
    </row>
    <row r="393" spans="1:26" ht="15.75" thickBot="1" x14ac:dyDescent="0.3">
      <c r="A393" s="44" t="s">
        <v>961</v>
      </c>
      <c r="B393" s="44" t="s">
        <v>426</v>
      </c>
      <c r="C393" s="43" t="s">
        <v>9</v>
      </c>
      <c r="D393" s="39">
        <v>2595.14</v>
      </c>
      <c r="E393" s="40">
        <v>28.5</v>
      </c>
      <c r="F393" s="55">
        <v>4.0263999999999998</v>
      </c>
      <c r="G393" s="55">
        <v>4.0263999999999998</v>
      </c>
      <c r="H393" s="41">
        <f t="shared" si="7"/>
        <v>3.7456999999999998</v>
      </c>
      <c r="I393" s="41">
        <f t="shared" si="8"/>
        <v>4.0263999999999998</v>
      </c>
      <c r="J393" s="41">
        <f>VLOOKUP(B393,[1]УсіТ_1!$B$9:$X$554,9,FALSE)</f>
        <v>0.28070000000000001</v>
      </c>
      <c r="K393" s="41">
        <f>VLOOKUP(B393,[1]УсіТ_1!$B$9:$X$554,8,FALSE)</f>
        <v>1.0561</v>
      </c>
      <c r="L393" s="41">
        <f>VLOOKUP(B393,[1]УсіТ_1!$B$9:$X$554,11,FALSE)</f>
        <v>0</v>
      </c>
      <c r="M393" s="41">
        <f>VLOOKUP(B393,[1]УсіТ_1!$B$9:$X$554,12,FALSE)</f>
        <v>0</v>
      </c>
      <c r="N393" s="41">
        <f>VLOOKUP(B393,[1]УсіТ_1!$B$9:$X$554,13,FALSE)</f>
        <v>0</v>
      </c>
      <c r="O393" s="41">
        <f>VLOOKUP(B393,[1]УсіТ_1!$B$9:$X$554,14,FALSE)</f>
        <v>0.88959999999999995</v>
      </c>
      <c r="P393" s="41">
        <f>VLOOKUP(B393,[1]УсіТ_1!$B$9:$X$554,15,FALSE)</f>
        <v>0</v>
      </c>
      <c r="Q393" s="41">
        <f>VLOOKUP(B393,[1]УсіТ_1!$B$9:$X$554,16,FALSE)</f>
        <v>0</v>
      </c>
      <c r="R393" s="41">
        <f>VLOOKUP(B393,[1]УсіТ_1!$B$9:$X$554,17,FALSE)</f>
        <v>0.1036</v>
      </c>
      <c r="S393" s="41">
        <f>VLOOKUP(B393,[1]УсіТ_1!$B$9:$X$554,18,FALSE)</f>
        <v>0.2014</v>
      </c>
      <c r="T393" s="41">
        <f>VLOOKUP(B393,[1]УсіТ_1!$B$9:$X$554,19,FALSE)</f>
        <v>1.1341000000000001</v>
      </c>
      <c r="U393" s="41">
        <f>VLOOKUP(B393,[1]УсіТ_1!$B$9:$X$554,20,FALSE)</f>
        <v>0.183</v>
      </c>
      <c r="V393" s="41">
        <f>VLOOKUP(B393,[1]УсіТ_1!$B$9:$X$554,21,FALSE)</f>
        <v>5.0000000000000001E-4</v>
      </c>
      <c r="W393" s="41">
        <f>VLOOKUP(B393,[1]УсіТ_1!$B$9:$X$554,22,FALSE)</f>
        <v>0.1774</v>
      </c>
      <c r="X393" s="41">
        <f>VLOOKUP(B393,[1]УсіТ_1!$B$9:$X$554,23,FALSE)</f>
        <v>0</v>
      </c>
      <c r="Y393" s="3">
        <v>0.98450000000000004</v>
      </c>
      <c r="Z393" s="3">
        <v>0.98450000000000004</v>
      </c>
    </row>
    <row r="394" spans="1:26" ht="15.75" thickBot="1" x14ac:dyDescent="0.3">
      <c r="A394" s="44" t="s">
        <v>962</v>
      </c>
      <c r="B394" s="44" t="s">
        <v>427</v>
      </c>
      <c r="C394" s="43" t="s">
        <v>10</v>
      </c>
      <c r="D394" s="39">
        <v>3183.8</v>
      </c>
      <c r="E394" s="40">
        <v>119.4</v>
      </c>
      <c r="F394" s="55">
        <v>3.8090000000000002</v>
      </c>
      <c r="G394" s="55">
        <v>3.8090000000000002</v>
      </c>
      <c r="H394" s="41">
        <f t="shared" si="7"/>
        <v>3.4661</v>
      </c>
      <c r="I394" s="41">
        <f t="shared" si="8"/>
        <v>3.8090000000000002</v>
      </c>
      <c r="J394" s="41">
        <f>VLOOKUP(B394,[1]УсіТ_1!$B$9:$X$554,9,FALSE)</f>
        <v>0.34289999999999998</v>
      </c>
      <c r="K394" s="41">
        <f>VLOOKUP(B394,[1]УсіТ_1!$B$9:$X$554,8,FALSE)</f>
        <v>0.44900000000000001</v>
      </c>
      <c r="L394" s="41">
        <f>VLOOKUP(B394,[1]УсіТ_1!$B$9:$X$554,11,FALSE)</f>
        <v>1.09E-2</v>
      </c>
      <c r="M394" s="41">
        <f>VLOOKUP(B394,[1]УсіТ_1!$B$9:$X$554,12,FALSE)</f>
        <v>0</v>
      </c>
      <c r="N394" s="41">
        <f>VLOOKUP(B394,[1]УсіТ_1!$B$9:$X$554,13,FALSE)</f>
        <v>0</v>
      </c>
      <c r="O394" s="41">
        <f>VLOOKUP(B394,[1]УсіТ_1!$B$9:$X$554,14,FALSE)</f>
        <v>0.83860000000000001</v>
      </c>
      <c r="P394" s="41">
        <f>VLOOKUP(B394,[1]УсіТ_1!$B$9:$X$554,15,FALSE)</f>
        <v>4.6800000000000001E-2</v>
      </c>
      <c r="Q394" s="41">
        <f>VLOOKUP(B394,[1]УсіТ_1!$B$9:$X$554,16,FALSE)</f>
        <v>1.1999999999999999E-3</v>
      </c>
      <c r="R394" s="41">
        <f>VLOOKUP(B394,[1]УсіТ_1!$B$9:$X$554,17,FALSE)</f>
        <v>0.56479999999999997</v>
      </c>
      <c r="S394" s="41">
        <f>VLOOKUP(B394,[1]УсіТ_1!$B$9:$X$554,18,FALSE)</f>
        <v>0.1883</v>
      </c>
      <c r="T394" s="41">
        <f>VLOOKUP(B394,[1]УсіТ_1!$B$9:$X$554,19,FALSE)</f>
        <v>0.95150000000000001</v>
      </c>
      <c r="U394" s="41">
        <f>VLOOKUP(B394,[1]УсіТ_1!$B$9:$X$554,20,FALSE)</f>
        <v>0.16400000000000001</v>
      </c>
      <c r="V394" s="41">
        <f>VLOOKUP(B394,[1]УсіТ_1!$B$9:$X$554,21,FALSE)</f>
        <v>4.0000000000000002E-4</v>
      </c>
      <c r="W394" s="41">
        <f>VLOOKUP(B394,[1]УсіТ_1!$B$9:$X$554,22,FALSE)</f>
        <v>0.25059999999999999</v>
      </c>
      <c r="X394" s="41">
        <f>VLOOKUP(B394,[1]УсіТ_1!$B$9:$X$554,23,FALSE)</f>
        <v>0</v>
      </c>
      <c r="Y394" s="3">
        <v>1.0492999999999999</v>
      </c>
      <c r="Z394" s="3">
        <v>1.0492999999999999</v>
      </c>
    </row>
    <row r="395" spans="1:26" ht="15.75" thickBot="1" x14ac:dyDescent="0.3">
      <c r="A395" s="44" t="s">
        <v>963</v>
      </c>
      <c r="B395" s="44" t="s">
        <v>428</v>
      </c>
      <c r="C395" s="43" t="s">
        <v>10</v>
      </c>
      <c r="D395" s="39">
        <v>3205.6</v>
      </c>
      <c r="E395" s="40">
        <v>50.4</v>
      </c>
      <c r="F395" s="55">
        <v>4.1059000000000001</v>
      </c>
      <c r="G395" s="55">
        <v>4.1059000000000001</v>
      </c>
      <c r="H395" s="41">
        <f t="shared" si="7"/>
        <v>3.6945000000000001</v>
      </c>
      <c r="I395" s="41">
        <f t="shared" si="8"/>
        <v>4.1059000000000001</v>
      </c>
      <c r="J395" s="41">
        <f>VLOOKUP(B395,[1]УсіТ_1!$B$9:$X$554,9,FALSE)</f>
        <v>0.41139999999999999</v>
      </c>
      <c r="K395" s="41">
        <f>VLOOKUP(B395,[1]УсіТ_1!$B$9:$X$554,8,FALSE)</f>
        <v>0.76959999999999995</v>
      </c>
      <c r="L395" s="41">
        <f>VLOOKUP(B395,[1]УсіТ_1!$B$9:$X$554,11,FALSE)</f>
        <v>2.8199999999999999E-2</v>
      </c>
      <c r="M395" s="41">
        <f>VLOOKUP(B395,[1]УсіТ_1!$B$9:$X$554,12,FALSE)</f>
        <v>0</v>
      </c>
      <c r="N395" s="41">
        <f>VLOOKUP(B395,[1]УсіТ_1!$B$9:$X$554,13,FALSE)</f>
        <v>0</v>
      </c>
      <c r="O395" s="41">
        <f>VLOOKUP(B395,[1]УсіТ_1!$B$9:$X$554,14,FALSE)</f>
        <v>0.8125</v>
      </c>
      <c r="P395" s="41">
        <f>VLOOKUP(B395,[1]УсіТ_1!$B$9:$X$554,15,FALSE)</f>
        <v>4.4200000000000003E-2</v>
      </c>
      <c r="Q395" s="41">
        <f>VLOOKUP(B395,[1]УсіТ_1!$B$9:$X$554,16,FALSE)</f>
        <v>1.1000000000000001E-3</v>
      </c>
      <c r="R395" s="41">
        <f>VLOOKUP(B395,[1]УсіТ_1!$B$9:$X$554,17,FALSE)</f>
        <v>0.44379999999999997</v>
      </c>
      <c r="S395" s="41">
        <f>VLOOKUP(B395,[1]УсіТ_1!$B$9:$X$554,18,FALSE)</f>
        <v>0.2084</v>
      </c>
      <c r="T395" s="41">
        <f>VLOOKUP(B395,[1]УсіТ_1!$B$9:$X$554,19,FALSE)</f>
        <v>1.0282</v>
      </c>
      <c r="U395" s="41">
        <f>VLOOKUP(B395,[1]УсіТ_1!$B$9:$X$554,20,FALSE)</f>
        <v>0.19439999999999999</v>
      </c>
      <c r="V395" s="41">
        <f>VLOOKUP(B395,[1]УсіТ_1!$B$9:$X$554,21,FALSE)</f>
        <v>4.0000000000000002E-4</v>
      </c>
      <c r="W395" s="41">
        <f>VLOOKUP(B395,[1]УсіТ_1!$B$9:$X$554,22,FALSE)</f>
        <v>0.16370000000000001</v>
      </c>
      <c r="X395" s="41">
        <f>VLOOKUP(B395,[1]УсіТ_1!$B$9:$X$554,23,FALSE)</f>
        <v>0</v>
      </c>
      <c r="Y395" s="3">
        <v>1.0412999999999999</v>
      </c>
      <c r="Z395" s="3">
        <v>1.0412999999999999</v>
      </c>
    </row>
    <row r="396" spans="1:26" ht="15.75" thickBot="1" x14ac:dyDescent="0.3">
      <c r="A396" s="44" t="s">
        <v>964</v>
      </c>
      <c r="B396" s="44" t="s">
        <v>429</v>
      </c>
      <c r="C396" s="43" t="s">
        <v>10</v>
      </c>
      <c r="D396" s="39">
        <v>2773.7</v>
      </c>
      <c r="E396" s="40">
        <v>45.2</v>
      </c>
      <c r="F396" s="55">
        <v>4.2628000000000004</v>
      </c>
      <c r="G396" s="55">
        <v>4.2628000000000004</v>
      </c>
      <c r="H396" s="41">
        <f t="shared" si="7"/>
        <v>3.8785000000000003</v>
      </c>
      <c r="I396" s="41">
        <f t="shared" si="8"/>
        <v>4.2628000000000004</v>
      </c>
      <c r="J396" s="41">
        <f>VLOOKUP(B396,[1]УсіТ_1!$B$9:$X$554,9,FALSE)</f>
        <v>0.38429999999999997</v>
      </c>
      <c r="K396" s="41">
        <f>VLOOKUP(B396,[1]УсіТ_1!$B$9:$X$554,8,FALSE)</f>
        <v>0.68520000000000003</v>
      </c>
      <c r="L396" s="41">
        <f>VLOOKUP(B396,[1]УсіТ_1!$B$9:$X$554,11,FALSE)</f>
        <v>2.6800000000000001E-2</v>
      </c>
      <c r="M396" s="41">
        <f>VLOOKUP(B396,[1]УсіТ_1!$B$9:$X$554,12,FALSE)</f>
        <v>0</v>
      </c>
      <c r="N396" s="41">
        <f>VLOOKUP(B396,[1]УсіТ_1!$B$9:$X$554,13,FALSE)</f>
        <v>0</v>
      </c>
      <c r="O396" s="41">
        <f>VLOOKUP(B396,[1]УсіТ_1!$B$9:$X$554,14,FALSE)</f>
        <v>0.88570000000000004</v>
      </c>
      <c r="P396" s="41">
        <f>VLOOKUP(B396,[1]УсіТ_1!$B$9:$X$554,15,FALSE)</f>
        <v>4.3999999999999997E-2</v>
      </c>
      <c r="Q396" s="41">
        <f>VLOOKUP(B396,[1]УсіТ_1!$B$9:$X$554,16,FALSE)</f>
        <v>1.1000000000000001E-3</v>
      </c>
      <c r="R396" s="41">
        <f>VLOOKUP(B396,[1]УсіТ_1!$B$9:$X$554,17,FALSE)</f>
        <v>5.8799999999999998E-2</v>
      </c>
      <c r="S396" s="41">
        <f>VLOOKUP(B396,[1]УсіТ_1!$B$9:$X$554,18,FALSE)</f>
        <v>0.20330000000000001</v>
      </c>
      <c r="T396" s="41">
        <f>VLOOKUP(B396,[1]УсіТ_1!$B$9:$X$554,19,FALSE)</f>
        <v>1.5592999999999999</v>
      </c>
      <c r="U396" s="41">
        <f>VLOOKUP(B396,[1]УсіТ_1!$B$9:$X$554,20,FALSE)</f>
        <v>0.20649999999999999</v>
      </c>
      <c r="V396" s="41">
        <f>VLOOKUP(B396,[1]УсіТ_1!$B$9:$X$554,21,FALSE)</f>
        <v>5.0000000000000001E-4</v>
      </c>
      <c r="W396" s="41">
        <f>VLOOKUP(B396,[1]УсіТ_1!$B$9:$X$554,22,FALSE)</f>
        <v>0.20730000000000001</v>
      </c>
      <c r="X396" s="41">
        <f>VLOOKUP(B396,[1]УсіТ_1!$B$9:$X$554,23,FALSE)</f>
        <v>0</v>
      </c>
      <c r="Y396" s="3">
        <v>3.9777</v>
      </c>
      <c r="Z396" s="3">
        <v>3.9777</v>
      </c>
    </row>
    <row r="397" spans="1:26" ht="15.75" thickBot="1" x14ac:dyDescent="0.3">
      <c r="A397" s="44" t="s">
        <v>965</v>
      </c>
      <c r="B397" s="44" t="s">
        <v>430</v>
      </c>
      <c r="C397" s="43" t="s">
        <v>10</v>
      </c>
      <c r="D397" s="39">
        <v>3353.9</v>
      </c>
      <c r="E397" s="40">
        <v>86.8</v>
      </c>
      <c r="F397" s="55">
        <v>3.5659999999999998</v>
      </c>
      <c r="G397" s="55">
        <v>3.5659999999999998</v>
      </c>
      <c r="H397" s="41">
        <f t="shared" ref="H397:H460" si="9">F397-J397</f>
        <v>3.2805999999999997</v>
      </c>
      <c r="I397" s="41">
        <f t="shared" si="8"/>
        <v>3.5659999999999998</v>
      </c>
      <c r="J397" s="41">
        <f>VLOOKUP(B397,[1]УсіТ_1!$B$9:$X$554,9,FALSE)</f>
        <v>0.28539999999999999</v>
      </c>
      <c r="K397" s="41">
        <f>VLOOKUP(B397,[1]УсіТ_1!$B$9:$X$554,8,FALSE)</f>
        <v>0.67810000000000004</v>
      </c>
      <c r="L397" s="41">
        <f>VLOOKUP(B397,[1]УсіТ_1!$B$9:$X$554,11,FALSE)</f>
        <v>2.0000000000000001E-4</v>
      </c>
      <c r="M397" s="41">
        <f>VLOOKUP(B397,[1]УсіТ_1!$B$9:$X$554,12,FALSE)</f>
        <v>0</v>
      </c>
      <c r="N397" s="41">
        <f>VLOOKUP(B397,[1]УсіТ_1!$B$9:$X$554,13,FALSE)</f>
        <v>0</v>
      </c>
      <c r="O397" s="41">
        <f>VLOOKUP(B397,[1]УсіТ_1!$B$9:$X$554,14,FALSE)</f>
        <v>0.8135</v>
      </c>
      <c r="P397" s="41">
        <f>VLOOKUP(B397,[1]УсіТ_1!$B$9:$X$554,15,FALSE)</f>
        <v>6.9999999999999999E-4</v>
      </c>
      <c r="Q397" s="41">
        <f>VLOOKUP(B397,[1]УсіТ_1!$B$9:$X$554,16,FALSE)</f>
        <v>0</v>
      </c>
      <c r="R397" s="41">
        <f>VLOOKUP(B397,[1]УсіТ_1!$B$9:$X$554,17,FALSE)</f>
        <v>7.9600000000000004E-2</v>
      </c>
      <c r="S397" s="41">
        <f>VLOOKUP(B397,[1]УсіТ_1!$B$9:$X$554,18,FALSE)</f>
        <v>0.17899999999999999</v>
      </c>
      <c r="T397" s="41">
        <f>VLOOKUP(B397,[1]УсіТ_1!$B$9:$X$554,19,FALSE)</f>
        <v>1.1240000000000001</v>
      </c>
      <c r="U397" s="41">
        <f>VLOOKUP(B397,[1]УсіТ_1!$B$9:$X$554,20,FALSE)</f>
        <v>0.21540000000000001</v>
      </c>
      <c r="V397" s="41">
        <f>VLOOKUP(B397,[1]УсіТ_1!$B$9:$X$554,21,FALSE)</f>
        <v>4.0000000000000002E-4</v>
      </c>
      <c r="W397" s="41">
        <f>VLOOKUP(B397,[1]УсіТ_1!$B$9:$X$554,22,FALSE)</f>
        <v>0.18970000000000001</v>
      </c>
      <c r="X397" s="41">
        <f>VLOOKUP(B397,[1]УсіТ_1!$B$9:$X$554,23,FALSE)</f>
        <v>0</v>
      </c>
      <c r="Y397" s="3">
        <v>4.2062999999999997</v>
      </c>
      <c r="Z397" s="3">
        <v>4.2062999999999997</v>
      </c>
    </row>
    <row r="398" spans="1:26" ht="15.75" thickBot="1" x14ac:dyDescent="0.3">
      <c r="A398" s="44" t="s">
        <v>966</v>
      </c>
      <c r="B398" s="44" t="s">
        <v>431</v>
      </c>
      <c r="C398" s="43" t="s">
        <v>10</v>
      </c>
      <c r="D398" s="39">
        <v>3189.1</v>
      </c>
      <c r="E398" s="40">
        <v>0</v>
      </c>
      <c r="F398" s="55">
        <v>3.7044999999999999</v>
      </c>
      <c r="G398" s="55">
        <v>3.7044999999999999</v>
      </c>
      <c r="H398" s="41">
        <f t="shared" si="9"/>
        <v>3.3677999999999999</v>
      </c>
      <c r="I398" s="41">
        <f t="shared" si="8"/>
        <v>3.7044999999999999</v>
      </c>
      <c r="J398" s="41">
        <f>VLOOKUP(B398,[1]УсіТ_1!$B$9:$X$554,9,FALSE)</f>
        <v>0.3367</v>
      </c>
      <c r="K398" s="41">
        <f>VLOOKUP(B398,[1]УсіТ_1!$B$9:$X$554,8,FALSE)</f>
        <v>0.68540000000000001</v>
      </c>
      <c r="L398" s="41">
        <f>VLOOKUP(B398,[1]УсіТ_1!$B$9:$X$554,11,FALSE)</f>
        <v>2.9999999999999997E-4</v>
      </c>
      <c r="M398" s="41">
        <f>VLOOKUP(B398,[1]УсіТ_1!$B$9:$X$554,12,FALSE)</f>
        <v>0</v>
      </c>
      <c r="N398" s="41">
        <f>VLOOKUP(B398,[1]УсіТ_1!$B$9:$X$554,13,FALSE)</f>
        <v>0</v>
      </c>
      <c r="O398" s="41">
        <f>VLOOKUP(B398,[1]УсіТ_1!$B$9:$X$554,14,FALSE)</f>
        <v>0.86539999999999995</v>
      </c>
      <c r="P398" s="41">
        <f>VLOOKUP(B398,[1]УсіТ_1!$B$9:$X$554,15,FALSE)</f>
        <v>1.4E-3</v>
      </c>
      <c r="Q398" s="41">
        <f>VLOOKUP(B398,[1]УсіТ_1!$B$9:$X$554,16,FALSE)</f>
        <v>0</v>
      </c>
      <c r="R398" s="41">
        <f>VLOOKUP(B398,[1]УсіТ_1!$B$9:$X$554,17,FALSE)</f>
        <v>9.4899999999999998E-2</v>
      </c>
      <c r="S398" s="41">
        <f>VLOOKUP(B398,[1]УсіТ_1!$B$9:$X$554,18,FALSE)</f>
        <v>0.18890000000000001</v>
      </c>
      <c r="T398" s="41">
        <f>VLOOKUP(B398,[1]УсіТ_1!$B$9:$X$554,19,FALSE)</f>
        <v>1.0662</v>
      </c>
      <c r="U398" s="41">
        <f>VLOOKUP(B398,[1]УсіТ_1!$B$9:$X$554,20,FALSE)</f>
        <v>0.2089</v>
      </c>
      <c r="V398" s="41">
        <f>VLOOKUP(B398,[1]УсіТ_1!$B$9:$X$554,21,FALSE)</f>
        <v>4.0000000000000002E-4</v>
      </c>
      <c r="W398" s="41">
        <f>VLOOKUP(B398,[1]УсіТ_1!$B$9:$X$554,22,FALSE)</f>
        <v>0.25600000000000001</v>
      </c>
      <c r="X398" s="41">
        <f>VLOOKUP(B398,[1]УсіТ_1!$B$9:$X$554,23,FALSE)</f>
        <v>0</v>
      </c>
      <c r="Y398" s="3">
        <v>4.3567</v>
      </c>
      <c r="Z398" s="3">
        <v>4.3567</v>
      </c>
    </row>
    <row r="399" spans="1:26" ht="15.75" thickBot="1" x14ac:dyDescent="0.3">
      <c r="A399" s="44" t="s">
        <v>967</v>
      </c>
      <c r="B399" s="44" t="s">
        <v>432</v>
      </c>
      <c r="C399" s="43" t="s">
        <v>10</v>
      </c>
      <c r="D399" s="39">
        <v>3132.4</v>
      </c>
      <c r="E399" s="40">
        <v>44.6</v>
      </c>
      <c r="F399" s="55">
        <v>3.7404000000000002</v>
      </c>
      <c r="G399" s="55">
        <v>3.7404000000000002</v>
      </c>
      <c r="H399" s="41">
        <f t="shared" si="9"/>
        <v>3.3982000000000001</v>
      </c>
      <c r="I399" s="41">
        <f t="shared" si="8"/>
        <v>3.7404000000000002</v>
      </c>
      <c r="J399" s="41">
        <f>VLOOKUP(B399,[1]УсіТ_1!$B$9:$X$554,9,FALSE)</f>
        <v>0.3422</v>
      </c>
      <c r="K399" s="41">
        <f>VLOOKUP(B399,[1]УсіТ_1!$B$9:$X$554,8,FALSE)</f>
        <v>0.79190000000000005</v>
      </c>
      <c r="L399" s="41">
        <f>VLOOKUP(B399,[1]УсіТ_1!$B$9:$X$554,11,FALSE)</f>
        <v>2.0000000000000001E-4</v>
      </c>
      <c r="M399" s="41">
        <f>VLOOKUP(B399,[1]УсіТ_1!$B$9:$X$554,12,FALSE)</f>
        <v>0</v>
      </c>
      <c r="N399" s="41">
        <f>VLOOKUP(B399,[1]УсіТ_1!$B$9:$X$554,13,FALSE)</f>
        <v>0</v>
      </c>
      <c r="O399" s="41">
        <f>VLOOKUP(B399,[1]УсіТ_1!$B$9:$X$554,14,FALSE)</f>
        <v>0.86219999999999997</v>
      </c>
      <c r="P399" s="41">
        <f>VLOOKUP(B399,[1]УсіТ_1!$B$9:$X$554,15,FALSE)</f>
        <v>8.0000000000000004E-4</v>
      </c>
      <c r="Q399" s="41">
        <f>VLOOKUP(B399,[1]УсіТ_1!$B$9:$X$554,16,FALSE)</f>
        <v>0</v>
      </c>
      <c r="R399" s="41">
        <f>VLOOKUP(B399,[1]УсіТ_1!$B$9:$X$554,17,FALSE)</f>
        <v>9.3799999999999994E-2</v>
      </c>
      <c r="S399" s="41">
        <f>VLOOKUP(B399,[1]УсіТ_1!$B$9:$X$554,18,FALSE)</f>
        <v>0.19189999999999999</v>
      </c>
      <c r="T399" s="41">
        <f>VLOOKUP(B399,[1]УсіТ_1!$B$9:$X$554,19,FALSE)</f>
        <v>1.0818000000000001</v>
      </c>
      <c r="U399" s="41">
        <f>VLOOKUP(B399,[1]УсіТ_1!$B$9:$X$554,20,FALSE)</f>
        <v>0.22309999999999999</v>
      </c>
      <c r="V399" s="41">
        <f>VLOOKUP(B399,[1]УсіТ_1!$B$9:$X$554,21,FALSE)</f>
        <v>4.0000000000000002E-4</v>
      </c>
      <c r="W399" s="41">
        <f>VLOOKUP(B399,[1]УсіТ_1!$B$9:$X$554,22,FALSE)</f>
        <v>0.15210000000000001</v>
      </c>
      <c r="X399" s="41">
        <f>VLOOKUP(B399,[1]УсіТ_1!$B$9:$X$554,23,FALSE)</f>
        <v>0</v>
      </c>
      <c r="Y399" s="3">
        <v>4.3747999999999996</v>
      </c>
      <c r="Z399" s="3">
        <v>4.3747999999999996</v>
      </c>
    </row>
    <row r="400" spans="1:26" ht="15.75" thickBot="1" x14ac:dyDescent="0.3">
      <c r="A400" s="44" t="s">
        <v>968</v>
      </c>
      <c r="B400" s="44" t="s">
        <v>433</v>
      </c>
      <c r="C400" s="43" t="s">
        <v>10</v>
      </c>
      <c r="D400" s="39">
        <v>1692.3</v>
      </c>
      <c r="E400" s="40">
        <v>44.4</v>
      </c>
      <c r="F400" s="55">
        <v>3.9603000000000002</v>
      </c>
      <c r="G400" s="55">
        <v>3.9603000000000002</v>
      </c>
      <c r="H400" s="41">
        <f t="shared" si="9"/>
        <v>3.6466000000000003</v>
      </c>
      <c r="I400" s="41">
        <f t="shared" si="8"/>
        <v>3.9603000000000002</v>
      </c>
      <c r="J400" s="41">
        <f>VLOOKUP(B400,[1]УсіТ_1!$B$9:$X$554,9,FALSE)</f>
        <v>0.31369999999999998</v>
      </c>
      <c r="K400" s="41">
        <f>VLOOKUP(B400,[1]УсіТ_1!$B$9:$X$554,8,FALSE)</f>
        <v>0.71089999999999998</v>
      </c>
      <c r="L400" s="41">
        <f>VLOOKUP(B400,[1]УсіТ_1!$B$9:$X$554,11,FALSE)</f>
        <v>1.06E-2</v>
      </c>
      <c r="M400" s="41">
        <f>VLOOKUP(B400,[1]УсіТ_1!$B$9:$X$554,12,FALSE)</f>
        <v>0</v>
      </c>
      <c r="N400" s="41">
        <f>VLOOKUP(B400,[1]УсіТ_1!$B$9:$X$554,13,FALSE)</f>
        <v>0</v>
      </c>
      <c r="O400" s="41">
        <f>VLOOKUP(B400,[1]УсіТ_1!$B$9:$X$554,14,FALSE)</f>
        <v>0.878</v>
      </c>
      <c r="P400" s="41">
        <f>VLOOKUP(B400,[1]УсіТ_1!$B$9:$X$554,15,FALSE)</f>
        <v>4.8399999999999999E-2</v>
      </c>
      <c r="Q400" s="41">
        <f>VLOOKUP(B400,[1]УсіТ_1!$B$9:$X$554,16,FALSE)</f>
        <v>1.1999999999999999E-3</v>
      </c>
      <c r="R400" s="41">
        <f>VLOOKUP(B400,[1]УсіТ_1!$B$9:$X$554,17,FALSE)</f>
        <v>9.8199999999999996E-2</v>
      </c>
      <c r="S400" s="41">
        <f>VLOOKUP(B400,[1]УсіТ_1!$B$9:$X$554,18,FALSE)</f>
        <v>0.15759999999999999</v>
      </c>
      <c r="T400" s="41">
        <f>VLOOKUP(B400,[1]УсіТ_1!$B$9:$X$554,19,FALSE)</f>
        <v>1.4219999999999999</v>
      </c>
      <c r="U400" s="41">
        <f>VLOOKUP(B400,[1]УсіТ_1!$B$9:$X$554,20,FALSE)</f>
        <v>0.2014</v>
      </c>
      <c r="V400" s="41">
        <f>VLOOKUP(B400,[1]УсіТ_1!$B$9:$X$554,21,FALSE)</f>
        <v>6.9999999999999999E-4</v>
      </c>
      <c r="W400" s="41">
        <f>VLOOKUP(B400,[1]УсіТ_1!$B$9:$X$554,22,FALSE)</f>
        <v>0.1176</v>
      </c>
      <c r="X400" s="41">
        <f>VLOOKUP(B400,[1]УсіТ_1!$B$9:$X$554,23,FALSE)</f>
        <v>0</v>
      </c>
      <c r="Y400" s="3">
        <v>4.0225</v>
      </c>
      <c r="Z400" s="3">
        <v>4.0225</v>
      </c>
    </row>
    <row r="401" spans="1:26" ht="15.75" thickBot="1" x14ac:dyDescent="0.3">
      <c r="A401" s="44" t="s">
        <v>969</v>
      </c>
      <c r="B401" s="44" t="s">
        <v>434</v>
      </c>
      <c r="C401" s="43" t="s">
        <v>10</v>
      </c>
      <c r="D401" s="39">
        <v>2669.2</v>
      </c>
      <c r="E401" s="40">
        <v>62.1</v>
      </c>
      <c r="F401" s="55">
        <v>4.1932999999999998</v>
      </c>
      <c r="G401" s="55">
        <v>4.1932999999999998</v>
      </c>
      <c r="H401" s="41">
        <f t="shared" si="9"/>
        <v>3.7925999999999997</v>
      </c>
      <c r="I401" s="41">
        <f t="shared" si="8"/>
        <v>4.1932999999999998</v>
      </c>
      <c r="J401" s="41">
        <f>VLOOKUP(B401,[1]УсіТ_1!$B$9:$X$554,9,FALSE)</f>
        <v>0.4007</v>
      </c>
      <c r="K401" s="41">
        <f>VLOOKUP(B401,[1]УсіТ_1!$B$9:$X$554,8,FALSE)</f>
        <v>0.61009999999999998</v>
      </c>
      <c r="L401" s="41">
        <f>VLOOKUP(B401,[1]УсіТ_1!$B$9:$X$554,11,FALSE)</f>
        <v>1.2E-2</v>
      </c>
      <c r="M401" s="41">
        <f>VLOOKUP(B401,[1]УсіТ_1!$B$9:$X$554,12,FALSE)</f>
        <v>0</v>
      </c>
      <c r="N401" s="41">
        <f>VLOOKUP(B401,[1]УсіТ_1!$B$9:$X$554,13,FALSE)</f>
        <v>0</v>
      </c>
      <c r="O401" s="41">
        <f>VLOOKUP(B401,[1]УсіТ_1!$B$9:$X$554,14,FALSE)</f>
        <v>0.87549999999999994</v>
      </c>
      <c r="P401" s="41">
        <f>VLOOKUP(B401,[1]УсіТ_1!$B$9:$X$554,15,FALSE)</f>
        <v>4.7399999999999998E-2</v>
      </c>
      <c r="Q401" s="41">
        <f>VLOOKUP(B401,[1]УсіТ_1!$B$9:$X$554,16,FALSE)</f>
        <v>1.1999999999999999E-3</v>
      </c>
      <c r="R401" s="41">
        <f>VLOOKUP(B401,[1]УсіТ_1!$B$9:$X$554,17,FALSE)</f>
        <v>0.1027</v>
      </c>
      <c r="S401" s="41">
        <f>VLOOKUP(B401,[1]УсіТ_1!$B$9:$X$554,18,FALSE)</f>
        <v>0.1898</v>
      </c>
      <c r="T401" s="41">
        <f>VLOOKUP(B401,[1]УсіТ_1!$B$9:$X$554,19,FALSE)</f>
        <v>1.4731000000000001</v>
      </c>
      <c r="U401" s="41">
        <f>VLOOKUP(B401,[1]УсіТ_1!$B$9:$X$554,20,FALSE)</f>
        <v>0.21590000000000001</v>
      </c>
      <c r="V401" s="41">
        <f>VLOOKUP(B401,[1]УсіТ_1!$B$9:$X$554,21,FALSE)</f>
        <v>5.0000000000000001E-4</v>
      </c>
      <c r="W401" s="41">
        <f>VLOOKUP(B401,[1]УсіТ_1!$B$9:$X$554,22,FALSE)</f>
        <v>0.26440000000000002</v>
      </c>
      <c r="X401" s="41">
        <f>VLOOKUP(B401,[1]УсіТ_1!$B$9:$X$554,23,FALSE)</f>
        <v>0</v>
      </c>
      <c r="Y401" s="3">
        <v>3.4788000000000001</v>
      </c>
      <c r="Z401" s="3">
        <v>3.4788000000000001</v>
      </c>
    </row>
    <row r="402" spans="1:26" ht="15.75" thickBot="1" x14ac:dyDescent="0.3">
      <c r="A402" s="44" t="s">
        <v>970</v>
      </c>
      <c r="B402" s="44" t="s">
        <v>435</v>
      </c>
      <c r="C402" s="43" t="s">
        <v>10</v>
      </c>
      <c r="D402" s="39">
        <v>5437.67</v>
      </c>
      <c r="E402" s="40">
        <v>31.9</v>
      </c>
      <c r="F402" s="55">
        <v>3.9862000000000002</v>
      </c>
      <c r="G402" s="55">
        <v>3.9862000000000002</v>
      </c>
      <c r="H402" s="41">
        <f t="shared" si="9"/>
        <v>3.7048000000000001</v>
      </c>
      <c r="I402" s="41">
        <f t="shared" si="8"/>
        <v>3.9862000000000002</v>
      </c>
      <c r="J402" s="41">
        <f>VLOOKUP(B402,[1]УсіТ_1!$B$9:$X$554,9,FALSE)</f>
        <v>0.28139999999999998</v>
      </c>
      <c r="K402" s="41">
        <f>VLOOKUP(B402,[1]УсіТ_1!$B$9:$X$554,8,FALSE)</f>
        <v>0.62880000000000003</v>
      </c>
      <c r="L402" s="41">
        <f>VLOOKUP(B402,[1]УсіТ_1!$B$9:$X$554,11,FALSE)</f>
        <v>3.5999999999999999E-3</v>
      </c>
      <c r="M402" s="41">
        <f>VLOOKUP(B402,[1]УсіТ_1!$B$9:$X$554,12,FALSE)</f>
        <v>0</v>
      </c>
      <c r="N402" s="41">
        <f>VLOOKUP(B402,[1]УсіТ_1!$B$9:$X$554,13,FALSE)</f>
        <v>0</v>
      </c>
      <c r="O402" s="41">
        <f>VLOOKUP(B402,[1]УсіТ_1!$B$9:$X$554,14,FALSE)</f>
        <v>0.89880000000000004</v>
      </c>
      <c r="P402" s="41">
        <f>VLOOKUP(B402,[1]УсіТ_1!$B$9:$X$554,15,FALSE)</f>
        <v>1.6400000000000001E-2</v>
      </c>
      <c r="Q402" s="41">
        <f>VLOOKUP(B402,[1]УсіТ_1!$B$9:$X$554,16,FALSE)</f>
        <v>5.0000000000000001E-4</v>
      </c>
      <c r="R402" s="41">
        <f>VLOOKUP(B402,[1]УсіТ_1!$B$9:$X$554,17,FALSE)</f>
        <v>0.20469999999999999</v>
      </c>
      <c r="S402" s="41">
        <f>VLOOKUP(B402,[1]УсіТ_1!$B$9:$X$554,18,FALSE)</f>
        <v>0.26340000000000002</v>
      </c>
      <c r="T402" s="41">
        <f>VLOOKUP(B402,[1]УсіТ_1!$B$9:$X$554,19,FALSE)</f>
        <v>1.304</v>
      </c>
      <c r="U402" s="41">
        <f>VLOOKUP(B402,[1]УсіТ_1!$B$9:$X$554,20,FALSE)</f>
        <v>0.1447</v>
      </c>
      <c r="V402" s="41">
        <f>VLOOKUP(B402,[1]УсіТ_1!$B$9:$X$554,21,FALSE)</f>
        <v>2.0000000000000001E-4</v>
      </c>
      <c r="W402" s="41">
        <f>VLOOKUP(B402,[1]УсіТ_1!$B$9:$X$554,22,FALSE)</f>
        <v>0.2397</v>
      </c>
      <c r="X402" s="41">
        <f>VLOOKUP(B402,[1]УсіТ_1!$B$9:$X$554,23,FALSE)</f>
        <v>0</v>
      </c>
      <c r="Y402" s="3">
        <v>3.5848</v>
      </c>
      <c r="Z402" s="3">
        <v>3.5848</v>
      </c>
    </row>
    <row r="403" spans="1:26" ht="15.75" thickBot="1" x14ac:dyDescent="0.3">
      <c r="A403" s="44" t="s">
        <v>971</v>
      </c>
      <c r="B403" s="44" t="s">
        <v>436</v>
      </c>
      <c r="C403" s="43" t="s">
        <v>10</v>
      </c>
      <c r="D403" s="39">
        <v>1817.39</v>
      </c>
      <c r="E403" s="40">
        <v>59.4</v>
      </c>
      <c r="F403" s="55">
        <v>3.9843999999999999</v>
      </c>
      <c r="G403" s="55">
        <v>3.9843999999999999</v>
      </c>
      <c r="H403" s="41">
        <f t="shared" si="9"/>
        <v>3.6389999999999998</v>
      </c>
      <c r="I403" s="41">
        <f t="shared" si="8"/>
        <v>3.9843999999999999</v>
      </c>
      <c r="J403" s="41">
        <f>VLOOKUP(B403,[1]УсіТ_1!$B$9:$X$554,9,FALSE)</f>
        <v>0.34539999999999998</v>
      </c>
      <c r="K403" s="41">
        <f>VLOOKUP(B403,[1]УсіТ_1!$B$9:$X$554,8,FALSE)</f>
        <v>1.0848</v>
      </c>
      <c r="L403" s="41">
        <f>VLOOKUP(B403,[1]УсіТ_1!$B$9:$X$554,11,FALSE)</f>
        <v>1.0699999999999999E-2</v>
      </c>
      <c r="M403" s="41">
        <f>VLOOKUP(B403,[1]УсіТ_1!$B$9:$X$554,12,FALSE)</f>
        <v>0</v>
      </c>
      <c r="N403" s="41">
        <f>VLOOKUP(B403,[1]УсіТ_1!$B$9:$X$554,13,FALSE)</f>
        <v>0</v>
      </c>
      <c r="O403" s="41">
        <f>VLOOKUP(B403,[1]УсіТ_1!$B$9:$X$554,14,FALSE)</f>
        <v>0.85980000000000001</v>
      </c>
      <c r="P403" s="41">
        <f>VLOOKUP(B403,[1]УсіТ_1!$B$9:$X$554,15,FALSE)</f>
        <v>4.9200000000000001E-2</v>
      </c>
      <c r="Q403" s="41">
        <f>VLOOKUP(B403,[1]УсіТ_1!$B$9:$X$554,16,FALSE)</f>
        <v>1.2999999999999999E-3</v>
      </c>
      <c r="R403" s="41">
        <f>VLOOKUP(B403,[1]УсіТ_1!$B$9:$X$554,17,FALSE)</f>
        <v>8.7400000000000005E-2</v>
      </c>
      <c r="S403" s="41">
        <f>VLOOKUP(B403,[1]УсіТ_1!$B$9:$X$554,18,FALSE)</f>
        <v>0.13439999999999999</v>
      </c>
      <c r="T403" s="41">
        <f>VLOOKUP(B403,[1]УсіТ_1!$B$9:$X$554,19,FALSE)</f>
        <v>1.1325000000000001</v>
      </c>
      <c r="U403" s="41">
        <f>VLOOKUP(B403,[1]УсіТ_1!$B$9:$X$554,20,FALSE)</f>
        <v>0.16550000000000001</v>
      </c>
      <c r="V403" s="41">
        <f>VLOOKUP(B403,[1]УсіТ_1!$B$9:$X$554,21,FALSE)</f>
        <v>5.9999999999999995E-4</v>
      </c>
      <c r="W403" s="41">
        <f>VLOOKUP(B403,[1]УсіТ_1!$B$9:$X$554,22,FALSE)</f>
        <v>0.1128</v>
      </c>
      <c r="X403" s="41">
        <f>VLOOKUP(B403,[1]УсіТ_1!$B$9:$X$554,23,FALSE)</f>
        <v>0</v>
      </c>
      <c r="Y403" s="3">
        <v>4.0845000000000002</v>
      </c>
      <c r="Z403" s="3">
        <v>4.0845000000000002</v>
      </c>
    </row>
    <row r="404" spans="1:26" ht="15.75" thickBot="1" x14ac:dyDescent="0.3">
      <c r="A404" s="44" t="s">
        <v>972</v>
      </c>
      <c r="B404" s="44" t="s">
        <v>437</v>
      </c>
      <c r="C404" s="43" t="s">
        <v>10</v>
      </c>
      <c r="D404" s="39">
        <v>3541.75</v>
      </c>
      <c r="E404" s="40">
        <v>134</v>
      </c>
      <c r="F404" s="55">
        <v>3.8734000000000002</v>
      </c>
      <c r="G404" s="55">
        <v>3.8734000000000002</v>
      </c>
      <c r="H404" s="41">
        <f t="shared" si="9"/>
        <v>3.5689000000000002</v>
      </c>
      <c r="I404" s="41">
        <f t="shared" si="8"/>
        <v>3.8734000000000002</v>
      </c>
      <c r="J404" s="41">
        <f>VLOOKUP(B404,[1]УсіТ_1!$B$9:$X$554,9,FALSE)</f>
        <v>0.30449999999999999</v>
      </c>
      <c r="K404" s="41">
        <f>VLOOKUP(B404,[1]УсіТ_1!$B$9:$X$554,8,FALSE)</f>
        <v>0.81440000000000001</v>
      </c>
      <c r="L404" s="41">
        <f>VLOOKUP(B404,[1]УсіТ_1!$B$9:$X$554,11,FALSE)</f>
        <v>1.0800000000000001E-2</v>
      </c>
      <c r="M404" s="41">
        <f>VLOOKUP(B404,[1]УсіТ_1!$B$9:$X$554,12,FALSE)</f>
        <v>0</v>
      </c>
      <c r="N404" s="41">
        <f>VLOOKUP(B404,[1]УсіТ_1!$B$9:$X$554,13,FALSE)</f>
        <v>0</v>
      </c>
      <c r="O404" s="41">
        <f>VLOOKUP(B404,[1]УсіТ_1!$B$9:$X$554,14,FALSE)</f>
        <v>0.83409999999999995</v>
      </c>
      <c r="P404" s="41">
        <f>VLOOKUP(B404,[1]УсіТ_1!$B$9:$X$554,15,FALSE)</f>
        <v>4.4200000000000003E-2</v>
      </c>
      <c r="Q404" s="41">
        <f>VLOOKUP(B404,[1]УсіТ_1!$B$9:$X$554,16,FALSE)</f>
        <v>1.1000000000000001E-3</v>
      </c>
      <c r="R404" s="41">
        <f>VLOOKUP(B404,[1]УсіТ_1!$B$9:$X$554,17,FALSE)</f>
        <v>9.3799999999999994E-2</v>
      </c>
      <c r="S404" s="41">
        <f>VLOOKUP(B404,[1]УсіТ_1!$B$9:$X$554,18,FALSE)</f>
        <v>0.17749999999999999</v>
      </c>
      <c r="T404" s="41">
        <f>VLOOKUP(B404,[1]УсіТ_1!$B$9:$X$554,19,FALSE)</f>
        <v>1.3041</v>
      </c>
      <c r="U404" s="41">
        <f>VLOOKUP(B404,[1]УсіТ_1!$B$9:$X$554,20,FALSE)</f>
        <v>0.16700000000000001</v>
      </c>
      <c r="V404" s="41">
        <f>VLOOKUP(B404,[1]УсіТ_1!$B$9:$X$554,21,FALSE)</f>
        <v>4.0000000000000002E-4</v>
      </c>
      <c r="W404" s="41">
        <f>VLOOKUP(B404,[1]УсіТ_1!$B$9:$X$554,22,FALSE)</f>
        <v>0.1215</v>
      </c>
      <c r="X404" s="41">
        <f>VLOOKUP(B404,[1]УсіТ_1!$B$9:$X$554,23,FALSE)</f>
        <v>0</v>
      </c>
      <c r="Y404" s="3">
        <v>1.1011</v>
      </c>
      <c r="Z404" s="3">
        <v>1.1011</v>
      </c>
    </row>
    <row r="405" spans="1:26" ht="15.75" thickBot="1" x14ac:dyDescent="0.3">
      <c r="A405" s="44" t="s">
        <v>973</v>
      </c>
      <c r="B405" s="44" t="s">
        <v>438</v>
      </c>
      <c r="C405" s="43" t="s">
        <v>10</v>
      </c>
      <c r="D405" s="39">
        <v>3557.4</v>
      </c>
      <c r="E405" s="40">
        <v>95.2</v>
      </c>
      <c r="F405" s="55">
        <v>3.8995000000000002</v>
      </c>
      <c r="G405" s="55">
        <v>3.8995000000000002</v>
      </c>
      <c r="H405" s="41">
        <f t="shared" si="9"/>
        <v>3.5896000000000003</v>
      </c>
      <c r="I405" s="41">
        <f t="shared" si="8"/>
        <v>3.8995000000000002</v>
      </c>
      <c r="J405" s="41">
        <f>VLOOKUP(B405,[1]УсіТ_1!$B$9:$X$554,9,FALSE)</f>
        <v>0.30990000000000001</v>
      </c>
      <c r="K405" s="41">
        <f>VLOOKUP(B405,[1]УсіТ_1!$B$9:$X$554,8,FALSE)</f>
        <v>0.83109999999999995</v>
      </c>
      <c r="L405" s="41">
        <f>VLOOKUP(B405,[1]УсіТ_1!$B$9:$X$554,11,FALSE)</f>
        <v>1.2699999999999999E-2</v>
      </c>
      <c r="M405" s="41">
        <f>VLOOKUP(B405,[1]УсіТ_1!$B$9:$X$554,12,FALSE)</f>
        <v>0</v>
      </c>
      <c r="N405" s="41">
        <f>VLOOKUP(B405,[1]УсіТ_1!$B$9:$X$554,13,FALSE)</f>
        <v>0</v>
      </c>
      <c r="O405" s="41">
        <f>VLOOKUP(B405,[1]УсіТ_1!$B$9:$X$554,14,FALSE)</f>
        <v>0.83709999999999996</v>
      </c>
      <c r="P405" s="41">
        <f>VLOOKUP(B405,[1]УсіТ_1!$B$9:$X$554,15,FALSE)</f>
        <v>3.0499999999999999E-2</v>
      </c>
      <c r="Q405" s="41">
        <f>VLOOKUP(B405,[1]УсіТ_1!$B$9:$X$554,16,FALSE)</f>
        <v>6.9999999999999999E-4</v>
      </c>
      <c r="R405" s="41">
        <f>VLOOKUP(B405,[1]УсіТ_1!$B$9:$X$554,17,FALSE)</f>
        <v>9.2799999999999994E-2</v>
      </c>
      <c r="S405" s="41">
        <f>VLOOKUP(B405,[1]УсіТ_1!$B$9:$X$554,18,FALSE)</f>
        <v>0.1787</v>
      </c>
      <c r="T405" s="41">
        <f>VLOOKUP(B405,[1]УсіТ_1!$B$9:$X$554,19,FALSE)</f>
        <v>1.2793000000000001</v>
      </c>
      <c r="U405" s="41">
        <f>VLOOKUP(B405,[1]УсіТ_1!$B$9:$X$554,20,FALSE)</f>
        <v>0.15559999999999999</v>
      </c>
      <c r="V405" s="41">
        <f>VLOOKUP(B405,[1]УсіТ_1!$B$9:$X$554,21,FALSE)</f>
        <v>4.0000000000000002E-4</v>
      </c>
      <c r="W405" s="41">
        <f>VLOOKUP(B405,[1]УсіТ_1!$B$9:$X$554,22,FALSE)</f>
        <v>0.17069999999999999</v>
      </c>
      <c r="X405" s="41">
        <f>VLOOKUP(B405,[1]УсіТ_1!$B$9:$X$554,23,FALSE)</f>
        <v>0</v>
      </c>
      <c r="Y405" s="3">
        <v>3.4695999999999998</v>
      </c>
      <c r="Z405" s="3">
        <v>3.4695999999999998</v>
      </c>
    </row>
    <row r="406" spans="1:26" ht="15.75" thickBot="1" x14ac:dyDescent="0.3">
      <c r="A406" s="44" t="s">
        <v>974</v>
      </c>
      <c r="B406" s="44" t="s">
        <v>439</v>
      </c>
      <c r="C406" s="43" t="s">
        <v>10</v>
      </c>
      <c r="D406" s="39">
        <v>2626.8</v>
      </c>
      <c r="E406" s="40">
        <v>0</v>
      </c>
      <c r="F406" s="55">
        <v>3.9775</v>
      </c>
      <c r="G406" s="55">
        <v>3.9775</v>
      </c>
      <c r="H406" s="41">
        <f t="shared" si="9"/>
        <v>3.6614</v>
      </c>
      <c r="I406" s="41">
        <f t="shared" si="8"/>
        <v>3.9775</v>
      </c>
      <c r="J406" s="41">
        <f>VLOOKUP(B406,[1]УсіТ_1!$B$9:$X$554,9,FALSE)</f>
        <v>0.31609999999999999</v>
      </c>
      <c r="K406" s="41">
        <f>VLOOKUP(B406,[1]УсіТ_1!$B$9:$X$554,8,FALSE)</f>
        <v>0.67249999999999999</v>
      </c>
      <c r="L406" s="41">
        <f>VLOOKUP(B406,[1]УсіТ_1!$B$9:$X$554,11,FALSE)</f>
        <v>1.17E-2</v>
      </c>
      <c r="M406" s="41">
        <f>VLOOKUP(B406,[1]УсіТ_1!$B$9:$X$554,12,FALSE)</f>
        <v>0</v>
      </c>
      <c r="N406" s="41">
        <f>VLOOKUP(B406,[1]УсіТ_1!$B$9:$X$554,13,FALSE)</f>
        <v>0</v>
      </c>
      <c r="O406" s="41">
        <f>VLOOKUP(B406,[1]УсіТ_1!$B$9:$X$554,14,FALSE)</f>
        <v>0.84470000000000001</v>
      </c>
      <c r="P406" s="41">
        <f>VLOOKUP(B406,[1]УсіТ_1!$B$9:$X$554,15,FALSE)</f>
        <v>5.3800000000000001E-2</v>
      </c>
      <c r="Q406" s="41">
        <f>VLOOKUP(B406,[1]УсіТ_1!$B$9:$X$554,16,FALSE)</f>
        <v>1.2999999999999999E-3</v>
      </c>
      <c r="R406" s="41">
        <f>VLOOKUP(B406,[1]УсіТ_1!$B$9:$X$554,17,FALSE)</f>
        <v>9.4600000000000004E-2</v>
      </c>
      <c r="S406" s="41">
        <f>VLOOKUP(B406,[1]УсіТ_1!$B$9:$X$554,18,FALSE)</f>
        <v>0.15890000000000001</v>
      </c>
      <c r="T406" s="41">
        <f>VLOOKUP(B406,[1]УсіТ_1!$B$9:$X$554,19,FALSE)</f>
        <v>1.3548</v>
      </c>
      <c r="U406" s="41">
        <f>VLOOKUP(B406,[1]УсіТ_1!$B$9:$X$554,20,FALSE)</f>
        <v>0.13789999999999999</v>
      </c>
      <c r="V406" s="41">
        <f>VLOOKUP(B406,[1]УсіТ_1!$B$9:$X$554,21,FALSE)</f>
        <v>5.0000000000000001E-4</v>
      </c>
      <c r="W406" s="41">
        <f>VLOOKUP(B406,[1]УсіТ_1!$B$9:$X$554,22,FALSE)</f>
        <v>0.33069999999999999</v>
      </c>
      <c r="X406" s="41">
        <f>VLOOKUP(B406,[1]УсіТ_1!$B$9:$X$554,23,FALSE)</f>
        <v>0</v>
      </c>
      <c r="Y406" s="3">
        <v>2.7959999999999998</v>
      </c>
      <c r="Z406" s="3">
        <v>2.7959999999999998</v>
      </c>
    </row>
    <row r="407" spans="1:26" ht="15.75" thickBot="1" x14ac:dyDescent="0.3">
      <c r="A407" s="44" t="s">
        <v>975</v>
      </c>
      <c r="B407" s="44" t="s">
        <v>440</v>
      </c>
      <c r="C407" s="43" t="s">
        <v>10</v>
      </c>
      <c r="D407" s="39">
        <v>2771.1</v>
      </c>
      <c r="E407" s="40">
        <v>61.8</v>
      </c>
      <c r="F407" s="55">
        <v>4.3788999999999998</v>
      </c>
      <c r="G407" s="55">
        <v>4.3788999999999998</v>
      </c>
      <c r="H407" s="41">
        <f t="shared" si="9"/>
        <v>3.9888999999999997</v>
      </c>
      <c r="I407" s="41">
        <f t="shared" si="8"/>
        <v>4.3788999999999998</v>
      </c>
      <c r="J407" s="41">
        <f>VLOOKUP(B407,[1]УсіТ_1!$B$9:$X$554,9,FALSE)</f>
        <v>0.39</v>
      </c>
      <c r="K407" s="41">
        <f>VLOOKUP(B407,[1]УсіТ_1!$B$9:$X$554,8,FALSE)</f>
        <v>1.0485</v>
      </c>
      <c r="L407" s="41">
        <f>VLOOKUP(B407,[1]УсіТ_1!$B$9:$X$554,11,FALSE)</f>
        <v>2.4799999999999999E-2</v>
      </c>
      <c r="M407" s="41">
        <f>VLOOKUP(B407,[1]УсіТ_1!$B$9:$X$554,12,FALSE)</f>
        <v>0</v>
      </c>
      <c r="N407" s="41">
        <f>VLOOKUP(B407,[1]УсіТ_1!$B$9:$X$554,13,FALSE)</f>
        <v>0</v>
      </c>
      <c r="O407" s="41">
        <f>VLOOKUP(B407,[1]УсіТ_1!$B$9:$X$554,14,FALSE)</f>
        <v>0.85899999999999999</v>
      </c>
      <c r="P407" s="41">
        <f>VLOOKUP(B407,[1]УсіТ_1!$B$9:$X$554,15,FALSE)</f>
        <v>4.4499999999999998E-2</v>
      </c>
      <c r="Q407" s="41">
        <f>VLOOKUP(B407,[1]УсіТ_1!$B$9:$X$554,16,FALSE)</f>
        <v>1.1999999999999999E-3</v>
      </c>
      <c r="R407" s="41">
        <f>VLOOKUP(B407,[1]УсіТ_1!$B$9:$X$554,17,FALSE)</f>
        <v>9.9199999999999997E-2</v>
      </c>
      <c r="S407" s="41">
        <f>VLOOKUP(B407,[1]УсіТ_1!$B$9:$X$554,18,FALSE)</f>
        <v>0.20530000000000001</v>
      </c>
      <c r="T407" s="41">
        <f>VLOOKUP(B407,[1]УсіТ_1!$B$9:$X$554,19,FALSE)</f>
        <v>1.4218999999999999</v>
      </c>
      <c r="U407" s="41">
        <f>VLOOKUP(B407,[1]УсіТ_1!$B$9:$X$554,20,FALSE)</f>
        <v>0.13020000000000001</v>
      </c>
      <c r="V407" s="41">
        <f>VLOOKUP(B407,[1]УсіТ_1!$B$9:$X$554,21,FALSE)</f>
        <v>5.0000000000000001E-4</v>
      </c>
      <c r="W407" s="41">
        <f>VLOOKUP(B407,[1]УсіТ_1!$B$9:$X$554,22,FALSE)</f>
        <v>0.15379999999999999</v>
      </c>
      <c r="X407" s="41">
        <f>VLOOKUP(B407,[1]УсіТ_1!$B$9:$X$554,23,FALSE)</f>
        <v>0</v>
      </c>
      <c r="Y407" s="3">
        <v>3.6524999999999999</v>
      </c>
      <c r="Z407" s="3">
        <v>3.6524999999999999</v>
      </c>
    </row>
    <row r="408" spans="1:26" ht="15.75" thickBot="1" x14ac:dyDescent="0.3">
      <c r="A408" s="44" t="s">
        <v>976</v>
      </c>
      <c r="B408" s="44" t="s">
        <v>441</v>
      </c>
      <c r="C408" s="43" t="s">
        <v>10</v>
      </c>
      <c r="D408" s="39">
        <v>2780.5</v>
      </c>
      <c r="E408" s="40">
        <v>0</v>
      </c>
      <c r="F408" s="55">
        <v>4.0457000000000001</v>
      </c>
      <c r="G408" s="55">
        <v>4.0457000000000001</v>
      </c>
      <c r="H408" s="41">
        <f t="shared" si="9"/>
        <v>3.6596000000000002</v>
      </c>
      <c r="I408" s="41">
        <f t="shared" si="8"/>
        <v>4.0457000000000001</v>
      </c>
      <c r="J408" s="41">
        <f>VLOOKUP(B408,[1]УсіТ_1!$B$9:$X$554,9,FALSE)</f>
        <v>0.3861</v>
      </c>
      <c r="K408" s="41">
        <f>VLOOKUP(B408,[1]УсіТ_1!$B$9:$X$554,8,FALSE)</f>
        <v>0.52190000000000003</v>
      </c>
      <c r="L408" s="41">
        <f>VLOOKUP(B408,[1]УсіТ_1!$B$9:$X$554,11,FALSE)</f>
        <v>1.12E-2</v>
      </c>
      <c r="M408" s="41">
        <f>VLOOKUP(B408,[1]УсіТ_1!$B$9:$X$554,12,FALSE)</f>
        <v>0</v>
      </c>
      <c r="N408" s="41">
        <f>VLOOKUP(B408,[1]УсіТ_1!$B$9:$X$554,13,FALSE)</f>
        <v>0</v>
      </c>
      <c r="O408" s="41">
        <f>VLOOKUP(B408,[1]УсіТ_1!$B$9:$X$554,14,FALSE)</f>
        <v>0.86870000000000003</v>
      </c>
      <c r="P408" s="41">
        <f>VLOOKUP(B408,[1]УсіТ_1!$B$9:$X$554,15,FALSE)</f>
        <v>4.3900000000000002E-2</v>
      </c>
      <c r="Q408" s="41">
        <f>VLOOKUP(B408,[1]УсіТ_1!$B$9:$X$554,16,FALSE)</f>
        <v>1.1000000000000001E-3</v>
      </c>
      <c r="R408" s="41">
        <f>VLOOKUP(B408,[1]УсіТ_1!$B$9:$X$554,17,FALSE)</f>
        <v>9.8599999999999993E-2</v>
      </c>
      <c r="S408" s="41">
        <f>VLOOKUP(B408,[1]УсіТ_1!$B$9:$X$554,18,FALSE)</f>
        <v>0.2041</v>
      </c>
      <c r="T408" s="41">
        <f>VLOOKUP(B408,[1]УсіТ_1!$B$9:$X$554,19,FALSE)</f>
        <v>1.5035000000000001</v>
      </c>
      <c r="U408" s="41">
        <f>VLOOKUP(B408,[1]УсіТ_1!$B$9:$X$554,20,FALSE)</f>
        <v>0.15179999999999999</v>
      </c>
      <c r="V408" s="41">
        <f>VLOOKUP(B408,[1]УсіТ_1!$B$9:$X$554,21,FALSE)</f>
        <v>5.0000000000000001E-4</v>
      </c>
      <c r="W408" s="41">
        <f>VLOOKUP(B408,[1]УсіТ_1!$B$9:$X$554,22,FALSE)</f>
        <v>0.25430000000000003</v>
      </c>
      <c r="X408" s="41">
        <f>VLOOKUP(B408,[1]УсіТ_1!$B$9:$X$554,23,FALSE)</f>
        <v>0</v>
      </c>
      <c r="Y408" s="3">
        <v>3.9893999999999998</v>
      </c>
      <c r="Z408" s="3">
        <v>3.9893999999999998</v>
      </c>
    </row>
    <row r="409" spans="1:26" ht="15.75" thickBot="1" x14ac:dyDescent="0.3">
      <c r="A409" s="44" t="s">
        <v>977</v>
      </c>
      <c r="B409" s="44" t="s">
        <v>442</v>
      </c>
      <c r="C409" s="43" t="s">
        <v>10</v>
      </c>
      <c r="D409" s="39">
        <v>4727.25</v>
      </c>
      <c r="E409" s="40">
        <v>249.65</v>
      </c>
      <c r="F409" s="55">
        <v>3.4382999999999999</v>
      </c>
      <c r="G409" s="55">
        <v>3.4382999999999999</v>
      </c>
      <c r="H409" s="41">
        <f t="shared" si="9"/>
        <v>3.1919</v>
      </c>
      <c r="I409" s="41">
        <f t="shared" si="8"/>
        <v>3.4382999999999999</v>
      </c>
      <c r="J409" s="41">
        <f>VLOOKUP(B409,[1]УсіТ_1!$B$9:$X$554,9,FALSE)</f>
        <v>0.24640000000000001</v>
      </c>
      <c r="K409" s="41">
        <f>VLOOKUP(B409,[1]УсіТ_1!$B$9:$X$554,8,FALSE)</f>
        <v>0.49980000000000002</v>
      </c>
      <c r="L409" s="41">
        <f>VLOOKUP(B409,[1]УсіТ_1!$B$9:$X$554,11,FALSE)</f>
        <v>2.64E-2</v>
      </c>
      <c r="M409" s="41">
        <f>VLOOKUP(B409,[1]УсіТ_1!$B$9:$X$554,12,FALSE)</f>
        <v>0</v>
      </c>
      <c r="N409" s="41">
        <f>VLOOKUP(B409,[1]УсіТ_1!$B$9:$X$554,13,FALSE)</f>
        <v>0</v>
      </c>
      <c r="O409" s="41">
        <f>VLOOKUP(B409,[1]УсіТ_1!$B$9:$X$554,14,FALSE)</f>
        <v>0.71079999999999999</v>
      </c>
      <c r="P409" s="41">
        <f>VLOOKUP(B409,[1]УсіТ_1!$B$9:$X$554,15,FALSE)</f>
        <v>2.87E-2</v>
      </c>
      <c r="Q409" s="41">
        <f>VLOOKUP(B409,[1]УсіТ_1!$B$9:$X$554,16,FALSE)</f>
        <v>6.9999999999999999E-4</v>
      </c>
      <c r="R409" s="41">
        <f>VLOOKUP(B409,[1]УсіТ_1!$B$9:$X$554,17,FALSE)</f>
        <v>3.95E-2</v>
      </c>
      <c r="S409" s="41">
        <f>VLOOKUP(B409,[1]УсіТ_1!$B$9:$X$554,18,FALSE)</f>
        <v>0.20119999999999999</v>
      </c>
      <c r="T409" s="41">
        <f>VLOOKUP(B409,[1]УсіТ_1!$B$9:$X$554,19,FALSE)</f>
        <v>1.3171999999999999</v>
      </c>
      <c r="U409" s="41">
        <f>VLOOKUP(B409,[1]УсіТ_1!$B$9:$X$554,20,FALSE)</f>
        <v>0.13550000000000001</v>
      </c>
      <c r="V409" s="41">
        <f>VLOOKUP(B409,[1]УсіТ_1!$B$9:$X$554,21,FALSE)</f>
        <v>2.0000000000000001E-4</v>
      </c>
      <c r="W409" s="41">
        <f>VLOOKUP(B409,[1]УсіТ_1!$B$9:$X$554,22,FALSE)</f>
        <v>0.2319</v>
      </c>
      <c r="X409" s="41">
        <f>VLOOKUP(B409,[1]УсіТ_1!$B$9:$X$554,23,FALSE)</f>
        <v>0</v>
      </c>
      <c r="Y409" s="3">
        <v>3.4291999999999998</v>
      </c>
      <c r="Z409" s="3">
        <v>3.4291999999999998</v>
      </c>
    </row>
    <row r="410" spans="1:26" ht="15.75" thickBot="1" x14ac:dyDescent="0.3">
      <c r="A410" s="44" t="s">
        <v>978</v>
      </c>
      <c r="B410" s="44" t="s">
        <v>443</v>
      </c>
      <c r="C410" s="43" t="s">
        <v>10</v>
      </c>
      <c r="D410" s="39">
        <v>4567.72</v>
      </c>
      <c r="E410" s="40">
        <v>0</v>
      </c>
      <c r="F410" s="55">
        <v>4.2999000000000001</v>
      </c>
      <c r="G410" s="55">
        <v>4.2999000000000001</v>
      </c>
      <c r="H410" s="41">
        <f t="shared" si="9"/>
        <v>3.8441000000000001</v>
      </c>
      <c r="I410" s="41">
        <f t="shared" si="8"/>
        <v>4.2999000000000001</v>
      </c>
      <c r="J410" s="41">
        <f>VLOOKUP(B410,[1]УсіТ_1!$B$9:$X$554,9,FALSE)</f>
        <v>0.45579999999999998</v>
      </c>
      <c r="K410" s="41">
        <f>VLOOKUP(B410,[1]УсіТ_1!$B$9:$X$554,8,FALSE)</f>
        <v>0.75090000000000001</v>
      </c>
      <c r="L410" s="41">
        <f>VLOOKUP(B410,[1]УсіТ_1!$B$9:$X$554,11,FALSE)</f>
        <v>2.9399999999999999E-2</v>
      </c>
      <c r="M410" s="41">
        <f>VLOOKUP(B410,[1]УсіТ_1!$B$9:$X$554,12,FALSE)</f>
        <v>0</v>
      </c>
      <c r="N410" s="41">
        <f>VLOOKUP(B410,[1]УсіТ_1!$B$9:$X$554,13,FALSE)</f>
        <v>0</v>
      </c>
      <c r="O410" s="41">
        <f>VLOOKUP(B410,[1]УсіТ_1!$B$9:$X$554,14,FALSE)</f>
        <v>0.87849999999999995</v>
      </c>
      <c r="P410" s="41">
        <f>VLOOKUP(B410,[1]УсіТ_1!$B$9:$X$554,15,FALSE)</f>
        <v>3.9199999999999999E-2</v>
      </c>
      <c r="Q410" s="41">
        <f>VLOOKUP(B410,[1]УсіТ_1!$B$9:$X$554,16,FALSE)</f>
        <v>1E-3</v>
      </c>
      <c r="R410" s="41">
        <f>VLOOKUP(B410,[1]УсіТ_1!$B$9:$X$554,17,FALSE)</f>
        <v>7.9100000000000004E-2</v>
      </c>
      <c r="S410" s="41">
        <f>VLOOKUP(B410,[1]УсіТ_1!$B$9:$X$554,18,FALSE)</f>
        <v>0.26740000000000003</v>
      </c>
      <c r="T410" s="41">
        <f>VLOOKUP(B410,[1]УсіТ_1!$B$9:$X$554,19,FALSE)</f>
        <v>1.333</v>
      </c>
      <c r="U410" s="41">
        <f>VLOOKUP(B410,[1]УсіТ_1!$B$9:$X$554,20,FALSE)</f>
        <v>0.1348</v>
      </c>
      <c r="V410" s="41">
        <f>VLOOKUP(B410,[1]УсіТ_1!$B$9:$X$554,21,FALSE)</f>
        <v>2.0000000000000001E-4</v>
      </c>
      <c r="W410" s="41">
        <f>VLOOKUP(B410,[1]УсіТ_1!$B$9:$X$554,22,FALSE)</f>
        <v>0.3306</v>
      </c>
      <c r="X410" s="41">
        <f>VLOOKUP(B410,[1]УсіТ_1!$B$9:$X$554,23,FALSE)</f>
        <v>0</v>
      </c>
      <c r="Y410" s="3">
        <v>1.137</v>
      </c>
      <c r="Z410" s="3">
        <v>1.137</v>
      </c>
    </row>
    <row r="411" spans="1:26" ht="15.75" thickBot="1" x14ac:dyDescent="0.3">
      <c r="A411" s="44" t="s">
        <v>979</v>
      </c>
      <c r="B411" s="44" t="s">
        <v>444</v>
      </c>
      <c r="C411" s="43" t="s">
        <v>10</v>
      </c>
      <c r="D411" s="39">
        <v>4452</v>
      </c>
      <c r="E411" s="40">
        <v>0</v>
      </c>
      <c r="F411" s="55">
        <v>4.3800999999999997</v>
      </c>
      <c r="G411" s="55">
        <v>4.3800999999999997</v>
      </c>
      <c r="H411" s="41">
        <f t="shared" si="9"/>
        <v>4.0157999999999996</v>
      </c>
      <c r="I411" s="41">
        <f t="shared" si="8"/>
        <v>4.3800999999999997</v>
      </c>
      <c r="J411" s="41">
        <f>VLOOKUP(B411,[1]УсіТ_1!$B$9:$X$554,9,FALSE)</f>
        <v>0.36430000000000001</v>
      </c>
      <c r="K411" s="41">
        <f>VLOOKUP(B411,[1]УсіТ_1!$B$9:$X$554,8,FALSE)</f>
        <v>0.87649999999999995</v>
      </c>
      <c r="L411" s="41">
        <f>VLOOKUP(B411,[1]УсіТ_1!$B$9:$X$554,11,FALSE)</f>
        <v>2.6700000000000002E-2</v>
      </c>
      <c r="M411" s="41">
        <f>VLOOKUP(B411,[1]УсіТ_1!$B$9:$X$554,12,FALSE)</f>
        <v>0</v>
      </c>
      <c r="N411" s="41">
        <f>VLOOKUP(B411,[1]УсіТ_1!$B$9:$X$554,13,FALSE)</f>
        <v>0</v>
      </c>
      <c r="O411" s="41">
        <f>VLOOKUP(B411,[1]УсіТ_1!$B$9:$X$554,14,FALSE)</f>
        <v>0.8367</v>
      </c>
      <c r="P411" s="41">
        <f>VLOOKUP(B411,[1]УсіТ_1!$B$9:$X$554,15,FALSE)</f>
        <v>4.8800000000000003E-2</v>
      </c>
      <c r="Q411" s="41">
        <f>VLOOKUP(B411,[1]УсіТ_1!$B$9:$X$554,16,FALSE)</f>
        <v>1.1999999999999999E-3</v>
      </c>
      <c r="R411" s="41">
        <f>VLOOKUP(B411,[1]УсіТ_1!$B$9:$X$554,17,FALSE)</f>
        <v>5.5399999999999998E-2</v>
      </c>
      <c r="S411" s="41">
        <f>VLOOKUP(B411,[1]УсіТ_1!$B$9:$X$554,18,FALSE)</f>
        <v>0.2399</v>
      </c>
      <c r="T411" s="41">
        <f>VLOOKUP(B411,[1]УсіТ_1!$B$9:$X$554,19,FALSE)</f>
        <v>1.5494000000000001</v>
      </c>
      <c r="U411" s="41">
        <f>VLOOKUP(B411,[1]УсіТ_1!$B$9:$X$554,20,FALSE)</f>
        <v>0.16059999999999999</v>
      </c>
      <c r="V411" s="41">
        <f>VLOOKUP(B411,[1]УсіТ_1!$B$9:$X$554,21,FALSE)</f>
        <v>2.0000000000000001E-4</v>
      </c>
      <c r="W411" s="41">
        <f>VLOOKUP(B411,[1]УсіТ_1!$B$9:$X$554,22,FALSE)</f>
        <v>0.22040000000000001</v>
      </c>
      <c r="X411" s="41">
        <f>VLOOKUP(B411,[1]УсіТ_1!$B$9:$X$554,23,FALSE)</f>
        <v>0</v>
      </c>
      <c r="Y411" s="3">
        <v>4.1870000000000003</v>
      </c>
      <c r="Z411" s="3">
        <v>5.1524999999999999</v>
      </c>
    </row>
    <row r="412" spans="1:26" ht="15.75" thickBot="1" x14ac:dyDescent="0.3">
      <c r="A412" s="44" t="s">
        <v>980</v>
      </c>
      <c r="B412" s="44" t="s">
        <v>445</v>
      </c>
      <c r="C412" s="43" t="s">
        <v>10</v>
      </c>
      <c r="D412" s="39">
        <v>2844.4</v>
      </c>
      <c r="E412" s="40">
        <v>61.6</v>
      </c>
      <c r="F412" s="55">
        <v>4.2472000000000003</v>
      </c>
      <c r="G412" s="55">
        <v>4.2472000000000003</v>
      </c>
      <c r="H412" s="41">
        <f t="shared" si="9"/>
        <v>3.8110000000000004</v>
      </c>
      <c r="I412" s="41">
        <f t="shared" si="8"/>
        <v>4.2472000000000003</v>
      </c>
      <c r="J412" s="41">
        <f>VLOOKUP(B412,[1]УсіТ_1!$B$9:$X$554,9,FALSE)</f>
        <v>0.43619999999999998</v>
      </c>
      <c r="K412" s="41">
        <f>VLOOKUP(B412,[1]УсіТ_1!$B$9:$X$554,8,FALSE)</f>
        <v>0.68789999999999996</v>
      </c>
      <c r="L412" s="41">
        <f>VLOOKUP(B412,[1]УсіТ_1!$B$9:$X$554,11,FALSE)</f>
        <v>1.04E-2</v>
      </c>
      <c r="M412" s="41">
        <f>VLOOKUP(B412,[1]УсіТ_1!$B$9:$X$554,12,FALSE)</f>
        <v>0</v>
      </c>
      <c r="N412" s="41">
        <f>VLOOKUP(B412,[1]УсіТ_1!$B$9:$X$554,13,FALSE)</f>
        <v>0</v>
      </c>
      <c r="O412" s="41">
        <f>VLOOKUP(B412,[1]УсіТ_1!$B$9:$X$554,14,FALSE)</f>
        <v>0.73609999999999998</v>
      </c>
      <c r="P412" s="41">
        <f>VLOOKUP(B412,[1]УсіТ_1!$B$9:$X$554,15,FALSE)</f>
        <v>4.0800000000000003E-2</v>
      </c>
      <c r="Q412" s="41">
        <f>VLOOKUP(B412,[1]УсіТ_1!$B$9:$X$554,16,FALSE)</f>
        <v>1.1000000000000001E-3</v>
      </c>
      <c r="R412" s="41">
        <f>VLOOKUP(B412,[1]УсіТ_1!$B$9:$X$554,17,FALSE)</f>
        <v>0.37390000000000001</v>
      </c>
      <c r="S412" s="41">
        <f>VLOOKUP(B412,[1]УсіТ_1!$B$9:$X$554,18,FALSE)</f>
        <v>0.14419999999999999</v>
      </c>
      <c r="T412" s="41">
        <f>VLOOKUP(B412,[1]УсіТ_1!$B$9:$X$554,19,FALSE)</f>
        <v>0.75480000000000003</v>
      </c>
      <c r="U412" s="41">
        <f>VLOOKUP(B412,[1]УсіТ_1!$B$9:$X$554,20,FALSE)</f>
        <v>0.19389999999999999</v>
      </c>
      <c r="V412" s="41">
        <f>VLOOKUP(B412,[1]УсіТ_1!$B$9:$X$554,21,FALSE)</f>
        <v>5.0000000000000001E-4</v>
      </c>
      <c r="W412" s="41">
        <f>VLOOKUP(B412,[1]УсіТ_1!$B$9:$X$554,22,FALSE)</f>
        <v>0.86739999999999995</v>
      </c>
      <c r="X412" s="41">
        <f>VLOOKUP(B412,[1]УсіТ_1!$B$9:$X$554,23,FALSE)</f>
        <v>0</v>
      </c>
      <c r="Y412" s="3">
        <v>3.3294999999999999</v>
      </c>
      <c r="Z412" s="3">
        <v>4.4610000000000003</v>
      </c>
    </row>
    <row r="413" spans="1:26" ht="15.75" thickBot="1" x14ac:dyDescent="0.3">
      <c r="A413" s="44" t="s">
        <v>981</v>
      </c>
      <c r="B413" s="44" t="s">
        <v>446</v>
      </c>
      <c r="C413" s="43" t="s">
        <v>10</v>
      </c>
      <c r="D413" s="39">
        <v>4435.95</v>
      </c>
      <c r="E413" s="40">
        <v>92.7</v>
      </c>
      <c r="F413" s="55">
        <v>3.9272999999999998</v>
      </c>
      <c r="G413" s="55">
        <v>3.9272999999999998</v>
      </c>
      <c r="H413" s="41">
        <f t="shared" si="9"/>
        <v>3.5555999999999996</v>
      </c>
      <c r="I413" s="41">
        <f t="shared" si="8"/>
        <v>3.9272999999999998</v>
      </c>
      <c r="J413" s="41">
        <f>VLOOKUP(B413,[1]УсіТ_1!$B$9:$X$554,9,FALSE)</f>
        <v>0.37169999999999997</v>
      </c>
      <c r="K413" s="41">
        <f>VLOOKUP(B413,[1]УсіТ_1!$B$9:$X$554,8,FALSE)</f>
        <v>0.44640000000000002</v>
      </c>
      <c r="L413" s="41">
        <f>VLOOKUP(B413,[1]УсіТ_1!$B$9:$X$554,11,FALSE)</f>
        <v>2.52E-2</v>
      </c>
      <c r="M413" s="41">
        <f>VLOOKUP(B413,[1]УсіТ_1!$B$9:$X$554,12,FALSE)</f>
        <v>0</v>
      </c>
      <c r="N413" s="41">
        <f>VLOOKUP(B413,[1]УсіТ_1!$B$9:$X$554,13,FALSE)</f>
        <v>0</v>
      </c>
      <c r="O413" s="41">
        <f>VLOOKUP(B413,[1]УсіТ_1!$B$9:$X$554,14,FALSE)</f>
        <v>0.83009999999999995</v>
      </c>
      <c r="P413" s="41">
        <f>VLOOKUP(B413,[1]УсіТ_1!$B$9:$X$554,15,FALSE)</f>
        <v>4.3999999999999997E-2</v>
      </c>
      <c r="Q413" s="41">
        <f>VLOOKUP(B413,[1]УсіТ_1!$B$9:$X$554,16,FALSE)</f>
        <v>1.1000000000000001E-3</v>
      </c>
      <c r="R413" s="41">
        <f>VLOOKUP(B413,[1]УсіТ_1!$B$9:$X$554,17,FALSE)</f>
        <v>5.45E-2</v>
      </c>
      <c r="S413" s="41">
        <f>VLOOKUP(B413,[1]УсіТ_1!$B$9:$X$554,18,FALSE)</f>
        <v>0.249</v>
      </c>
      <c r="T413" s="41">
        <f>VLOOKUP(B413,[1]УсіТ_1!$B$9:$X$554,19,FALSE)</f>
        <v>1.5387</v>
      </c>
      <c r="U413" s="41">
        <f>VLOOKUP(B413,[1]УсіТ_1!$B$9:$X$554,20,FALSE)</f>
        <v>0.1484</v>
      </c>
      <c r="V413" s="41">
        <f>VLOOKUP(B413,[1]УсіТ_1!$B$9:$X$554,21,FALSE)</f>
        <v>2.0000000000000001E-4</v>
      </c>
      <c r="W413" s="41">
        <f>VLOOKUP(B413,[1]УсіТ_1!$B$9:$X$554,22,FALSE)</f>
        <v>0.218</v>
      </c>
      <c r="X413" s="41">
        <f>VLOOKUP(B413,[1]УсіТ_1!$B$9:$X$554,23,FALSE)</f>
        <v>0</v>
      </c>
      <c r="Y413" s="3">
        <v>3.6069</v>
      </c>
      <c r="Z413" s="3">
        <v>3.6069</v>
      </c>
    </row>
    <row r="414" spans="1:26" ht="15.75" thickBot="1" x14ac:dyDescent="0.3">
      <c r="A414" s="44" t="s">
        <v>982</v>
      </c>
      <c r="B414" s="44" t="s">
        <v>447</v>
      </c>
      <c r="C414" s="43" t="s">
        <v>10</v>
      </c>
      <c r="D414" s="39">
        <v>1539.3</v>
      </c>
      <c r="E414" s="40">
        <v>0</v>
      </c>
      <c r="F414" s="55">
        <v>3.7429999999999999</v>
      </c>
      <c r="G414" s="55">
        <v>3.7429999999999999</v>
      </c>
      <c r="H414" s="41">
        <f t="shared" si="9"/>
        <v>3.3919999999999999</v>
      </c>
      <c r="I414" s="41">
        <f t="shared" si="8"/>
        <v>3.7429999999999999</v>
      </c>
      <c r="J414" s="41">
        <f>VLOOKUP(B414,[1]УсіТ_1!$B$9:$X$554,9,FALSE)</f>
        <v>0.35099999999999998</v>
      </c>
      <c r="K414" s="41">
        <f>VLOOKUP(B414,[1]УсіТ_1!$B$9:$X$554,8,FALSE)</f>
        <v>0.50060000000000004</v>
      </c>
      <c r="L414" s="41">
        <f>VLOOKUP(B414,[1]УсіТ_1!$B$9:$X$554,11,FALSE)</f>
        <v>1.1900000000000001E-2</v>
      </c>
      <c r="M414" s="41">
        <f>VLOOKUP(B414,[1]УсіТ_1!$B$9:$X$554,12,FALSE)</f>
        <v>0</v>
      </c>
      <c r="N414" s="41">
        <f>VLOOKUP(B414,[1]УсіТ_1!$B$9:$X$554,13,FALSE)</f>
        <v>0</v>
      </c>
      <c r="O414" s="41">
        <f>VLOOKUP(B414,[1]УсіТ_1!$B$9:$X$554,14,FALSE)</f>
        <v>0.89970000000000006</v>
      </c>
      <c r="P414" s="41">
        <f>VLOOKUP(B414,[1]УсіТ_1!$B$9:$X$554,15,FALSE)</f>
        <v>5.4399999999999997E-2</v>
      </c>
      <c r="Q414" s="41">
        <f>VLOOKUP(B414,[1]УсіТ_1!$B$9:$X$554,16,FALSE)</f>
        <v>1.4E-3</v>
      </c>
      <c r="R414" s="41">
        <f>VLOOKUP(B414,[1]УсіТ_1!$B$9:$X$554,17,FALSE)</f>
        <v>8.6300000000000002E-2</v>
      </c>
      <c r="S414" s="41">
        <f>VLOOKUP(B414,[1]УсіТ_1!$B$9:$X$554,18,FALSE)</f>
        <v>0.16400000000000001</v>
      </c>
      <c r="T414" s="41">
        <f>VLOOKUP(B414,[1]УсіТ_1!$B$9:$X$554,19,FALSE)</f>
        <v>1.1338999999999999</v>
      </c>
      <c r="U414" s="41">
        <f>VLOOKUP(B414,[1]УсіТ_1!$B$9:$X$554,20,FALSE)</f>
        <v>0.25040000000000001</v>
      </c>
      <c r="V414" s="41">
        <f>VLOOKUP(B414,[1]УсіТ_1!$B$9:$X$554,21,FALSE)</f>
        <v>6.9999999999999999E-4</v>
      </c>
      <c r="W414" s="41">
        <f>VLOOKUP(B414,[1]УсіТ_1!$B$9:$X$554,22,FALSE)</f>
        <v>0.28870000000000001</v>
      </c>
      <c r="X414" s="41">
        <f>VLOOKUP(B414,[1]УсіТ_1!$B$9:$X$554,23,FALSE)</f>
        <v>0</v>
      </c>
      <c r="Y414" s="3">
        <v>4.1180000000000003</v>
      </c>
      <c r="Z414" s="3">
        <v>5.6235999999999997</v>
      </c>
    </row>
    <row r="415" spans="1:26" ht="15.75" thickBot="1" x14ac:dyDescent="0.3">
      <c r="A415" s="44" t="s">
        <v>983</v>
      </c>
      <c r="B415" s="44" t="s">
        <v>448</v>
      </c>
      <c r="C415" s="43" t="s">
        <v>10</v>
      </c>
      <c r="D415" s="39">
        <v>3273.5</v>
      </c>
      <c r="E415" s="40">
        <v>87.6</v>
      </c>
      <c r="F415" s="55">
        <v>5.1002000000000001</v>
      </c>
      <c r="G415" s="55">
        <v>5.1002000000000001</v>
      </c>
      <c r="H415" s="41">
        <f t="shared" si="9"/>
        <v>4.5003000000000002</v>
      </c>
      <c r="I415" s="41">
        <f t="shared" si="8"/>
        <v>5.1002000000000001</v>
      </c>
      <c r="J415" s="41">
        <f>VLOOKUP(B415,[1]УсіТ_1!$B$9:$X$554,9,FALSE)</f>
        <v>0.59989999999999999</v>
      </c>
      <c r="K415" s="41">
        <f>VLOOKUP(B415,[1]УсіТ_1!$B$9:$X$554,8,FALSE)</f>
        <v>1.7824</v>
      </c>
      <c r="L415" s="41">
        <f>VLOOKUP(B415,[1]УсіТ_1!$B$9:$X$554,11,FALSE)</f>
        <v>3.1300000000000001E-2</v>
      </c>
      <c r="M415" s="41">
        <f>VLOOKUP(B415,[1]УсіТ_1!$B$9:$X$554,12,FALSE)</f>
        <v>0</v>
      </c>
      <c r="N415" s="41">
        <f>VLOOKUP(B415,[1]УсіТ_1!$B$9:$X$554,13,FALSE)</f>
        <v>0</v>
      </c>
      <c r="O415" s="41">
        <f>VLOOKUP(B415,[1]УсіТ_1!$B$9:$X$554,14,FALSE)</f>
        <v>0.88739999999999997</v>
      </c>
      <c r="P415" s="41">
        <f>VLOOKUP(B415,[1]УсіТ_1!$B$9:$X$554,15,FALSE)</f>
        <v>6.3600000000000004E-2</v>
      </c>
      <c r="Q415" s="41">
        <f>VLOOKUP(B415,[1]УсіТ_1!$B$9:$X$554,16,FALSE)</f>
        <v>1.6000000000000001E-3</v>
      </c>
      <c r="R415" s="41">
        <f>VLOOKUP(B415,[1]УсіТ_1!$B$9:$X$554,17,FALSE)</f>
        <v>7.3899999999999993E-2</v>
      </c>
      <c r="S415" s="41">
        <f>VLOOKUP(B415,[1]УсіТ_1!$B$9:$X$554,18,FALSE)</f>
        <v>7.9699999999999993E-2</v>
      </c>
      <c r="T415" s="41">
        <f>VLOOKUP(B415,[1]УсіТ_1!$B$9:$X$554,19,FALSE)</f>
        <v>1.1806000000000001</v>
      </c>
      <c r="U415" s="41">
        <f>VLOOKUP(B415,[1]УсіТ_1!$B$9:$X$554,20,FALSE)</f>
        <v>0.15310000000000001</v>
      </c>
      <c r="V415" s="41">
        <f>VLOOKUP(B415,[1]УсіТ_1!$B$9:$X$554,21,FALSE)</f>
        <v>4.0000000000000002E-4</v>
      </c>
      <c r="W415" s="41">
        <f>VLOOKUP(B415,[1]УсіТ_1!$B$9:$X$554,22,FALSE)</f>
        <v>0.24629999999999999</v>
      </c>
      <c r="X415" s="41">
        <f>VLOOKUP(B415,[1]УсіТ_1!$B$9:$X$554,23,FALSE)</f>
        <v>0</v>
      </c>
      <c r="Y415" s="3">
        <v>3.6377999999999999</v>
      </c>
      <c r="Z415" s="3">
        <v>4.4776999999999996</v>
      </c>
    </row>
    <row r="416" spans="1:26" ht="15.75" thickBot="1" x14ac:dyDescent="0.3">
      <c r="A416" s="44" t="s">
        <v>984</v>
      </c>
      <c r="B416" s="44" t="s">
        <v>449</v>
      </c>
      <c r="C416" s="43" t="s">
        <v>10</v>
      </c>
      <c r="D416" s="39">
        <v>2869.3</v>
      </c>
      <c r="E416" s="40">
        <v>56.4</v>
      </c>
      <c r="F416" s="55">
        <v>4.7861000000000002</v>
      </c>
      <c r="G416" s="55">
        <v>4.7861000000000002</v>
      </c>
      <c r="H416" s="41">
        <f t="shared" si="9"/>
        <v>4.1684999999999999</v>
      </c>
      <c r="I416" s="41">
        <f t="shared" si="8"/>
        <v>4.7861000000000002</v>
      </c>
      <c r="J416" s="41">
        <f>VLOOKUP(B416,[1]УсіТ_1!$B$9:$X$554,9,FALSE)</f>
        <v>0.61760000000000004</v>
      </c>
      <c r="K416" s="41">
        <f>VLOOKUP(B416,[1]УсіТ_1!$B$9:$X$554,8,FALSE)</f>
        <v>1.1976</v>
      </c>
      <c r="L416" s="41">
        <f>VLOOKUP(B416,[1]УсіТ_1!$B$9:$X$554,11,FALSE)</f>
        <v>2.98E-2</v>
      </c>
      <c r="M416" s="41">
        <f>VLOOKUP(B416,[1]УсіТ_1!$B$9:$X$554,12,FALSE)</f>
        <v>0</v>
      </c>
      <c r="N416" s="41">
        <f>VLOOKUP(B416,[1]УсіТ_1!$B$9:$X$554,13,FALSE)</f>
        <v>0</v>
      </c>
      <c r="O416" s="41">
        <f>VLOOKUP(B416,[1]УсіТ_1!$B$9:$X$554,14,FALSE)</f>
        <v>0.84340000000000004</v>
      </c>
      <c r="P416" s="41">
        <f>VLOOKUP(B416,[1]УсіТ_1!$B$9:$X$554,15,FALSE)</f>
        <v>5.0799999999999998E-2</v>
      </c>
      <c r="Q416" s="41">
        <f>VLOOKUP(B416,[1]УсіТ_1!$B$9:$X$554,16,FALSE)</f>
        <v>1.2999999999999999E-3</v>
      </c>
      <c r="R416" s="41">
        <f>VLOOKUP(B416,[1]УсіТ_1!$B$9:$X$554,17,FALSE)</f>
        <v>9.0800000000000006E-2</v>
      </c>
      <c r="S416" s="41">
        <f>VLOOKUP(B416,[1]УсіТ_1!$B$9:$X$554,18,FALSE)</f>
        <v>0.22059999999999999</v>
      </c>
      <c r="T416" s="41">
        <f>VLOOKUP(B416,[1]УсіТ_1!$B$9:$X$554,19,FALSE)</f>
        <v>1.1897</v>
      </c>
      <c r="U416" s="41">
        <f>VLOOKUP(B416,[1]УсіТ_1!$B$9:$X$554,20,FALSE)</f>
        <v>0.21890000000000001</v>
      </c>
      <c r="V416" s="41">
        <f>VLOOKUP(B416,[1]УсіТ_1!$B$9:$X$554,21,FALSE)</f>
        <v>4.0000000000000002E-4</v>
      </c>
      <c r="W416" s="41">
        <f>VLOOKUP(B416,[1]УсіТ_1!$B$9:$X$554,22,FALSE)</f>
        <v>0.32519999999999999</v>
      </c>
      <c r="X416" s="41">
        <f>VLOOKUP(B416,[1]УсіТ_1!$B$9:$X$554,23,FALSE)</f>
        <v>0</v>
      </c>
      <c r="Y416" s="3">
        <v>2.4207000000000001</v>
      </c>
      <c r="Z416" s="3">
        <v>2.4207000000000001</v>
      </c>
    </row>
    <row r="417" spans="1:26" ht="15.75" thickBot="1" x14ac:dyDescent="0.3">
      <c r="A417" s="44" t="s">
        <v>985</v>
      </c>
      <c r="B417" s="44" t="s">
        <v>450</v>
      </c>
      <c r="C417" s="43" t="s">
        <v>10</v>
      </c>
      <c r="D417" s="39">
        <v>2507.1999999999998</v>
      </c>
      <c r="E417" s="40">
        <v>0</v>
      </c>
      <c r="F417" s="55">
        <v>4.3677000000000001</v>
      </c>
      <c r="G417" s="55">
        <v>4.3677000000000001</v>
      </c>
      <c r="H417" s="41">
        <f t="shared" si="9"/>
        <v>3.7835000000000001</v>
      </c>
      <c r="I417" s="41">
        <f t="shared" si="8"/>
        <v>4.3677000000000001</v>
      </c>
      <c r="J417" s="41">
        <f>VLOOKUP(B417,[1]УсіТ_1!$B$9:$X$554,9,FALSE)</f>
        <v>0.58420000000000005</v>
      </c>
      <c r="K417" s="41">
        <f>VLOOKUP(B417,[1]УсіТ_1!$B$9:$X$554,8,FALSE)</f>
        <v>0.95409999999999995</v>
      </c>
      <c r="L417" s="41">
        <f>VLOOKUP(B417,[1]УсіТ_1!$B$9:$X$554,11,FALSE)</f>
        <v>2.5499999999999998E-2</v>
      </c>
      <c r="M417" s="41">
        <f>VLOOKUP(B417,[1]УсіТ_1!$B$9:$X$554,12,FALSE)</f>
        <v>0</v>
      </c>
      <c r="N417" s="41">
        <f>VLOOKUP(B417,[1]УсіТ_1!$B$9:$X$554,13,FALSE)</f>
        <v>0</v>
      </c>
      <c r="O417" s="41">
        <f>VLOOKUP(B417,[1]УсіТ_1!$B$9:$X$554,14,FALSE)</f>
        <v>0.85029999999999994</v>
      </c>
      <c r="P417" s="41">
        <f>VLOOKUP(B417,[1]УсіТ_1!$B$9:$X$554,15,FALSE)</f>
        <v>2.0799999999999999E-2</v>
      </c>
      <c r="Q417" s="41">
        <f>VLOOKUP(B417,[1]УсіТ_1!$B$9:$X$554,16,FALSE)</f>
        <v>5.0000000000000001E-4</v>
      </c>
      <c r="R417" s="41">
        <f>VLOOKUP(B417,[1]УсіТ_1!$B$9:$X$554,17,FALSE)</f>
        <v>8.3400000000000002E-2</v>
      </c>
      <c r="S417" s="41">
        <f>VLOOKUP(B417,[1]УсіТ_1!$B$9:$X$554,18,FALSE)</f>
        <v>0.1628</v>
      </c>
      <c r="T417" s="41">
        <f>VLOOKUP(B417,[1]УсіТ_1!$B$9:$X$554,19,FALSE)</f>
        <v>1.1424000000000001</v>
      </c>
      <c r="U417" s="41">
        <f>VLOOKUP(B417,[1]УсіТ_1!$B$9:$X$554,20,FALSE)</f>
        <v>0.29780000000000001</v>
      </c>
      <c r="V417" s="41">
        <f>VLOOKUP(B417,[1]УсіТ_1!$B$9:$X$554,21,FALSE)</f>
        <v>5.0000000000000001E-4</v>
      </c>
      <c r="W417" s="41">
        <f>VLOOKUP(B417,[1]УсіТ_1!$B$9:$X$554,22,FALSE)</f>
        <v>0.24540000000000001</v>
      </c>
      <c r="X417" s="41">
        <f>VLOOKUP(B417,[1]УсіТ_1!$B$9:$X$554,23,FALSE)</f>
        <v>0</v>
      </c>
      <c r="Y417" s="3">
        <v>3.2924000000000002</v>
      </c>
      <c r="Z417" s="3">
        <v>3.7797999999999998</v>
      </c>
    </row>
    <row r="418" spans="1:26" ht="15.75" thickBot="1" x14ac:dyDescent="0.3">
      <c r="A418" s="44" t="s">
        <v>986</v>
      </c>
      <c r="B418" s="44" t="s">
        <v>451</v>
      </c>
      <c r="C418" s="43" t="s">
        <v>10</v>
      </c>
      <c r="D418" s="39">
        <v>2844.2</v>
      </c>
      <c r="E418" s="40">
        <v>48.1</v>
      </c>
      <c r="F418" s="55">
        <v>3.9582000000000002</v>
      </c>
      <c r="G418" s="55">
        <v>3.9582000000000002</v>
      </c>
      <c r="H418" s="41">
        <f t="shared" si="9"/>
        <v>3.5851000000000002</v>
      </c>
      <c r="I418" s="41">
        <f t="shared" si="8"/>
        <v>3.9582000000000002</v>
      </c>
      <c r="J418" s="41">
        <f>VLOOKUP(B418,[1]УсіТ_1!$B$9:$X$554,9,FALSE)</f>
        <v>0.37309999999999999</v>
      </c>
      <c r="K418" s="41">
        <f>VLOOKUP(B418,[1]УсіТ_1!$B$9:$X$554,8,FALSE)</f>
        <v>0.48909999999999998</v>
      </c>
      <c r="L418" s="41">
        <f>VLOOKUP(B418,[1]УсіТ_1!$B$9:$X$554,11,FALSE)</f>
        <v>2.5999999999999999E-2</v>
      </c>
      <c r="M418" s="41">
        <f>VLOOKUP(B418,[1]УсіТ_1!$B$9:$X$554,12,FALSE)</f>
        <v>0</v>
      </c>
      <c r="N418" s="41">
        <f>VLOOKUP(B418,[1]УсіТ_1!$B$9:$X$554,13,FALSE)</f>
        <v>0</v>
      </c>
      <c r="O418" s="41">
        <f>VLOOKUP(B418,[1]УсіТ_1!$B$9:$X$554,14,FALSE)</f>
        <v>0.87339999999999995</v>
      </c>
      <c r="P418" s="41">
        <f>VLOOKUP(B418,[1]УсіТ_1!$B$9:$X$554,15,FALSE)</f>
        <v>4.2599999999999999E-2</v>
      </c>
      <c r="Q418" s="41">
        <f>VLOOKUP(B418,[1]УсіТ_1!$B$9:$X$554,16,FALSE)</f>
        <v>1.1000000000000001E-3</v>
      </c>
      <c r="R418" s="41">
        <f>VLOOKUP(B418,[1]УсіТ_1!$B$9:$X$554,17,FALSE)</f>
        <v>0.05</v>
      </c>
      <c r="S418" s="41">
        <f>VLOOKUP(B418,[1]УсіТ_1!$B$9:$X$554,18,FALSE)</f>
        <v>0.1996</v>
      </c>
      <c r="T418" s="41">
        <f>VLOOKUP(B418,[1]УсіТ_1!$B$9:$X$554,19,FALSE)</f>
        <v>1.5588</v>
      </c>
      <c r="U418" s="41">
        <f>VLOOKUP(B418,[1]УсіТ_1!$B$9:$X$554,20,FALSE)</f>
        <v>9.1600000000000001E-2</v>
      </c>
      <c r="V418" s="41">
        <f>VLOOKUP(B418,[1]УсіТ_1!$B$9:$X$554,21,FALSE)</f>
        <v>5.0000000000000001E-4</v>
      </c>
      <c r="W418" s="41">
        <f>VLOOKUP(B418,[1]УсіТ_1!$B$9:$X$554,22,FALSE)</f>
        <v>0.25240000000000001</v>
      </c>
      <c r="X418" s="41">
        <f>VLOOKUP(B418,[1]УсіТ_1!$B$9:$X$554,23,FALSE)</f>
        <v>0</v>
      </c>
      <c r="Y418" s="3">
        <v>2.9258000000000002</v>
      </c>
      <c r="Z418" s="3">
        <v>3.1877</v>
      </c>
    </row>
    <row r="419" spans="1:26" ht="15.75" thickBot="1" x14ac:dyDescent="0.3">
      <c r="A419" s="44" t="s">
        <v>987</v>
      </c>
      <c r="B419" s="44" t="s">
        <v>452</v>
      </c>
      <c r="C419" s="43" t="s">
        <v>10</v>
      </c>
      <c r="D419" s="39">
        <v>1713.7</v>
      </c>
      <c r="E419" s="40">
        <v>0</v>
      </c>
      <c r="F419" s="55">
        <v>4.0099</v>
      </c>
      <c r="G419" s="55">
        <v>4.0099</v>
      </c>
      <c r="H419" s="41">
        <f t="shared" si="9"/>
        <v>3.6962000000000002</v>
      </c>
      <c r="I419" s="41">
        <f t="shared" si="8"/>
        <v>4.0099</v>
      </c>
      <c r="J419" s="41">
        <f>VLOOKUP(B419,[1]УсіТ_1!$B$9:$X$554,9,FALSE)</f>
        <v>0.31369999999999998</v>
      </c>
      <c r="K419" s="41">
        <f>VLOOKUP(B419,[1]УсіТ_1!$B$9:$X$554,8,FALSE)</f>
        <v>0.49919999999999998</v>
      </c>
      <c r="L419" s="41">
        <f>VLOOKUP(B419,[1]УсіТ_1!$B$9:$X$554,11,FALSE)</f>
        <v>2.6499999999999999E-2</v>
      </c>
      <c r="M419" s="41">
        <f>VLOOKUP(B419,[1]УсіТ_1!$B$9:$X$554,12,FALSE)</f>
        <v>0</v>
      </c>
      <c r="N419" s="41">
        <f>VLOOKUP(B419,[1]УсіТ_1!$B$9:$X$554,13,FALSE)</f>
        <v>0</v>
      </c>
      <c r="O419" s="41">
        <f>VLOOKUP(B419,[1]УсіТ_1!$B$9:$X$554,14,FALSE)</f>
        <v>0.85660000000000003</v>
      </c>
      <c r="P419" s="41">
        <f>VLOOKUP(B419,[1]УсіТ_1!$B$9:$X$554,15,FALSE)</f>
        <v>3.8899999999999997E-2</v>
      </c>
      <c r="Q419" s="41">
        <f>VLOOKUP(B419,[1]УсіТ_1!$B$9:$X$554,16,FALSE)</f>
        <v>1E-3</v>
      </c>
      <c r="R419" s="41">
        <f>VLOOKUP(B419,[1]УсіТ_1!$B$9:$X$554,17,FALSE)</f>
        <v>6.4799999999999996E-2</v>
      </c>
      <c r="S419" s="41">
        <f>VLOOKUP(B419,[1]УсіТ_1!$B$9:$X$554,18,FALSE)</f>
        <v>0.1394</v>
      </c>
      <c r="T419" s="41">
        <f>VLOOKUP(B419,[1]УсіТ_1!$B$9:$X$554,19,FALSE)</f>
        <v>1.468</v>
      </c>
      <c r="U419" s="41">
        <f>VLOOKUP(B419,[1]УсіТ_1!$B$9:$X$554,20,FALSE)</f>
        <v>0.2104</v>
      </c>
      <c r="V419" s="41">
        <f>VLOOKUP(B419,[1]УсіТ_1!$B$9:$X$554,21,FALSE)</f>
        <v>6.9999999999999999E-4</v>
      </c>
      <c r="W419" s="41">
        <f>VLOOKUP(B419,[1]УсіТ_1!$B$9:$X$554,22,FALSE)</f>
        <v>0.39069999999999999</v>
      </c>
      <c r="X419" s="41">
        <f>VLOOKUP(B419,[1]УсіТ_1!$B$9:$X$554,23,FALSE)</f>
        <v>0</v>
      </c>
      <c r="Y419" s="3">
        <v>3.0861000000000001</v>
      </c>
      <c r="Z419" s="3">
        <v>3.3519999999999999</v>
      </c>
    </row>
    <row r="420" spans="1:26" ht="15.75" thickBot="1" x14ac:dyDescent="0.3">
      <c r="A420" s="44" t="s">
        <v>988</v>
      </c>
      <c r="B420" s="44" t="s">
        <v>453</v>
      </c>
      <c r="C420" s="43" t="s">
        <v>10</v>
      </c>
      <c r="D420" s="39">
        <v>1755.1</v>
      </c>
      <c r="E420" s="40">
        <v>55.7</v>
      </c>
      <c r="F420" s="55">
        <v>3.6366999999999998</v>
      </c>
      <c r="G420" s="55">
        <v>3.6366999999999998</v>
      </c>
      <c r="H420" s="41">
        <f t="shared" si="9"/>
        <v>3.3420999999999998</v>
      </c>
      <c r="I420" s="41">
        <f t="shared" si="8"/>
        <v>3.6366999999999998</v>
      </c>
      <c r="J420" s="41">
        <f>VLOOKUP(B420,[1]УсіТ_1!$B$9:$X$554,9,FALSE)</f>
        <v>0.29459999999999997</v>
      </c>
      <c r="K420" s="41">
        <f>VLOOKUP(B420,[1]УсіТ_1!$B$9:$X$554,8,FALSE)</f>
        <v>0.31240000000000001</v>
      </c>
      <c r="L420" s="41">
        <f>VLOOKUP(B420,[1]УсіТ_1!$B$9:$X$554,11,FALSE)</f>
        <v>2.5899999999999999E-2</v>
      </c>
      <c r="M420" s="41">
        <f>VLOOKUP(B420,[1]УсіТ_1!$B$9:$X$554,12,FALSE)</f>
        <v>0</v>
      </c>
      <c r="N420" s="41">
        <f>VLOOKUP(B420,[1]УсіТ_1!$B$9:$X$554,13,FALSE)</f>
        <v>0</v>
      </c>
      <c r="O420" s="41">
        <f>VLOOKUP(B420,[1]УсіТ_1!$B$9:$X$554,14,FALSE)</f>
        <v>0.86950000000000005</v>
      </c>
      <c r="P420" s="41">
        <f>VLOOKUP(B420,[1]УсіТ_1!$B$9:$X$554,15,FALSE)</f>
        <v>3.7900000000000003E-2</v>
      </c>
      <c r="Q420" s="41">
        <f>VLOOKUP(B420,[1]УсіТ_1!$B$9:$X$554,16,FALSE)</f>
        <v>1E-3</v>
      </c>
      <c r="R420" s="41">
        <f>VLOOKUP(B420,[1]УсіТ_1!$B$9:$X$554,17,FALSE)</f>
        <v>6.3200000000000006E-2</v>
      </c>
      <c r="S420" s="41">
        <f>VLOOKUP(B420,[1]УсіТ_1!$B$9:$X$554,18,FALSE)</f>
        <v>0.13619999999999999</v>
      </c>
      <c r="T420" s="41">
        <f>VLOOKUP(B420,[1]УсіТ_1!$B$9:$X$554,19,FALSE)</f>
        <v>1.4974000000000001</v>
      </c>
      <c r="U420" s="41">
        <f>VLOOKUP(B420,[1]УсіТ_1!$B$9:$X$554,20,FALSE)</f>
        <v>0.15620000000000001</v>
      </c>
      <c r="V420" s="41">
        <f>VLOOKUP(B420,[1]УсіТ_1!$B$9:$X$554,21,FALSE)</f>
        <v>6.9999999999999999E-4</v>
      </c>
      <c r="W420" s="41">
        <f>VLOOKUP(B420,[1]УсіТ_1!$B$9:$X$554,22,FALSE)</f>
        <v>0.2417</v>
      </c>
      <c r="X420" s="41">
        <f>VLOOKUP(B420,[1]УсіТ_1!$B$9:$X$554,23,FALSE)</f>
        <v>0</v>
      </c>
      <c r="Y420" s="3">
        <v>4.0075000000000003</v>
      </c>
      <c r="Z420" s="3">
        <v>4.8609</v>
      </c>
    </row>
    <row r="421" spans="1:26" ht="15.75" thickBot="1" x14ac:dyDescent="0.3">
      <c r="A421" s="44" t="s">
        <v>989</v>
      </c>
      <c r="B421" s="44" t="s">
        <v>454</v>
      </c>
      <c r="C421" s="43" t="s">
        <v>10</v>
      </c>
      <c r="D421" s="39">
        <v>4550.12</v>
      </c>
      <c r="E421" s="40">
        <v>115.2</v>
      </c>
      <c r="F421" s="55">
        <v>4.4481000000000002</v>
      </c>
      <c r="G421" s="55">
        <v>4.4481000000000002</v>
      </c>
      <c r="H421" s="41">
        <f t="shared" si="9"/>
        <v>3.9699</v>
      </c>
      <c r="I421" s="41">
        <f t="shared" si="8"/>
        <v>4.4481000000000002</v>
      </c>
      <c r="J421" s="41">
        <f>VLOOKUP(B421,[1]УсіТ_1!$B$9:$X$554,9,FALSE)</f>
        <v>0.47820000000000001</v>
      </c>
      <c r="K421" s="41">
        <f>VLOOKUP(B421,[1]УсіТ_1!$B$9:$X$554,8,FALSE)</f>
        <v>0.59799999999999998</v>
      </c>
      <c r="L421" s="41">
        <f>VLOOKUP(B421,[1]УсіТ_1!$B$9:$X$554,11,FALSE)</f>
        <v>3.5200000000000002E-2</v>
      </c>
      <c r="M421" s="41">
        <f>VLOOKUP(B421,[1]УсіТ_1!$B$9:$X$554,12,FALSE)</f>
        <v>0</v>
      </c>
      <c r="N421" s="41">
        <f>VLOOKUP(B421,[1]УсіТ_1!$B$9:$X$554,13,FALSE)</f>
        <v>0</v>
      </c>
      <c r="O421" s="41">
        <f>VLOOKUP(B421,[1]УсіТ_1!$B$9:$X$554,14,FALSE)</f>
        <v>0.87319999999999998</v>
      </c>
      <c r="P421" s="41">
        <f>VLOOKUP(B421,[1]УсіТ_1!$B$9:$X$554,15,FALSE)</f>
        <v>5.1200000000000002E-2</v>
      </c>
      <c r="Q421" s="41">
        <f>VLOOKUP(B421,[1]УсіТ_1!$B$9:$X$554,16,FALSE)</f>
        <v>1.2999999999999999E-3</v>
      </c>
      <c r="R421" s="41">
        <f>VLOOKUP(B421,[1]УсіТ_1!$B$9:$X$554,17,FALSE)</f>
        <v>0.43240000000000001</v>
      </c>
      <c r="S421" s="41">
        <f>VLOOKUP(B421,[1]УсіТ_1!$B$9:$X$554,18,FALSE)</f>
        <v>0.31630000000000003</v>
      </c>
      <c r="T421" s="41">
        <f>VLOOKUP(B421,[1]УсіТ_1!$B$9:$X$554,19,FALSE)</f>
        <v>1.2921</v>
      </c>
      <c r="U421" s="41">
        <f>VLOOKUP(B421,[1]УсіТ_1!$B$9:$X$554,20,FALSE)</f>
        <v>0.20519999999999999</v>
      </c>
      <c r="V421" s="41">
        <f>VLOOKUP(B421,[1]УсіТ_1!$B$9:$X$554,21,FALSE)</f>
        <v>2.0000000000000001E-4</v>
      </c>
      <c r="W421" s="41">
        <f>VLOOKUP(B421,[1]УсіТ_1!$B$9:$X$554,22,FALSE)</f>
        <v>0.1648</v>
      </c>
      <c r="X421" s="41">
        <f>VLOOKUP(B421,[1]УсіТ_1!$B$9:$X$554,23,FALSE)</f>
        <v>0</v>
      </c>
      <c r="Y421" s="3">
        <v>4.1123000000000003</v>
      </c>
      <c r="Z421" s="3">
        <v>4.1123000000000003</v>
      </c>
    </row>
    <row r="422" spans="1:26" ht="15.75" thickBot="1" x14ac:dyDescent="0.3">
      <c r="A422" s="44" t="s">
        <v>990</v>
      </c>
      <c r="B422" s="44" t="s">
        <v>455</v>
      </c>
      <c r="C422" s="43" t="s">
        <v>10</v>
      </c>
      <c r="D422" s="39">
        <v>3191.7</v>
      </c>
      <c r="E422" s="40">
        <v>135.80000000000001</v>
      </c>
      <c r="F422" s="55">
        <v>3.9211999999999998</v>
      </c>
      <c r="G422" s="55">
        <v>3.9211999999999998</v>
      </c>
      <c r="H422" s="41">
        <f t="shared" si="9"/>
        <v>3.5816999999999997</v>
      </c>
      <c r="I422" s="41">
        <f t="shared" si="8"/>
        <v>3.9211999999999998</v>
      </c>
      <c r="J422" s="41">
        <f>VLOOKUP(B422,[1]УсіТ_1!$B$9:$X$554,9,FALSE)</f>
        <v>0.33950000000000002</v>
      </c>
      <c r="K422" s="41">
        <f>VLOOKUP(B422,[1]УсіТ_1!$B$9:$X$554,8,FALSE)</f>
        <v>0.51690000000000003</v>
      </c>
      <c r="L422" s="41">
        <f>VLOOKUP(B422,[1]УсіТ_1!$B$9:$X$554,11,FALSE)</f>
        <v>2.9999999999999997E-4</v>
      </c>
      <c r="M422" s="41">
        <f>VLOOKUP(B422,[1]УсіТ_1!$B$9:$X$554,12,FALSE)</f>
        <v>0</v>
      </c>
      <c r="N422" s="41">
        <f>VLOOKUP(B422,[1]УсіТ_1!$B$9:$X$554,13,FALSE)</f>
        <v>0</v>
      </c>
      <c r="O422" s="41">
        <f>VLOOKUP(B422,[1]УсіТ_1!$B$9:$X$554,14,FALSE)</f>
        <v>0.83499999999999996</v>
      </c>
      <c r="P422" s="41">
        <f>VLOOKUP(B422,[1]УсіТ_1!$B$9:$X$554,15,FALSE)</f>
        <v>1.6000000000000001E-3</v>
      </c>
      <c r="Q422" s="41">
        <f>VLOOKUP(B422,[1]УсіТ_1!$B$9:$X$554,16,FALSE)</f>
        <v>0</v>
      </c>
      <c r="R422" s="41">
        <f>VLOOKUP(B422,[1]УсіТ_1!$B$9:$X$554,17,FALSE)</f>
        <v>0.58779999999999999</v>
      </c>
      <c r="S422" s="41">
        <f>VLOOKUP(B422,[1]УсіТ_1!$B$9:$X$554,18,FALSE)</f>
        <v>0.1699</v>
      </c>
      <c r="T422" s="41">
        <f>VLOOKUP(B422,[1]УсіТ_1!$B$9:$X$554,19,FALSE)</f>
        <v>0.96830000000000005</v>
      </c>
      <c r="U422" s="41">
        <f>VLOOKUP(B422,[1]УсіТ_1!$B$9:$X$554,20,FALSE)</f>
        <v>0.2356</v>
      </c>
      <c r="V422" s="41">
        <f>VLOOKUP(B422,[1]УсіТ_1!$B$9:$X$554,21,FALSE)</f>
        <v>4.0000000000000002E-4</v>
      </c>
      <c r="W422" s="41">
        <f>VLOOKUP(B422,[1]УсіТ_1!$B$9:$X$554,22,FALSE)</f>
        <v>0.26590000000000003</v>
      </c>
      <c r="X422" s="41">
        <f>VLOOKUP(B422,[1]УсіТ_1!$B$9:$X$554,23,FALSE)</f>
        <v>0</v>
      </c>
      <c r="Y422" s="3">
        <v>3.8515000000000001</v>
      </c>
      <c r="Z422" s="3">
        <v>3.8515000000000001</v>
      </c>
    </row>
    <row r="423" spans="1:26" ht="15.75" thickBot="1" x14ac:dyDescent="0.3">
      <c r="A423" s="44" t="s">
        <v>991</v>
      </c>
      <c r="B423" s="44" t="s">
        <v>456</v>
      </c>
      <c r="C423" s="43" t="s">
        <v>10</v>
      </c>
      <c r="D423" s="39">
        <v>2621.9</v>
      </c>
      <c r="E423" s="40">
        <v>110.4</v>
      </c>
      <c r="F423" s="55">
        <v>3.5244</v>
      </c>
      <c r="G423" s="55">
        <v>3.5244</v>
      </c>
      <c r="H423" s="41">
        <f t="shared" si="9"/>
        <v>3.2122999999999999</v>
      </c>
      <c r="I423" s="41">
        <f t="shared" si="8"/>
        <v>3.5244</v>
      </c>
      <c r="J423" s="41">
        <f>VLOOKUP(B423,[1]УсіТ_1!$B$9:$X$554,9,FALSE)</f>
        <v>0.31209999999999999</v>
      </c>
      <c r="K423" s="41">
        <f>VLOOKUP(B423,[1]УсіТ_1!$B$9:$X$554,8,FALSE)</f>
        <v>0.34670000000000001</v>
      </c>
      <c r="L423" s="41">
        <f>VLOOKUP(B423,[1]УсіТ_1!$B$9:$X$554,11,FALSE)</f>
        <v>1.0800000000000001E-2</v>
      </c>
      <c r="M423" s="41">
        <f>VLOOKUP(B423,[1]УсіТ_1!$B$9:$X$554,12,FALSE)</f>
        <v>0</v>
      </c>
      <c r="N423" s="41">
        <f>VLOOKUP(B423,[1]УсіТ_1!$B$9:$X$554,13,FALSE)</f>
        <v>0</v>
      </c>
      <c r="O423" s="41">
        <f>VLOOKUP(B423,[1]УсіТ_1!$B$9:$X$554,14,FALSE)</f>
        <v>0.84799999999999998</v>
      </c>
      <c r="P423" s="41">
        <f>VLOOKUP(B423,[1]УсіТ_1!$B$9:$X$554,15,FALSE)</f>
        <v>2.7400000000000001E-2</v>
      </c>
      <c r="Q423" s="41">
        <f>VLOOKUP(B423,[1]УсіТ_1!$B$9:$X$554,16,FALSE)</f>
        <v>6.9999999999999999E-4</v>
      </c>
      <c r="R423" s="41">
        <f>VLOOKUP(B423,[1]УсіТ_1!$B$9:$X$554,17,FALSE)</f>
        <v>6.1899999999999997E-2</v>
      </c>
      <c r="S423" s="41">
        <f>VLOOKUP(B423,[1]УсіТ_1!$B$9:$X$554,18,FALSE)</f>
        <v>0.157</v>
      </c>
      <c r="T423" s="41">
        <f>VLOOKUP(B423,[1]УсіТ_1!$B$9:$X$554,19,FALSE)</f>
        <v>1.4852000000000001</v>
      </c>
      <c r="U423" s="41">
        <f>VLOOKUP(B423,[1]УсіТ_1!$B$9:$X$554,20,FALSE)</f>
        <v>0.1867</v>
      </c>
      <c r="V423" s="41">
        <f>VLOOKUP(B423,[1]УсіТ_1!$B$9:$X$554,21,FALSE)</f>
        <v>5.0000000000000001E-4</v>
      </c>
      <c r="W423" s="41">
        <f>VLOOKUP(B423,[1]УсіТ_1!$B$9:$X$554,22,FALSE)</f>
        <v>8.7400000000000005E-2</v>
      </c>
      <c r="X423" s="41">
        <f>VLOOKUP(B423,[1]УсіТ_1!$B$9:$X$554,23,FALSE)</f>
        <v>0</v>
      </c>
      <c r="Y423" s="3">
        <v>3.9380000000000002</v>
      </c>
      <c r="Z423" s="3">
        <v>3.9380000000000002</v>
      </c>
    </row>
    <row r="424" spans="1:26" ht="15.75" thickBot="1" x14ac:dyDescent="0.3">
      <c r="A424" s="44" t="s">
        <v>992</v>
      </c>
      <c r="B424" s="44" t="s">
        <v>457</v>
      </c>
      <c r="C424" s="43" t="s">
        <v>10</v>
      </c>
      <c r="D424" s="39">
        <v>5307.6</v>
      </c>
      <c r="E424" s="40">
        <v>0</v>
      </c>
      <c r="F424" s="55">
        <v>2.839</v>
      </c>
      <c r="G424" s="55">
        <v>2.839</v>
      </c>
      <c r="H424" s="41">
        <f t="shared" si="9"/>
        <v>2.5537999999999998</v>
      </c>
      <c r="I424" s="41">
        <f t="shared" si="8"/>
        <v>2.839</v>
      </c>
      <c r="J424" s="41">
        <f>VLOOKUP(B424,[1]УсіТ_1!$B$9:$X$554,9,FALSE)</f>
        <v>0.28520000000000001</v>
      </c>
      <c r="K424" s="41">
        <f>VLOOKUP(B424,[1]УсіТ_1!$B$9:$X$554,8,FALSE)</f>
        <v>0.32329999999999998</v>
      </c>
      <c r="L424" s="41">
        <f>VLOOKUP(B424,[1]УсіТ_1!$B$9:$X$554,11,FALSE)</f>
        <v>2.2599999999999999E-2</v>
      </c>
      <c r="M424" s="41">
        <f>VLOOKUP(B424,[1]УсіТ_1!$B$9:$X$554,12,FALSE)</f>
        <v>0</v>
      </c>
      <c r="N424" s="41">
        <f>VLOOKUP(B424,[1]УсіТ_1!$B$9:$X$554,13,FALSE)</f>
        <v>0</v>
      </c>
      <c r="O424" s="41">
        <f>VLOOKUP(B424,[1]УсіТ_1!$B$9:$X$554,14,FALSE)</f>
        <v>0.59430000000000005</v>
      </c>
      <c r="P424" s="41">
        <f>VLOOKUP(B424,[1]УсіТ_1!$B$9:$X$554,15,FALSE)</f>
        <v>4.1200000000000001E-2</v>
      </c>
      <c r="Q424" s="41">
        <f>VLOOKUP(B424,[1]УсіТ_1!$B$9:$X$554,16,FALSE)</f>
        <v>1.1000000000000001E-3</v>
      </c>
      <c r="R424" s="41">
        <f>VLOOKUP(B424,[1]УсіТ_1!$B$9:$X$554,17,FALSE)</f>
        <v>0.26440000000000002</v>
      </c>
      <c r="S424" s="41">
        <f>VLOOKUP(B424,[1]УсіТ_1!$B$9:$X$554,18,FALSE)</f>
        <v>0.19739999999999999</v>
      </c>
      <c r="T424" s="41">
        <f>VLOOKUP(B424,[1]УсіТ_1!$B$9:$X$554,19,FALSE)</f>
        <v>0.81030000000000002</v>
      </c>
      <c r="U424" s="41">
        <f>VLOOKUP(B424,[1]УсіТ_1!$B$9:$X$554,20,FALSE)</f>
        <v>0.1237</v>
      </c>
      <c r="V424" s="41">
        <f>VLOOKUP(B424,[1]УсіТ_1!$B$9:$X$554,21,FALSE)</f>
        <v>2.0000000000000001E-4</v>
      </c>
      <c r="W424" s="41">
        <f>VLOOKUP(B424,[1]УсіТ_1!$B$9:$X$554,22,FALSE)</f>
        <v>0.17530000000000001</v>
      </c>
      <c r="X424" s="41">
        <f>VLOOKUP(B424,[1]УсіТ_1!$B$9:$X$554,23,FALSE)</f>
        <v>0</v>
      </c>
      <c r="Y424" s="3">
        <v>3.8429000000000002</v>
      </c>
      <c r="Z424" s="3">
        <v>4.7390999999999996</v>
      </c>
    </row>
    <row r="425" spans="1:26" ht="15.75" thickBot="1" x14ac:dyDescent="0.3">
      <c r="A425" s="44" t="s">
        <v>993</v>
      </c>
      <c r="B425" s="44" t="s">
        <v>458</v>
      </c>
      <c r="C425" s="43" t="s">
        <v>10</v>
      </c>
      <c r="D425" s="39">
        <v>5751.3</v>
      </c>
      <c r="E425" s="40">
        <v>44.7</v>
      </c>
      <c r="F425" s="55">
        <v>4.5094000000000003</v>
      </c>
      <c r="G425" s="55">
        <v>4.5094000000000003</v>
      </c>
      <c r="H425" s="41">
        <f t="shared" si="9"/>
        <v>4.1223000000000001</v>
      </c>
      <c r="I425" s="41">
        <f t="shared" si="8"/>
        <v>4.5094000000000003</v>
      </c>
      <c r="J425" s="41">
        <f>VLOOKUP(B425,[1]УсіТ_1!$B$9:$X$554,9,FALSE)</f>
        <v>0.3871</v>
      </c>
      <c r="K425" s="41">
        <f>VLOOKUP(B425,[1]УсіТ_1!$B$9:$X$554,8,FALSE)</f>
        <v>0.54400000000000004</v>
      </c>
      <c r="L425" s="41">
        <f>VLOOKUP(B425,[1]УсіТ_1!$B$9:$X$554,11,FALSE)</f>
        <v>2.76E-2</v>
      </c>
      <c r="M425" s="41">
        <f>VLOOKUP(B425,[1]УсіТ_1!$B$9:$X$554,12,FALSE)</f>
        <v>0</v>
      </c>
      <c r="N425" s="41">
        <f>VLOOKUP(B425,[1]УсіТ_1!$B$9:$X$554,13,FALSE)</f>
        <v>0</v>
      </c>
      <c r="O425" s="41">
        <f>VLOOKUP(B425,[1]УсіТ_1!$B$9:$X$554,14,FALSE)</f>
        <v>0.82969999999999999</v>
      </c>
      <c r="P425" s="41">
        <f>VLOOKUP(B425,[1]УсіТ_1!$B$9:$X$554,15,FALSE)</f>
        <v>4.8000000000000001E-2</v>
      </c>
      <c r="Q425" s="41">
        <f>VLOOKUP(B425,[1]УсіТ_1!$B$9:$X$554,16,FALSE)</f>
        <v>1.1999999999999999E-3</v>
      </c>
      <c r="R425" s="41">
        <f>VLOOKUP(B425,[1]УсіТ_1!$B$9:$X$554,17,FALSE)</f>
        <v>0.3982</v>
      </c>
      <c r="S425" s="41">
        <f>VLOOKUP(B425,[1]УсіТ_1!$B$9:$X$554,18,FALSE)</f>
        <v>0.29799999999999999</v>
      </c>
      <c r="T425" s="41">
        <f>VLOOKUP(B425,[1]УсіТ_1!$B$9:$X$554,19,FALSE)</f>
        <v>1.4677</v>
      </c>
      <c r="U425" s="41">
        <f>VLOOKUP(B425,[1]УсіТ_1!$B$9:$X$554,20,FALSE)</f>
        <v>0.2074</v>
      </c>
      <c r="V425" s="41">
        <f>VLOOKUP(B425,[1]УсіТ_1!$B$9:$X$554,21,FALSE)</f>
        <v>2.0000000000000001E-4</v>
      </c>
      <c r="W425" s="41">
        <f>VLOOKUP(B425,[1]УсіТ_1!$B$9:$X$554,22,FALSE)</f>
        <v>0.30030000000000001</v>
      </c>
      <c r="X425" s="41">
        <f>VLOOKUP(B425,[1]УсіТ_1!$B$9:$X$554,23,FALSE)</f>
        <v>0</v>
      </c>
      <c r="Y425" s="3">
        <v>4.0842999999999998</v>
      </c>
      <c r="Z425" s="3">
        <v>4.0842999999999998</v>
      </c>
    </row>
    <row r="426" spans="1:26" ht="15.75" thickBot="1" x14ac:dyDescent="0.3">
      <c r="A426" s="44" t="s">
        <v>994</v>
      </c>
      <c r="B426" s="44" t="s">
        <v>459</v>
      </c>
      <c r="C426" s="43" t="s">
        <v>10</v>
      </c>
      <c r="D426" s="39">
        <v>3589.3</v>
      </c>
      <c r="E426" s="40">
        <v>42.5</v>
      </c>
      <c r="F426" s="55">
        <v>3.6724999999999999</v>
      </c>
      <c r="G426" s="55">
        <v>3.6724999999999999</v>
      </c>
      <c r="H426" s="41">
        <f t="shared" si="9"/>
        <v>3.3720999999999997</v>
      </c>
      <c r="I426" s="41">
        <f t="shared" si="8"/>
        <v>3.6724999999999994</v>
      </c>
      <c r="J426" s="41">
        <f>VLOOKUP(B426,[1]УсіТ_1!$B$9:$X$554,9,FALSE)</f>
        <v>0.3004</v>
      </c>
      <c r="K426" s="41">
        <f>VLOOKUP(B426,[1]УсіТ_1!$B$9:$X$554,8,FALSE)</f>
        <v>0.51070000000000004</v>
      </c>
      <c r="L426" s="41">
        <f>VLOOKUP(B426,[1]УсіТ_1!$B$9:$X$554,11,FALSE)</f>
        <v>1.0800000000000001E-2</v>
      </c>
      <c r="M426" s="41">
        <f>VLOOKUP(B426,[1]УсіТ_1!$B$9:$X$554,12,FALSE)</f>
        <v>0</v>
      </c>
      <c r="N426" s="41">
        <f>VLOOKUP(B426,[1]УсіТ_1!$B$9:$X$554,13,FALSE)</f>
        <v>0</v>
      </c>
      <c r="O426" s="41">
        <f>VLOOKUP(B426,[1]УсіТ_1!$B$9:$X$554,14,FALSE)</f>
        <v>0.83899999999999997</v>
      </c>
      <c r="P426" s="41">
        <f>VLOOKUP(B426,[1]УсіТ_1!$B$9:$X$554,15,FALSE)</f>
        <v>4.3999999999999997E-2</v>
      </c>
      <c r="Q426" s="41">
        <f>VLOOKUP(B426,[1]УсіТ_1!$B$9:$X$554,16,FALSE)</f>
        <v>1.1000000000000001E-3</v>
      </c>
      <c r="R426" s="41">
        <f>VLOOKUP(B426,[1]УсіТ_1!$B$9:$X$554,17,FALSE)</f>
        <v>9.1999999999999998E-2</v>
      </c>
      <c r="S426" s="41">
        <f>VLOOKUP(B426,[1]УсіТ_1!$B$9:$X$554,18,FALSE)</f>
        <v>0.17710000000000001</v>
      </c>
      <c r="T426" s="41">
        <f>VLOOKUP(B426,[1]УсіТ_1!$B$9:$X$554,19,FALSE)</f>
        <v>1.3192999999999999</v>
      </c>
      <c r="U426" s="41">
        <f>VLOOKUP(B426,[1]УсіТ_1!$B$9:$X$554,20,FALSE)</f>
        <v>0.13869999999999999</v>
      </c>
      <c r="V426" s="41">
        <f>VLOOKUP(B426,[1]УсіТ_1!$B$9:$X$554,21,FALSE)</f>
        <v>4.0000000000000002E-4</v>
      </c>
      <c r="W426" s="41">
        <f>VLOOKUP(B426,[1]УсіТ_1!$B$9:$X$554,22,FALSE)</f>
        <v>0.23899999999999999</v>
      </c>
      <c r="X426" s="41">
        <f>VLOOKUP(B426,[1]УсіТ_1!$B$9:$X$554,23,FALSE)</f>
        <v>0</v>
      </c>
      <c r="Y426" s="3">
        <v>0.83260000000000001</v>
      </c>
      <c r="Z426" s="3">
        <v>0.83260000000000001</v>
      </c>
    </row>
    <row r="427" spans="1:26" ht="15.75" thickBot="1" x14ac:dyDescent="0.3">
      <c r="A427" s="44" t="s">
        <v>995</v>
      </c>
      <c r="B427" s="44" t="s">
        <v>460</v>
      </c>
      <c r="C427" s="43" t="s">
        <v>10</v>
      </c>
      <c r="D427" s="39">
        <v>4547.55</v>
      </c>
      <c r="E427" s="40">
        <v>0</v>
      </c>
      <c r="F427" s="55">
        <v>4.3090000000000002</v>
      </c>
      <c r="G427" s="55">
        <v>4.3090000000000002</v>
      </c>
      <c r="H427" s="41">
        <f t="shared" si="9"/>
        <v>3.9362000000000004</v>
      </c>
      <c r="I427" s="41">
        <f t="shared" si="8"/>
        <v>4.3090000000000002</v>
      </c>
      <c r="J427" s="41">
        <f>VLOOKUP(B427,[1]УсіТ_1!$B$9:$X$554,9,FALSE)</f>
        <v>0.37280000000000002</v>
      </c>
      <c r="K427" s="41">
        <f>VLOOKUP(B427,[1]УсіТ_1!$B$9:$X$554,8,FALSE)</f>
        <v>0.65429999999999999</v>
      </c>
      <c r="L427" s="41">
        <f>VLOOKUP(B427,[1]УсіТ_1!$B$9:$X$554,11,FALSE)</f>
        <v>1.06E-2</v>
      </c>
      <c r="M427" s="41">
        <f>VLOOKUP(B427,[1]УсіТ_1!$B$9:$X$554,12,FALSE)</f>
        <v>0</v>
      </c>
      <c r="N427" s="41">
        <f>VLOOKUP(B427,[1]УсіТ_1!$B$9:$X$554,13,FALSE)</f>
        <v>0</v>
      </c>
      <c r="O427" s="41">
        <f>VLOOKUP(B427,[1]УсіТ_1!$B$9:$X$554,14,FALSE)</f>
        <v>0.83879999999999999</v>
      </c>
      <c r="P427" s="41">
        <f>VLOOKUP(B427,[1]УсіТ_1!$B$9:$X$554,15,FALSE)</f>
        <v>4.3999999999999997E-2</v>
      </c>
      <c r="Q427" s="41">
        <f>VLOOKUP(B427,[1]УсіТ_1!$B$9:$X$554,16,FALSE)</f>
        <v>1.1000000000000001E-3</v>
      </c>
      <c r="R427" s="41">
        <f>VLOOKUP(B427,[1]УсіТ_1!$B$9:$X$554,17,FALSE)</f>
        <v>5.2299999999999999E-2</v>
      </c>
      <c r="S427" s="41">
        <f>VLOOKUP(B427,[1]УсіТ_1!$B$9:$X$554,18,FALSE)</f>
        <v>0.23930000000000001</v>
      </c>
      <c r="T427" s="41">
        <f>VLOOKUP(B427,[1]УсіТ_1!$B$9:$X$554,19,FALSE)</f>
        <v>1.6371</v>
      </c>
      <c r="U427" s="41">
        <f>VLOOKUP(B427,[1]УсіТ_1!$B$9:$X$554,20,FALSE)</f>
        <v>0.216</v>
      </c>
      <c r="V427" s="41">
        <f>VLOOKUP(B427,[1]УсіТ_1!$B$9:$X$554,21,FALSE)</f>
        <v>2.0000000000000001E-4</v>
      </c>
      <c r="W427" s="41">
        <f>VLOOKUP(B427,[1]УсіТ_1!$B$9:$X$554,22,FALSE)</f>
        <v>0.24249999999999999</v>
      </c>
      <c r="X427" s="41">
        <f>VLOOKUP(B427,[1]УсіТ_1!$B$9:$X$554,23,FALSE)</f>
        <v>0</v>
      </c>
      <c r="Y427" s="3">
        <v>0.94510000000000005</v>
      </c>
      <c r="Z427" s="3">
        <v>0.94510000000000005</v>
      </c>
    </row>
    <row r="428" spans="1:26" ht="15.75" thickBot="1" x14ac:dyDescent="0.3">
      <c r="A428" s="44" t="s">
        <v>996</v>
      </c>
      <c r="B428" s="44" t="s">
        <v>461</v>
      </c>
      <c r="C428" s="43" t="s">
        <v>10</v>
      </c>
      <c r="D428" s="39">
        <v>1824.05</v>
      </c>
      <c r="E428" s="40">
        <v>0</v>
      </c>
      <c r="F428" s="55">
        <v>3.4807000000000001</v>
      </c>
      <c r="G428" s="55">
        <v>3.4807000000000001</v>
      </c>
      <c r="H428" s="41">
        <f t="shared" si="9"/>
        <v>3.2149000000000001</v>
      </c>
      <c r="I428" s="41">
        <f t="shared" si="8"/>
        <v>3.4807000000000001</v>
      </c>
      <c r="J428" s="41">
        <f>VLOOKUP(B428,[1]УсіТ_1!$B$9:$X$554,9,FALSE)</f>
        <v>0.26579999999999998</v>
      </c>
      <c r="K428" s="41">
        <f>VLOOKUP(B428,[1]УсіТ_1!$B$9:$X$554,8,FALSE)</f>
        <v>0.53739999999999999</v>
      </c>
      <c r="L428" s="41">
        <f>VLOOKUP(B428,[1]УсіТ_1!$B$9:$X$554,11,FALSE)</f>
        <v>0</v>
      </c>
      <c r="M428" s="41">
        <f>VLOOKUP(B428,[1]УсіТ_1!$B$9:$X$554,12,FALSE)</f>
        <v>0</v>
      </c>
      <c r="N428" s="41">
        <f>VLOOKUP(B428,[1]УсіТ_1!$B$9:$X$554,13,FALSE)</f>
        <v>0</v>
      </c>
      <c r="O428" s="41">
        <f>VLOOKUP(B428,[1]УсіТ_1!$B$9:$X$554,14,FALSE)</f>
        <v>0.82979999999999998</v>
      </c>
      <c r="P428" s="41">
        <f>VLOOKUP(B428,[1]УсіТ_1!$B$9:$X$554,15,FALSE)</f>
        <v>0</v>
      </c>
      <c r="Q428" s="41">
        <f>VLOOKUP(B428,[1]УсіТ_1!$B$9:$X$554,16,FALSE)</f>
        <v>0</v>
      </c>
      <c r="R428" s="41">
        <f>VLOOKUP(B428,[1]УсіТ_1!$B$9:$X$554,17,FALSE)</f>
        <v>0.3851</v>
      </c>
      <c r="S428" s="41">
        <f>VLOOKUP(B428,[1]УсіТ_1!$B$9:$X$554,18,FALSE)</f>
        <v>0.1202</v>
      </c>
      <c r="T428" s="41">
        <f>VLOOKUP(B428,[1]УсіТ_1!$B$9:$X$554,19,FALSE)</f>
        <v>0.85429999999999995</v>
      </c>
      <c r="U428" s="41">
        <f>VLOOKUP(B428,[1]УсіТ_1!$B$9:$X$554,20,FALSE)</f>
        <v>0.31</v>
      </c>
      <c r="V428" s="41">
        <f>VLOOKUP(B428,[1]УсіТ_1!$B$9:$X$554,21,FALSE)</f>
        <v>5.9999999999999995E-4</v>
      </c>
      <c r="W428" s="41">
        <f>VLOOKUP(B428,[1]УсіТ_1!$B$9:$X$554,22,FALSE)</f>
        <v>0.17749999999999999</v>
      </c>
      <c r="X428" s="41">
        <f>VLOOKUP(B428,[1]УсіТ_1!$B$9:$X$554,23,FALSE)</f>
        <v>0</v>
      </c>
      <c r="Y428" s="3">
        <v>3.5522</v>
      </c>
      <c r="Z428" s="3">
        <v>3.5522</v>
      </c>
    </row>
    <row r="429" spans="1:26" ht="15.75" thickBot="1" x14ac:dyDescent="0.3">
      <c r="A429" s="44" t="s">
        <v>997</v>
      </c>
      <c r="B429" s="44" t="s">
        <v>462</v>
      </c>
      <c r="C429" s="43" t="s">
        <v>10</v>
      </c>
      <c r="D429" s="39">
        <v>2001.6</v>
      </c>
      <c r="E429" s="40">
        <v>58.4</v>
      </c>
      <c r="F429" s="55">
        <v>5.2746000000000004</v>
      </c>
      <c r="G429" s="55">
        <v>5.2746000000000004</v>
      </c>
      <c r="H429" s="41">
        <f t="shared" si="9"/>
        <v>4.9685000000000006</v>
      </c>
      <c r="I429" s="41">
        <f t="shared" si="8"/>
        <v>5.2746000000000004</v>
      </c>
      <c r="J429" s="41">
        <f>VLOOKUP(B429,[1]УсіТ_1!$B$9:$X$554,9,FALSE)</f>
        <v>0.30609999999999998</v>
      </c>
      <c r="K429" s="41">
        <f>VLOOKUP(B429,[1]УсіТ_1!$B$9:$X$554,8,FALSE)</f>
        <v>1.0757000000000001</v>
      </c>
      <c r="L429" s="41">
        <f>VLOOKUP(B429,[1]УсіТ_1!$B$9:$X$554,11,FALSE)</f>
        <v>9.1000000000000004E-3</v>
      </c>
      <c r="M429" s="41">
        <f>VLOOKUP(B429,[1]УсіТ_1!$B$9:$X$554,12,FALSE)</f>
        <v>0</v>
      </c>
      <c r="N429" s="41">
        <f>VLOOKUP(B429,[1]УсіТ_1!$B$9:$X$554,13,FALSE)</f>
        <v>0</v>
      </c>
      <c r="O429" s="41">
        <f>VLOOKUP(B429,[1]УсіТ_1!$B$9:$X$554,14,FALSE)</f>
        <v>0.879</v>
      </c>
      <c r="P429" s="41">
        <f>VLOOKUP(B429,[1]УсіТ_1!$B$9:$X$554,15,FALSE)</f>
        <v>4.1500000000000002E-2</v>
      </c>
      <c r="Q429" s="41">
        <f>VLOOKUP(B429,[1]УсіТ_1!$B$9:$X$554,16,FALSE)</f>
        <v>1.1000000000000001E-3</v>
      </c>
      <c r="R429" s="41">
        <f>VLOOKUP(B429,[1]УсіТ_1!$B$9:$X$554,17,FALSE)</f>
        <v>0.33179999999999998</v>
      </c>
      <c r="S429" s="41">
        <f>VLOOKUP(B429,[1]УсіТ_1!$B$9:$X$554,18,FALSE)</f>
        <v>0.2021</v>
      </c>
      <c r="T429" s="41">
        <f>VLOOKUP(B429,[1]УсіТ_1!$B$9:$X$554,19,FALSE)</f>
        <v>1.6184000000000001</v>
      </c>
      <c r="U429" s="41">
        <f>VLOOKUP(B429,[1]УсіТ_1!$B$9:$X$554,20,FALSE)</f>
        <v>0.49180000000000001</v>
      </c>
      <c r="V429" s="41">
        <f>VLOOKUP(B429,[1]УсіТ_1!$B$9:$X$554,21,FALSE)</f>
        <v>5.9999999999999995E-4</v>
      </c>
      <c r="W429" s="41">
        <f>VLOOKUP(B429,[1]УсіТ_1!$B$9:$X$554,22,FALSE)</f>
        <v>0.31740000000000002</v>
      </c>
      <c r="X429" s="41">
        <f>VLOOKUP(B429,[1]УсіТ_1!$B$9:$X$554,23,FALSE)</f>
        <v>0</v>
      </c>
      <c r="Y429" s="3">
        <v>4.0784000000000002</v>
      </c>
      <c r="Z429" s="3">
        <v>4.8745000000000003</v>
      </c>
    </row>
    <row r="430" spans="1:26" ht="15.75" thickBot="1" x14ac:dyDescent="0.3">
      <c r="A430" s="44" t="s">
        <v>998</v>
      </c>
      <c r="B430" s="44" t="s">
        <v>463</v>
      </c>
      <c r="C430" s="43" t="s">
        <v>10</v>
      </c>
      <c r="D430" s="39">
        <v>2002.9</v>
      </c>
      <c r="E430" s="40">
        <v>87</v>
      </c>
      <c r="F430" s="55">
        <v>4.9066000000000001</v>
      </c>
      <c r="G430" s="55">
        <v>4.9066000000000001</v>
      </c>
      <c r="H430" s="41">
        <f t="shared" si="9"/>
        <v>4.5621999999999998</v>
      </c>
      <c r="I430" s="41">
        <f t="shared" si="8"/>
        <v>4.9066000000000001</v>
      </c>
      <c r="J430" s="41">
        <f>VLOOKUP(B430,[1]УсіТ_1!$B$9:$X$554,9,FALSE)</f>
        <v>0.34439999999999998</v>
      </c>
      <c r="K430" s="41">
        <f>VLOOKUP(B430,[1]УсіТ_1!$B$9:$X$554,8,FALSE)</f>
        <v>1.1364000000000001</v>
      </c>
      <c r="L430" s="41">
        <f>VLOOKUP(B430,[1]УсіТ_1!$B$9:$X$554,11,FALSE)</f>
        <v>7.7999999999999996E-3</v>
      </c>
      <c r="M430" s="41">
        <f>VLOOKUP(B430,[1]УсіТ_1!$B$9:$X$554,12,FALSE)</f>
        <v>0</v>
      </c>
      <c r="N430" s="41">
        <f>VLOOKUP(B430,[1]УсіТ_1!$B$9:$X$554,13,FALSE)</f>
        <v>0</v>
      </c>
      <c r="O430" s="41">
        <f>VLOOKUP(B430,[1]УсіТ_1!$B$9:$X$554,14,FALSE)</f>
        <v>0.88390000000000002</v>
      </c>
      <c r="P430" s="41">
        <f>VLOOKUP(B430,[1]УсіТ_1!$B$9:$X$554,15,FALSE)</f>
        <v>3.5900000000000001E-2</v>
      </c>
      <c r="Q430" s="41">
        <f>VLOOKUP(B430,[1]УсіТ_1!$B$9:$X$554,16,FALSE)</f>
        <v>1E-3</v>
      </c>
      <c r="R430" s="41">
        <f>VLOOKUP(B430,[1]УсіТ_1!$B$9:$X$554,17,FALSE)</f>
        <v>0.44529999999999997</v>
      </c>
      <c r="S430" s="41">
        <f>VLOOKUP(B430,[1]УсіТ_1!$B$9:$X$554,18,FALSE)</f>
        <v>0.19800000000000001</v>
      </c>
      <c r="T430" s="41">
        <f>VLOOKUP(B430,[1]УсіТ_1!$B$9:$X$554,19,FALSE)</f>
        <v>1.0575000000000001</v>
      </c>
      <c r="U430" s="41">
        <f>VLOOKUP(B430,[1]УсіТ_1!$B$9:$X$554,20,FALSE)</f>
        <v>0.47860000000000003</v>
      </c>
      <c r="V430" s="41">
        <f>VLOOKUP(B430,[1]УсіТ_1!$B$9:$X$554,21,FALSE)</f>
        <v>5.9999999999999995E-4</v>
      </c>
      <c r="W430" s="41">
        <f>VLOOKUP(B430,[1]УсіТ_1!$B$9:$X$554,22,FALSE)</f>
        <v>0.31719999999999998</v>
      </c>
      <c r="X430" s="41">
        <f>VLOOKUP(B430,[1]УсіТ_1!$B$9:$X$554,23,FALSE)</f>
        <v>0</v>
      </c>
      <c r="Y430" s="3">
        <v>3.5093000000000001</v>
      </c>
      <c r="Z430" s="3">
        <v>4.7455999999999996</v>
      </c>
    </row>
    <row r="431" spans="1:26" ht="15.75" thickBot="1" x14ac:dyDescent="0.3">
      <c r="A431" s="44" t="s">
        <v>999</v>
      </c>
      <c r="B431" s="44" t="s">
        <v>464</v>
      </c>
      <c r="C431" s="43" t="s">
        <v>10</v>
      </c>
      <c r="D431" s="39">
        <v>4453.6000000000004</v>
      </c>
      <c r="E431" s="40">
        <v>153.69999999999999</v>
      </c>
      <c r="F431" s="55">
        <v>4.1708999999999996</v>
      </c>
      <c r="G431" s="55">
        <v>4.1708999999999996</v>
      </c>
      <c r="H431" s="41">
        <f t="shared" si="9"/>
        <v>3.8027999999999995</v>
      </c>
      <c r="I431" s="41">
        <f t="shared" si="8"/>
        <v>4.1708999999999996</v>
      </c>
      <c r="J431" s="41">
        <f>VLOOKUP(B431,[1]УсіТ_1!$B$9:$X$554,9,FALSE)</f>
        <v>0.36809999999999998</v>
      </c>
      <c r="K431" s="41">
        <f>VLOOKUP(B431,[1]УсіТ_1!$B$9:$X$554,8,FALSE)</f>
        <v>0.47910000000000003</v>
      </c>
      <c r="L431" s="41">
        <f>VLOOKUP(B431,[1]УсіТ_1!$B$9:$X$554,11,FALSE)</f>
        <v>2.8899999999999999E-2</v>
      </c>
      <c r="M431" s="41">
        <f>VLOOKUP(B431,[1]УсіТ_1!$B$9:$X$554,12,FALSE)</f>
        <v>0</v>
      </c>
      <c r="N431" s="41">
        <f>VLOOKUP(B431,[1]УсіТ_1!$B$9:$X$554,13,FALSE)</f>
        <v>0</v>
      </c>
      <c r="O431" s="41">
        <f>VLOOKUP(B431,[1]УсіТ_1!$B$9:$X$554,14,FALSE)</f>
        <v>0.79569999999999996</v>
      </c>
      <c r="P431" s="41">
        <f>VLOOKUP(B431,[1]УсіТ_1!$B$9:$X$554,15,FALSE)</f>
        <v>4.7E-2</v>
      </c>
      <c r="Q431" s="41">
        <f>VLOOKUP(B431,[1]УсіТ_1!$B$9:$X$554,16,FALSE)</f>
        <v>1.1999999999999999E-3</v>
      </c>
      <c r="R431" s="41">
        <f>VLOOKUP(B431,[1]УсіТ_1!$B$9:$X$554,17,FALSE)</f>
        <v>0.41539999999999999</v>
      </c>
      <c r="S431" s="41">
        <f>VLOOKUP(B431,[1]УсіТ_1!$B$9:$X$554,18,FALSE)</f>
        <v>0.24060000000000001</v>
      </c>
      <c r="T431" s="41">
        <f>VLOOKUP(B431,[1]УсіТ_1!$B$9:$X$554,19,FALSE)</f>
        <v>1.4093</v>
      </c>
      <c r="U431" s="41">
        <f>VLOOKUP(B431,[1]УсіТ_1!$B$9:$X$554,20,FALSE)</f>
        <v>0.15970000000000001</v>
      </c>
      <c r="V431" s="41">
        <f>VLOOKUP(B431,[1]УсіТ_1!$B$9:$X$554,21,FALSE)</f>
        <v>2.0000000000000001E-4</v>
      </c>
      <c r="W431" s="41">
        <f>VLOOKUP(B431,[1]УсіТ_1!$B$9:$X$554,22,FALSE)</f>
        <v>0.22570000000000001</v>
      </c>
      <c r="X431" s="41">
        <f>VLOOKUP(B431,[1]УсіТ_1!$B$9:$X$554,23,FALSE)</f>
        <v>0</v>
      </c>
      <c r="Y431" s="3">
        <v>3.6522000000000001</v>
      </c>
      <c r="Z431" s="3">
        <v>4.3348000000000004</v>
      </c>
    </row>
    <row r="432" spans="1:26" ht="15.75" thickBot="1" x14ac:dyDescent="0.3">
      <c r="A432" s="44" t="s">
        <v>1000</v>
      </c>
      <c r="B432" s="44" t="s">
        <v>465</v>
      </c>
      <c r="C432" s="43" t="s">
        <v>10</v>
      </c>
      <c r="D432" s="39">
        <v>3831.4</v>
      </c>
      <c r="E432" s="40">
        <v>32.799999999999997</v>
      </c>
      <c r="F432" s="55">
        <v>3.4081999999999999</v>
      </c>
      <c r="G432" s="55">
        <v>3.4081999999999999</v>
      </c>
      <c r="H432" s="41">
        <f t="shared" si="9"/>
        <v>3.0912999999999999</v>
      </c>
      <c r="I432" s="41">
        <f t="shared" si="8"/>
        <v>3.4081999999999999</v>
      </c>
      <c r="J432" s="41">
        <f>VLOOKUP(B432,[1]УсіТ_1!$B$9:$X$554,9,FALSE)</f>
        <v>0.31690000000000002</v>
      </c>
      <c r="K432" s="41">
        <f>VLOOKUP(B432,[1]УсіТ_1!$B$9:$X$554,8,FALSE)</f>
        <v>0.66920000000000002</v>
      </c>
      <c r="L432" s="41">
        <f>VLOOKUP(B432,[1]УсіТ_1!$B$9:$X$554,11,FALSE)</f>
        <v>0</v>
      </c>
      <c r="M432" s="41">
        <f>VLOOKUP(B432,[1]УсіТ_1!$B$9:$X$554,12,FALSE)</f>
        <v>0</v>
      </c>
      <c r="N432" s="41">
        <f>VLOOKUP(B432,[1]УсіТ_1!$B$9:$X$554,13,FALSE)</f>
        <v>0</v>
      </c>
      <c r="O432" s="41">
        <f>VLOOKUP(B432,[1]УсіТ_1!$B$9:$X$554,14,FALSE)</f>
        <v>0.67879999999999996</v>
      </c>
      <c r="P432" s="41">
        <f>VLOOKUP(B432,[1]УсіТ_1!$B$9:$X$554,15,FALSE)</f>
        <v>0</v>
      </c>
      <c r="Q432" s="41">
        <f>VLOOKUP(B432,[1]УсіТ_1!$B$9:$X$554,16,FALSE)</f>
        <v>0</v>
      </c>
      <c r="R432" s="41">
        <f>VLOOKUP(B432,[1]УсіТ_1!$B$9:$X$554,17,FALSE)</f>
        <v>0.4879</v>
      </c>
      <c r="S432" s="41">
        <f>VLOOKUP(B432,[1]УсіТ_1!$B$9:$X$554,18,FALSE)</f>
        <v>0.14269999999999999</v>
      </c>
      <c r="T432" s="41">
        <f>VLOOKUP(B432,[1]УсіТ_1!$B$9:$X$554,19,FALSE)</f>
        <v>0.76090000000000002</v>
      </c>
      <c r="U432" s="41">
        <f>VLOOKUP(B432,[1]УсіТ_1!$B$9:$X$554,20,FALSE)</f>
        <v>0.14760000000000001</v>
      </c>
      <c r="V432" s="41">
        <f>VLOOKUP(B432,[1]УсіТ_1!$B$9:$X$554,21,FALSE)</f>
        <v>4.0000000000000002E-4</v>
      </c>
      <c r="W432" s="41">
        <f>VLOOKUP(B432,[1]УсіТ_1!$B$9:$X$554,22,FALSE)</f>
        <v>0.20380000000000001</v>
      </c>
      <c r="X432" s="41">
        <f>VLOOKUP(B432,[1]УсіТ_1!$B$9:$X$554,23,FALSE)</f>
        <v>0</v>
      </c>
      <c r="Y432" s="3">
        <v>3.9758</v>
      </c>
      <c r="Z432" s="3">
        <v>4.8380000000000001</v>
      </c>
    </row>
    <row r="433" spans="1:26" ht="15.75" thickBot="1" x14ac:dyDescent="0.3">
      <c r="A433" s="44" t="s">
        <v>1001</v>
      </c>
      <c r="B433" s="44" t="s">
        <v>466</v>
      </c>
      <c r="C433" s="43" t="s">
        <v>10</v>
      </c>
      <c r="D433" s="39">
        <v>4801.49</v>
      </c>
      <c r="E433" s="40">
        <v>42.7</v>
      </c>
      <c r="F433" s="55">
        <v>3.7635999999999998</v>
      </c>
      <c r="G433" s="55">
        <v>3.7635999999999998</v>
      </c>
      <c r="H433" s="41">
        <f t="shared" si="9"/>
        <v>3.4091999999999998</v>
      </c>
      <c r="I433" s="41">
        <f t="shared" si="8"/>
        <v>3.7635999999999998</v>
      </c>
      <c r="J433" s="41">
        <f>VLOOKUP(B433,[1]УсіТ_1!$B$9:$X$554,9,FALSE)</f>
        <v>0.35439999999999999</v>
      </c>
      <c r="K433" s="41">
        <f>VLOOKUP(B433,[1]УсіТ_1!$B$9:$X$554,8,FALSE)</f>
        <v>0.46379999999999999</v>
      </c>
      <c r="L433" s="41">
        <f>VLOOKUP(B433,[1]УсіТ_1!$B$9:$X$554,11,FALSE)</f>
        <v>2.0000000000000001E-4</v>
      </c>
      <c r="M433" s="41">
        <f>VLOOKUP(B433,[1]УсіТ_1!$B$9:$X$554,12,FALSE)</f>
        <v>0</v>
      </c>
      <c r="N433" s="41">
        <f>VLOOKUP(B433,[1]УсіТ_1!$B$9:$X$554,13,FALSE)</f>
        <v>0</v>
      </c>
      <c r="O433" s="41">
        <f>VLOOKUP(B433,[1]УсіТ_1!$B$9:$X$554,14,FALSE)</f>
        <v>0.82069999999999999</v>
      </c>
      <c r="P433" s="41">
        <f>VLOOKUP(B433,[1]УсіТ_1!$B$9:$X$554,15,FALSE)</f>
        <v>6.9999999999999999E-4</v>
      </c>
      <c r="Q433" s="41">
        <f>VLOOKUP(B433,[1]УсіТ_1!$B$9:$X$554,16,FALSE)</f>
        <v>0</v>
      </c>
      <c r="R433" s="41">
        <f>VLOOKUP(B433,[1]УсіТ_1!$B$9:$X$554,17,FALSE)</f>
        <v>0.5585</v>
      </c>
      <c r="S433" s="41">
        <f>VLOOKUP(B433,[1]УсіТ_1!$B$9:$X$554,18,FALSE)</f>
        <v>0.22439999999999999</v>
      </c>
      <c r="T433" s="41">
        <f>VLOOKUP(B433,[1]УсіТ_1!$B$9:$X$554,19,FALSE)</f>
        <v>0.9748</v>
      </c>
      <c r="U433" s="41">
        <f>VLOOKUP(B433,[1]УсіТ_1!$B$9:$X$554,20,FALSE)</f>
        <v>0.185</v>
      </c>
      <c r="V433" s="41">
        <f>VLOOKUP(B433,[1]УсіТ_1!$B$9:$X$554,21,FALSE)</f>
        <v>2.0000000000000001E-4</v>
      </c>
      <c r="W433" s="41">
        <f>VLOOKUP(B433,[1]УсіТ_1!$B$9:$X$554,22,FALSE)</f>
        <v>0.18090000000000001</v>
      </c>
      <c r="X433" s="41">
        <f>VLOOKUP(B433,[1]УсіТ_1!$B$9:$X$554,23,FALSE)</f>
        <v>0</v>
      </c>
      <c r="Y433" s="3">
        <v>3.92</v>
      </c>
      <c r="Z433" s="3">
        <v>4.7382999999999997</v>
      </c>
    </row>
    <row r="434" spans="1:26" ht="15.75" thickBot="1" x14ac:dyDescent="0.3">
      <c r="A434" s="44" t="s">
        <v>1002</v>
      </c>
      <c r="B434" s="44" t="s">
        <v>467</v>
      </c>
      <c r="C434" s="43" t="s">
        <v>10</v>
      </c>
      <c r="D434" s="39">
        <v>3185.4</v>
      </c>
      <c r="E434" s="40">
        <v>59.5</v>
      </c>
      <c r="F434" s="55">
        <v>3.9089999999999998</v>
      </c>
      <c r="G434" s="55">
        <v>3.9089999999999998</v>
      </c>
      <c r="H434" s="41">
        <f t="shared" si="9"/>
        <v>3.5734999999999997</v>
      </c>
      <c r="I434" s="41">
        <f t="shared" si="8"/>
        <v>3.9089999999999998</v>
      </c>
      <c r="J434" s="41">
        <f>VLOOKUP(B434,[1]УсіТ_1!$B$9:$X$554,9,FALSE)</f>
        <v>0.33550000000000002</v>
      </c>
      <c r="K434" s="41">
        <f>VLOOKUP(B434,[1]УсіТ_1!$B$9:$X$554,8,FALSE)</f>
        <v>0.66900000000000004</v>
      </c>
      <c r="L434" s="41">
        <f>VLOOKUP(B434,[1]УсіТ_1!$B$9:$X$554,11,FALSE)</f>
        <v>2.9999999999999997E-4</v>
      </c>
      <c r="M434" s="41">
        <f>VLOOKUP(B434,[1]УсіТ_1!$B$9:$X$554,12,FALSE)</f>
        <v>0</v>
      </c>
      <c r="N434" s="41">
        <f>VLOOKUP(B434,[1]УсіТ_1!$B$9:$X$554,13,FALSE)</f>
        <v>0</v>
      </c>
      <c r="O434" s="41">
        <f>VLOOKUP(B434,[1]УсіТ_1!$B$9:$X$554,14,FALSE)</f>
        <v>0.85489999999999999</v>
      </c>
      <c r="P434" s="41">
        <f>VLOOKUP(B434,[1]УсіТ_1!$B$9:$X$554,15,FALSE)</f>
        <v>1.1999999999999999E-3</v>
      </c>
      <c r="Q434" s="41">
        <f>VLOOKUP(B434,[1]УсіТ_1!$B$9:$X$554,16,FALSE)</f>
        <v>0</v>
      </c>
      <c r="R434" s="41">
        <f>VLOOKUP(B434,[1]УсіТ_1!$B$9:$X$554,17,FALSE)</f>
        <v>0.58899999999999997</v>
      </c>
      <c r="S434" s="41">
        <f>VLOOKUP(B434,[1]УсіТ_1!$B$9:$X$554,18,FALSE)</f>
        <v>0.1807</v>
      </c>
      <c r="T434" s="41">
        <f>VLOOKUP(B434,[1]УсіТ_1!$B$9:$X$554,19,FALSE)</f>
        <v>0.93930000000000002</v>
      </c>
      <c r="U434" s="41">
        <f>VLOOKUP(B434,[1]УсіТ_1!$B$9:$X$554,20,FALSE)</f>
        <v>0.17899999999999999</v>
      </c>
      <c r="V434" s="41">
        <f>VLOOKUP(B434,[1]УсіТ_1!$B$9:$X$554,21,FALSE)</f>
        <v>4.0000000000000002E-4</v>
      </c>
      <c r="W434" s="41">
        <f>VLOOKUP(B434,[1]УсіТ_1!$B$9:$X$554,22,FALSE)</f>
        <v>0.15970000000000001</v>
      </c>
      <c r="X434" s="41">
        <f>VLOOKUP(B434,[1]УсіТ_1!$B$9:$X$554,23,FALSE)</f>
        <v>0</v>
      </c>
      <c r="Y434" s="3">
        <v>3.44</v>
      </c>
      <c r="Z434" s="3">
        <v>4.2815000000000003</v>
      </c>
    </row>
    <row r="435" spans="1:26" ht="15.75" thickBot="1" x14ac:dyDescent="0.3">
      <c r="A435" s="44" t="s">
        <v>1003</v>
      </c>
      <c r="B435" s="44" t="s">
        <v>468</v>
      </c>
      <c r="C435" s="43" t="s">
        <v>10</v>
      </c>
      <c r="D435" s="39">
        <v>2742.2</v>
      </c>
      <c r="E435" s="40">
        <v>0</v>
      </c>
      <c r="F435" s="55">
        <v>4.6360000000000001</v>
      </c>
      <c r="G435" s="55">
        <v>4.6360000000000001</v>
      </c>
      <c r="H435" s="41">
        <f t="shared" si="9"/>
        <v>4.2110000000000003</v>
      </c>
      <c r="I435" s="41">
        <f t="shared" si="8"/>
        <v>4.6360000000000001</v>
      </c>
      <c r="J435" s="41">
        <f>VLOOKUP(B435,[1]УсіТ_1!$B$9:$X$554,9,FALSE)</f>
        <v>0.42499999999999999</v>
      </c>
      <c r="K435" s="41">
        <f>VLOOKUP(B435,[1]УсіТ_1!$B$9:$X$554,8,FALSE)</f>
        <v>0.76959999999999995</v>
      </c>
      <c r="L435" s="41">
        <f>VLOOKUP(B435,[1]УсіТ_1!$B$9:$X$554,11,FALSE)</f>
        <v>1.3299999999999999E-2</v>
      </c>
      <c r="M435" s="41">
        <f>VLOOKUP(B435,[1]УсіТ_1!$B$9:$X$554,12,FALSE)</f>
        <v>0</v>
      </c>
      <c r="N435" s="41">
        <f>VLOOKUP(B435,[1]УсіТ_1!$B$9:$X$554,13,FALSE)</f>
        <v>0</v>
      </c>
      <c r="O435" s="41">
        <f>VLOOKUP(B435,[1]УсіТ_1!$B$9:$X$554,14,FALSE)</f>
        <v>0.85980000000000001</v>
      </c>
      <c r="P435" s="41">
        <f>VLOOKUP(B435,[1]УсіТ_1!$B$9:$X$554,15,FALSE)</f>
        <v>4.8599999999999997E-2</v>
      </c>
      <c r="Q435" s="41">
        <f>VLOOKUP(B435,[1]УсіТ_1!$B$9:$X$554,16,FALSE)</f>
        <v>1.1999999999999999E-3</v>
      </c>
      <c r="R435" s="41">
        <f>VLOOKUP(B435,[1]УсіТ_1!$B$9:$X$554,17,FALSE)</f>
        <v>0.59240000000000004</v>
      </c>
      <c r="S435" s="41">
        <f>VLOOKUP(B435,[1]УсіТ_1!$B$9:$X$554,18,FALSE)</f>
        <v>0.193</v>
      </c>
      <c r="T435" s="41">
        <f>VLOOKUP(B435,[1]УсіТ_1!$B$9:$X$554,19,FALSE)</f>
        <v>1.3525</v>
      </c>
      <c r="U435" s="41">
        <f>VLOOKUP(B435,[1]УсіТ_1!$B$9:$X$554,20,FALSE)</f>
        <v>0.1704</v>
      </c>
      <c r="V435" s="41">
        <f>VLOOKUP(B435,[1]УсіТ_1!$B$9:$X$554,21,FALSE)</f>
        <v>5.0000000000000001E-4</v>
      </c>
      <c r="W435" s="41">
        <f>VLOOKUP(B435,[1]УсіТ_1!$B$9:$X$554,22,FALSE)</f>
        <v>0.2097</v>
      </c>
      <c r="X435" s="41">
        <f>VLOOKUP(B435,[1]УсіТ_1!$B$9:$X$554,23,FALSE)</f>
        <v>0</v>
      </c>
      <c r="Y435" s="3">
        <v>3.5710000000000002</v>
      </c>
      <c r="Z435" s="3">
        <v>4.2622</v>
      </c>
    </row>
    <row r="436" spans="1:26" ht="15.75" thickBot="1" x14ac:dyDescent="0.3">
      <c r="A436" s="44" t="s">
        <v>1004</v>
      </c>
      <c r="B436" s="44" t="s">
        <v>469</v>
      </c>
      <c r="C436" s="43" t="s">
        <v>10</v>
      </c>
      <c r="D436" s="39">
        <v>2835.5</v>
      </c>
      <c r="E436" s="40">
        <v>43</v>
      </c>
      <c r="F436" s="55">
        <v>5.2850000000000001</v>
      </c>
      <c r="G436" s="55">
        <v>5.2850000000000001</v>
      </c>
      <c r="H436" s="41">
        <f t="shared" si="9"/>
        <v>4.9057000000000004</v>
      </c>
      <c r="I436" s="41">
        <f t="shared" si="8"/>
        <v>5.2850000000000001</v>
      </c>
      <c r="J436" s="41">
        <f>VLOOKUP(B436,[1]УсіТ_1!$B$9:$X$554,9,FALSE)</f>
        <v>0.37930000000000003</v>
      </c>
      <c r="K436" s="41">
        <f>VLOOKUP(B436,[1]УсіТ_1!$B$9:$X$554,8,FALSE)</f>
        <v>1.5585</v>
      </c>
      <c r="L436" s="41">
        <f>VLOOKUP(B436,[1]УсіТ_1!$B$9:$X$554,11,FALSE)</f>
        <v>1.21E-2</v>
      </c>
      <c r="M436" s="41">
        <f>VLOOKUP(B436,[1]УсіТ_1!$B$9:$X$554,12,FALSE)</f>
        <v>0</v>
      </c>
      <c r="N436" s="41">
        <f>VLOOKUP(B436,[1]УсіТ_1!$B$9:$X$554,13,FALSE)</f>
        <v>0</v>
      </c>
      <c r="O436" s="41">
        <f>VLOOKUP(B436,[1]УсіТ_1!$B$9:$X$554,14,FALSE)</f>
        <v>0.83899999999999997</v>
      </c>
      <c r="P436" s="41">
        <f>VLOOKUP(B436,[1]УсіТ_1!$B$9:$X$554,15,FALSE)</f>
        <v>4.5100000000000001E-2</v>
      </c>
      <c r="Q436" s="41">
        <f>VLOOKUP(B436,[1]УсіТ_1!$B$9:$X$554,16,FALSE)</f>
        <v>1.1999999999999999E-3</v>
      </c>
      <c r="R436" s="41">
        <f>VLOOKUP(B436,[1]УсіТ_1!$B$9:$X$554,17,FALSE)</f>
        <v>0.57289999999999996</v>
      </c>
      <c r="S436" s="41">
        <f>VLOOKUP(B436,[1]УсіТ_1!$B$9:$X$554,18,FALSE)</f>
        <v>7.0699999999999999E-2</v>
      </c>
      <c r="T436" s="41">
        <f>VLOOKUP(B436,[1]УсіТ_1!$B$9:$X$554,19,FALSE)</f>
        <v>1.153</v>
      </c>
      <c r="U436" s="41">
        <f>VLOOKUP(B436,[1]УсіТ_1!$B$9:$X$554,20,FALSE)</f>
        <v>0.25629999999999997</v>
      </c>
      <c r="V436" s="41">
        <f>VLOOKUP(B436,[1]УсіТ_1!$B$9:$X$554,21,FALSE)</f>
        <v>5.0000000000000001E-4</v>
      </c>
      <c r="W436" s="41">
        <f>VLOOKUP(B436,[1]УсіТ_1!$B$9:$X$554,22,FALSE)</f>
        <v>0.39639999999999997</v>
      </c>
      <c r="X436" s="41">
        <f>VLOOKUP(B436,[1]УсіТ_1!$B$9:$X$554,23,FALSE)</f>
        <v>0</v>
      </c>
      <c r="Y436" s="3">
        <v>4.1153000000000004</v>
      </c>
      <c r="Z436" s="3">
        <v>4.9931000000000001</v>
      </c>
    </row>
    <row r="437" spans="1:26" ht="15.75" thickBot="1" x14ac:dyDescent="0.3">
      <c r="A437" s="44" t="s">
        <v>1005</v>
      </c>
      <c r="B437" s="44" t="s">
        <v>470</v>
      </c>
      <c r="C437" s="43" t="s">
        <v>10</v>
      </c>
      <c r="D437" s="39">
        <v>4411.1000000000004</v>
      </c>
      <c r="E437" s="40">
        <v>30.7</v>
      </c>
      <c r="F437" s="55">
        <v>4.6840000000000002</v>
      </c>
      <c r="G437" s="55">
        <v>4.6840000000000002</v>
      </c>
      <c r="H437" s="41">
        <f t="shared" si="9"/>
        <v>4.3578999999999999</v>
      </c>
      <c r="I437" s="41">
        <f t="shared" si="8"/>
        <v>4.6840000000000002</v>
      </c>
      <c r="J437" s="41">
        <f>VLOOKUP(B437,[1]УсіТ_1!$B$9:$X$554,9,FALSE)</f>
        <v>0.3261</v>
      </c>
      <c r="K437" s="41">
        <f>VLOOKUP(B437,[1]УсіТ_1!$B$9:$X$554,8,FALSE)</f>
        <v>0.96589999999999998</v>
      </c>
      <c r="L437" s="41">
        <f>VLOOKUP(B437,[1]УсіТ_1!$B$9:$X$554,11,FALSE)</f>
        <v>1.17E-2</v>
      </c>
      <c r="M437" s="41">
        <f>VLOOKUP(B437,[1]УсіТ_1!$B$9:$X$554,12,FALSE)</f>
        <v>0</v>
      </c>
      <c r="N437" s="41">
        <f>VLOOKUP(B437,[1]УсіТ_1!$B$9:$X$554,13,FALSE)</f>
        <v>0</v>
      </c>
      <c r="O437" s="41">
        <f>VLOOKUP(B437,[1]УсіТ_1!$B$9:$X$554,14,FALSE)</f>
        <v>0.7792</v>
      </c>
      <c r="P437" s="41">
        <f>VLOOKUP(B437,[1]УсіТ_1!$B$9:$X$554,15,FALSE)</f>
        <v>4.3400000000000001E-2</v>
      </c>
      <c r="Q437" s="41">
        <f>VLOOKUP(B437,[1]УсіТ_1!$B$9:$X$554,16,FALSE)</f>
        <v>1.1000000000000001E-3</v>
      </c>
      <c r="R437" s="41">
        <f>VLOOKUP(B437,[1]УсіТ_1!$B$9:$X$554,17,FALSE)</f>
        <v>0.55249999999999999</v>
      </c>
      <c r="S437" s="41">
        <f>VLOOKUP(B437,[1]УсіТ_1!$B$9:$X$554,18,FALSE)</f>
        <v>0.2412</v>
      </c>
      <c r="T437" s="41">
        <f>VLOOKUP(B437,[1]УсіТ_1!$B$9:$X$554,19,FALSE)</f>
        <v>1.2518</v>
      </c>
      <c r="U437" s="41">
        <f>VLOOKUP(B437,[1]УсіТ_1!$B$9:$X$554,20,FALSE)</f>
        <v>0.18590000000000001</v>
      </c>
      <c r="V437" s="41">
        <f>VLOOKUP(B437,[1]УсіТ_1!$B$9:$X$554,21,FALSE)</f>
        <v>2.0000000000000001E-4</v>
      </c>
      <c r="W437" s="41">
        <f>VLOOKUP(B437,[1]УсіТ_1!$B$9:$X$554,22,FALSE)</f>
        <v>0.32500000000000001</v>
      </c>
      <c r="X437" s="41">
        <f>VLOOKUP(B437,[1]УсіТ_1!$B$9:$X$554,23,FALSE)</f>
        <v>0</v>
      </c>
      <c r="Y437" s="3">
        <v>3.9026000000000001</v>
      </c>
      <c r="Z437" s="3">
        <v>4.7374000000000001</v>
      </c>
    </row>
    <row r="438" spans="1:26" ht="15.75" thickBot="1" x14ac:dyDescent="0.3">
      <c r="A438" s="44" t="s">
        <v>1006</v>
      </c>
      <c r="B438" s="44" t="s">
        <v>471</v>
      </c>
      <c r="C438" s="43" t="s">
        <v>10</v>
      </c>
      <c r="D438" s="39">
        <v>2155.14</v>
      </c>
      <c r="E438" s="40">
        <v>44.7</v>
      </c>
      <c r="F438" s="55">
        <v>3.8395999999999999</v>
      </c>
      <c r="G438" s="55">
        <v>3.8395999999999999</v>
      </c>
      <c r="H438" s="41">
        <f t="shared" si="9"/>
        <v>3.6103999999999998</v>
      </c>
      <c r="I438" s="41">
        <f t="shared" si="8"/>
        <v>3.8395999999999999</v>
      </c>
      <c r="J438" s="41">
        <f>VLOOKUP(B438,[1]УсіТ_1!$B$9:$X$554,9,FALSE)</f>
        <v>0.22919999999999999</v>
      </c>
      <c r="K438" s="41">
        <f>VLOOKUP(B438,[1]УсіТ_1!$B$9:$X$554,8,FALSE)</f>
        <v>0.61890000000000001</v>
      </c>
      <c r="L438" s="41">
        <f>VLOOKUP(B438,[1]УсіТ_1!$B$9:$X$554,11,FALSE)</f>
        <v>1.32E-2</v>
      </c>
      <c r="M438" s="41">
        <f>VLOOKUP(B438,[1]УсіТ_1!$B$9:$X$554,12,FALSE)</f>
        <v>0</v>
      </c>
      <c r="N438" s="41">
        <f>VLOOKUP(B438,[1]УсіТ_1!$B$9:$X$554,13,FALSE)</f>
        <v>0</v>
      </c>
      <c r="O438" s="41">
        <f>VLOOKUP(B438,[1]УсіТ_1!$B$9:$X$554,14,FALSE)</f>
        <v>0.89139999999999997</v>
      </c>
      <c r="P438" s="41">
        <f>VLOOKUP(B438,[1]УсіТ_1!$B$9:$X$554,15,FALSE)</f>
        <v>0</v>
      </c>
      <c r="Q438" s="41">
        <f>VLOOKUP(B438,[1]УсіТ_1!$B$9:$X$554,16,FALSE)</f>
        <v>0</v>
      </c>
      <c r="R438" s="41">
        <f>VLOOKUP(B438,[1]УсіТ_1!$B$9:$X$554,17,FALSE)</f>
        <v>0.13719999999999999</v>
      </c>
      <c r="S438" s="41">
        <f>VLOOKUP(B438,[1]УсіТ_1!$B$9:$X$554,18,FALSE)</f>
        <v>0.20780000000000001</v>
      </c>
      <c r="T438" s="41">
        <f>VLOOKUP(B438,[1]УсіТ_1!$B$9:$X$554,19,FALSE)</f>
        <v>0.92330000000000001</v>
      </c>
      <c r="U438" s="41">
        <f>VLOOKUP(B438,[1]УсіТ_1!$B$9:$X$554,20,FALSE)</f>
        <v>7.7200000000000005E-2</v>
      </c>
      <c r="V438" s="41">
        <f>VLOOKUP(B438,[1]УсіТ_1!$B$9:$X$554,21,FALSE)</f>
        <v>5.9999999999999995E-4</v>
      </c>
      <c r="W438" s="41">
        <f>VLOOKUP(B438,[1]УсіТ_1!$B$9:$X$554,22,FALSE)</f>
        <v>0.74080000000000001</v>
      </c>
      <c r="X438" s="41">
        <f>VLOOKUP(B438,[1]УсіТ_1!$B$9:$X$554,23,FALSE)</f>
        <v>0</v>
      </c>
      <c r="Y438" s="3">
        <v>3.7288999999999999</v>
      </c>
      <c r="Z438" s="3">
        <v>4.8075999999999999</v>
      </c>
    </row>
    <row r="439" spans="1:26" ht="15.75" thickBot="1" x14ac:dyDescent="0.3">
      <c r="A439" s="44" t="s">
        <v>1007</v>
      </c>
      <c r="B439" s="44" t="s">
        <v>472</v>
      </c>
      <c r="C439" s="43" t="s">
        <v>10</v>
      </c>
      <c r="D439" s="39">
        <v>4400.8</v>
      </c>
      <c r="E439" s="40">
        <v>339.1</v>
      </c>
      <c r="F439" s="55">
        <v>4.4116</v>
      </c>
      <c r="G439" s="55">
        <v>4.4116</v>
      </c>
      <c r="H439" s="41">
        <f t="shared" si="9"/>
        <v>4.0591999999999997</v>
      </c>
      <c r="I439" s="41">
        <f t="shared" si="8"/>
        <v>4.4116</v>
      </c>
      <c r="J439" s="41">
        <f>VLOOKUP(B439,[1]УсіТ_1!$B$9:$X$554,9,FALSE)</f>
        <v>0.35239999999999999</v>
      </c>
      <c r="K439" s="41">
        <f>VLOOKUP(B439,[1]УсіТ_1!$B$9:$X$554,8,FALSE)</f>
        <v>0.49840000000000001</v>
      </c>
      <c r="L439" s="41">
        <f>VLOOKUP(B439,[1]УсіТ_1!$B$9:$X$554,11,FALSE)</f>
        <v>1.2E-2</v>
      </c>
      <c r="M439" s="41">
        <f>VLOOKUP(B439,[1]УсіТ_1!$B$9:$X$554,12,FALSE)</f>
        <v>0</v>
      </c>
      <c r="N439" s="41">
        <f>VLOOKUP(B439,[1]УсіТ_1!$B$9:$X$554,13,FALSE)</f>
        <v>0</v>
      </c>
      <c r="O439" s="41">
        <f>VLOOKUP(B439,[1]УсіТ_1!$B$9:$X$554,14,FALSE)</f>
        <v>0.82279999999999998</v>
      </c>
      <c r="P439" s="41">
        <f>VLOOKUP(B439,[1]УсіТ_1!$B$9:$X$554,15,FALSE)</f>
        <v>4.2200000000000001E-2</v>
      </c>
      <c r="Q439" s="41">
        <f>VLOOKUP(B439,[1]УсіТ_1!$B$9:$X$554,16,FALSE)</f>
        <v>1.1000000000000001E-3</v>
      </c>
      <c r="R439" s="41">
        <f>VLOOKUP(B439,[1]УсіТ_1!$B$9:$X$554,17,FALSE)</f>
        <v>0.55320000000000003</v>
      </c>
      <c r="S439" s="41">
        <f>VLOOKUP(B439,[1]УсіТ_1!$B$9:$X$554,18,FALSE)</f>
        <v>0.2417</v>
      </c>
      <c r="T439" s="41">
        <f>VLOOKUP(B439,[1]УсіТ_1!$B$9:$X$554,19,FALSE)</f>
        <v>1.3875</v>
      </c>
      <c r="U439" s="41">
        <f>VLOOKUP(B439,[1]УсіТ_1!$B$9:$X$554,20,FALSE)</f>
        <v>0.1656</v>
      </c>
      <c r="V439" s="41">
        <f>VLOOKUP(B439,[1]УсіТ_1!$B$9:$X$554,21,FALSE)</f>
        <v>2.0000000000000001E-4</v>
      </c>
      <c r="W439" s="41">
        <f>VLOOKUP(B439,[1]УсіТ_1!$B$9:$X$554,22,FALSE)</f>
        <v>0.33450000000000002</v>
      </c>
      <c r="X439" s="41">
        <f>VLOOKUP(B439,[1]УсіТ_1!$B$9:$X$554,23,FALSE)</f>
        <v>0</v>
      </c>
      <c r="Y439" s="3">
        <v>3.4178999999999999</v>
      </c>
      <c r="Z439" s="3">
        <v>4.1215999999999999</v>
      </c>
    </row>
    <row r="440" spans="1:26" ht="15.75" thickBot="1" x14ac:dyDescent="0.3">
      <c r="A440" s="44" t="s">
        <v>1008</v>
      </c>
      <c r="B440" s="44" t="s">
        <v>473</v>
      </c>
      <c r="C440" s="43" t="s">
        <v>10</v>
      </c>
      <c r="D440" s="39">
        <v>4414</v>
      </c>
      <c r="E440" s="40">
        <v>54.8</v>
      </c>
      <c r="F440" s="55">
        <v>4.2529000000000003</v>
      </c>
      <c r="G440" s="55">
        <v>4.2529000000000003</v>
      </c>
      <c r="H440" s="41">
        <f t="shared" si="9"/>
        <v>3.9015000000000004</v>
      </c>
      <c r="I440" s="41">
        <f t="shared" si="8"/>
        <v>4.2529000000000003</v>
      </c>
      <c r="J440" s="41">
        <f>VLOOKUP(B440,[1]УсіТ_1!$B$9:$X$554,9,FALSE)</f>
        <v>0.35139999999999999</v>
      </c>
      <c r="K440" s="41">
        <f>VLOOKUP(B440,[1]УсіТ_1!$B$9:$X$554,8,FALSE)</f>
        <v>0.44140000000000001</v>
      </c>
      <c r="L440" s="41">
        <f>VLOOKUP(B440,[1]УсіТ_1!$B$9:$X$554,11,FALSE)</f>
        <v>1.2E-2</v>
      </c>
      <c r="M440" s="41">
        <f>VLOOKUP(B440,[1]УсіТ_1!$B$9:$X$554,12,FALSE)</f>
        <v>0</v>
      </c>
      <c r="N440" s="41">
        <f>VLOOKUP(B440,[1]УсіТ_1!$B$9:$X$554,13,FALSE)</f>
        <v>0</v>
      </c>
      <c r="O440" s="41">
        <f>VLOOKUP(B440,[1]УсіТ_1!$B$9:$X$554,14,FALSE)</f>
        <v>0.79620000000000002</v>
      </c>
      <c r="P440" s="41">
        <f>VLOOKUP(B440,[1]УсіТ_1!$B$9:$X$554,15,FALSE)</f>
        <v>4.3299999999999998E-2</v>
      </c>
      <c r="Q440" s="41">
        <f>VLOOKUP(B440,[1]УсіТ_1!$B$9:$X$554,16,FALSE)</f>
        <v>1.1000000000000001E-3</v>
      </c>
      <c r="R440" s="41">
        <f>VLOOKUP(B440,[1]УсіТ_1!$B$9:$X$554,17,FALSE)</f>
        <v>0.55210000000000004</v>
      </c>
      <c r="S440" s="41">
        <f>VLOOKUP(B440,[1]УсіТ_1!$B$9:$X$554,18,FALSE)</f>
        <v>0.24099999999999999</v>
      </c>
      <c r="T440" s="41">
        <f>VLOOKUP(B440,[1]УсіТ_1!$B$9:$X$554,19,FALSE)</f>
        <v>1.3751</v>
      </c>
      <c r="U440" s="41">
        <f>VLOOKUP(B440,[1]УсіТ_1!$B$9:$X$554,20,FALSE)</f>
        <v>0.14530000000000001</v>
      </c>
      <c r="V440" s="41">
        <f>VLOOKUP(B440,[1]УсіТ_1!$B$9:$X$554,21,FALSE)</f>
        <v>2.0000000000000001E-4</v>
      </c>
      <c r="W440" s="41">
        <f>VLOOKUP(B440,[1]УсіТ_1!$B$9:$X$554,22,FALSE)</f>
        <v>0.29380000000000001</v>
      </c>
      <c r="X440" s="41">
        <f>VLOOKUP(B440,[1]УсіТ_1!$B$9:$X$554,23,FALSE)</f>
        <v>0</v>
      </c>
      <c r="Y440" s="3">
        <v>3.7467000000000001</v>
      </c>
      <c r="Z440" s="3">
        <v>4.5364000000000004</v>
      </c>
    </row>
    <row r="441" spans="1:26" ht="15.75" thickBot="1" x14ac:dyDescent="0.3">
      <c r="A441" s="44" t="s">
        <v>1009</v>
      </c>
      <c r="B441" s="44" t="s">
        <v>474</v>
      </c>
      <c r="C441" s="43" t="s">
        <v>10</v>
      </c>
      <c r="D441" s="39">
        <v>4408.8</v>
      </c>
      <c r="E441" s="40">
        <v>43</v>
      </c>
      <c r="F441" s="55">
        <v>4.3154000000000003</v>
      </c>
      <c r="G441" s="55">
        <v>4.3154000000000003</v>
      </c>
      <c r="H441" s="41">
        <f t="shared" si="9"/>
        <v>3.9901000000000004</v>
      </c>
      <c r="I441" s="41">
        <f t="shared" si="8"/>
        <v>4.3154000000000003</v>
      </c>
      <c r="J441" s="41">
        <f>VLOOKUP(B441,[1]УсіТ_1!$B$9:$X$554,9,FALSE)</f>
        <v>0.32529999999999998</v>
      </c>
      <c r="K441" s="41">
        <f>VLOOKUP(B441,[1]УсіТ_1!$B$9:$X$554,8,FALSE)</f>
        <v>0.53869999999999996</v>
      </c>
      <c r="L441" s="41">
        <f>VLOOKUP(B441,[1]УсіТ_1!$B$9:$X$554,11,FALSE)</f>
        <v>1.17E-2</v>
      </c>
      <c r="M441" s="41">
        <f>VLOOKUP(B441,[1]УсіТ_1!$B$9:$X$554,12,FALSE)</f>
        <v>0</v>
      </c>
      <c r="N441" s="41">
        <f>VLOOKUP(B441,[1]УсіТ_1!$B$9:$X$554,13,FALSE)</f>
        <v>0</v>
      </c>
      <c r="O441" s="41">
        <f>VLOOKUP(B441,[1]УсіТ_1!$B$9:$X$554,14,FALSE)</f>
        <v>0.82069999999999999</v>
      </c>
      <c r="P441" s="41">
        <f>VLOOKUP(B441,[1]УсіТ_1!$B$9:$X$554,15,FALSE)</f>
        <v>4.3400000000000001E-2</v>
      </c>
      <c r="Q441" s="41">
        <f>VLOOKUP(B441,[1]УсіТ_1!$B$9:$X$554,16,FALSE)</f>
        <v>1.1000000000000001E-3</v>
      </c>
      <c r="R441" s="41">
        <f>VLOOKUP(B441,[1]УсіТ_1!$B$9:$X$554,17,FALSE)</f>
        <v>0.55269999999999997</v>
      </c>
      <c r="S441" s="41">
        <f>VLOOKUP(B441,[1]УсіТ_1!$B$9:$X$554,18,FALSE)</f>
        <v>0.2412</v>
      </c>
      <c r="T441" s="41">
        <f>VLOOKUP(B441,[1]УсіТ_1!$B$9:$X$554,19,FALSE)</f>
        <v>1.3895</v>
      </c>
      <c r="U441" s="41">
        <f>VLOOKUP(B441,[1]УсіТ_1!$B$9:$X$554,20,FALSE)</f>
        <v>0.16059999999999999</v>
      </c>
      <c r="V441" s="41">
        <f>VLOOKUP(B441,[1]УсіТ_1!$B$9:$X$554,21,FALSE)</f>
        <v>2.0000000000000001E-4</v>
      </c>
      <c r="W441" s="41">
        <f>VLOOKUP(B441,[1]УсіТ_1!$B$9:$X$554,22,FALSE)</f>
        <v>0.2303</v>
      </c>
      <c r="X441" s="41">
        <f>VLOOKUP(B441,[1]УсіТ_1!$B$9:$X$554,23,FALSE)</f>
        <v>0</v>
      </c>
      <c r="Y441" s="3">
        <v>3.9378000000000002</v>
      </c>
      <c r="Z441" s="3">
        <v>3.9378000000000002</v>
      </c>
    </row>
    <row r="442" spans="1:26" ht="15.75" thickBot="1" x14ac:dyDescent="0.3">
      <c r="A442" s="44" t="s">
        <v>1010</v>
      </c>
      <c r="B442" s="44" t="s">
        <v>475</v>
      </c>
      <c r="C442" s="43" t="s">
        <v>10</v>
      </c>
      <c r="D442" s="39">
        <v>4753</v>
      </c>
      <c r="E442" s="40">
        <v>0</v>
      </c>
      <c r="F442" s="55">
        <v>3.9068000000000001</v>
      </c>
      <c r="G442" s="55">
        <v>3.9068000000000001</v>
      </c>
      <c r="H442" s="41">
        <f t="shared" si="9"/>
        <v>3.6246999999999998</v>
      </c>
      <c r="I442" s="41">
        <f t="shared" si="8"/>
        <v>3.9067999999999996</v>
      </c>
      <c r="J442" s="41">
        <f>VLOOKUP(B442,[1]УсіТ_1!$B$9:$X$554,9,FALSE)</f>
        <v>0.28210000000000002</v>
      </c>
      <c r="K442" s="41">
        <f>VLOOKUP(B442,[1]УсіТ_1!$B$9:$X$554,8,FALSE)</f>
        <v>0.62070000000000003</v>
      </c>
      <c r="L442" s="41">
        <f>VLOOKUP(B442,[1]УсіТ_1!$B$9:$X$554,11,FALSE)</f>
        <v>0</v>
      </c>
      <c r="M442" s="41">
        <f>VLOOKUP(B442,[1]УсіТ_1!$B$9:$X$554,12,FALSE)</f>
        <v>0</v>
      </c>
      <c r="N442" s="41">
        <f>VLOOKUP(B442,[1]УсіТ_1!$B$9:$X$554,13,FALSE)</f>
        <v>0</v>
      </c>
      <c r="O442" s="41">
        <f>VLOOKUP(B442,[1]УсіТ_1!$B$9:$X$554,14,FALSE)</f>
        <v>0.8226</v>
      </c>
      <c r="P442" s="41">
        <f>VLOOKUP(B442,[1]УсіТ_1!$B$9:$X$554,15,FALSE)</f>
        <v>0</v>
      </c>
      <c r="Q442" s="41">
        <f>VLOOKUP(B442,[1]УсіТ_1!$B$9:$X$554,16,FALSE)</f>
        <v>0</v>
      </c>
      <c r="R442" s="41">
        <f>VLOOKUP(B442,[1]УсіТ_1!$B$9:$X$554,17,FALSE)</f>
        <v>0.56410000000000005</v>
      </c>
      <c r="S442" s="41">
        <f>VLOOKUP(B442,[1]УсіТ_1!$B$9:$X$554,18,FALSE)</f>
        <v>0.22450000000000001</v>
      </c>
      <c r="T442" s="41">
        <f>VLOOKUP(B442,[1]УсіТ_1!$B$9:$X$554,19,FALSE)</f>
        <v>0.98829999999999996</v>
      </c>
      <c r="U442" s="41">
        <f>VLOOKUP(B442,[1]УсіТ_1!$B$9:$X$554,20,FALSE)</f>
        <v>0.17680000000000001</v>
      </c>
      <c r="V442" s="41">
        <f>VLOOKUP(B442,[1]УсіТ_1!$B$9:$X$554,21,FALSE)</f>
        <v>2.0000000000000001E-4</v>
      </c>
      <c r="W442" s="41">
        <f>VLOOKUP(B442,[1]УсіТ_1!$B$9:$X$554,22,FALSE)</f>
        <v>0.22750000000000001</v>
      </c>
      <c r="X442" s="41">
        <f>VLOOKUP(B442,[1]УсіТ_1!$B$9:$X$554,23,FALSE)</f>
        <v>0</v>
      </c>
      <c r="Y442" s="3">
        <v>3.7656999999999998</v>
      </c>
      <c r="Z442" s="3">
        <v>3.7656999999999998</v>
      </c>
    </row>
    <row r="443" spans="1:26" ht="15.75" thickBot="1" x14ac:dyDescent="0.3">
      <c r="A443" s="44" t="s">
        <v>1011</v>
      </c>
      <c r="B443" s="44" t="s">
        <v>476</v>
      </c>
      <c r="C443" s="43" t="s">
        <v>10</v>
      </c>
      <c r="D443" s="39">
        <v>3098.97</v>
      </c>
      <c r="E443" s="40">
        <v>68</v>
      </c>
      <c r="F443" s="55">
        <v>3.9169999999999998</v>
      </c>
      <c r="G443" s="55">
        <v>3.9169999999999998</v>
      </c>
      <c r="H443" s="41">
        <f t="shared" si="9"/>
        <v>3.5728</v>
      </c>
      <c r="I443" s="41">
        <f t="shared" si="8"/>
        <v>3.9169999999999998</v>
      </c>
      <c r="J443" s="41">
        <f>VLOOKUP(B443,[1]УсіТ_1!$B$9:$X$554,9,FALSE)</f>
        <v>0.34420000000000001</v>
      </c>
      <c r="K443" s="41">
        <f>VLOOKUP(B443,[1]УсіТ_1!$B$9:$X$554,8,FALSE)</f>
        <v>0.53359999999999996</v>
      </c>
      <c r="L443" s="41">
        <f>VLOOKUP(B443,[1]УсіТ_1!$B$9:$X$554,11,FALSE)</f>
        <v>1.15E-2</v>
      </c>
      <c r="M443" s="41">
        <f>VLOOKUP(B443,[1]УсіТ_1!$B$9:$X$554,12,FALSE)</f>
        <v>0</v>
      </c>
      <c r="N443" s="41">
        <f>VLOOKUP(B443,[1]УсіТ_1!$B$9:$X$554,13,FALSE)</f>
        <v>0</v>
      </c>
      <c r="O443" s="41">
        <f>VLOOKUP(B443,[1]УсіТ_1!$B$9:$X$554,14,FALSE)</f>
        <v>0.85199999999999998</v>
      </c>
      <c r="P443" s="41">
        <f>VLOOKUP(B443,[1]УсіТ_1!$B$9:$X$554,15,FALSE)</f>
        <v>5.2900000000000003E-2</v>
      </c>
      <c r="Q443" s="41">
        <f>VLOOKUP(B443,[1]УсіТ_1!$B$9:$X$554,16,FALSE)</f>
        <v>1.2999999999999999E-3</v>
      </c>
      <c r="R443" s="41">
        <f>VLOOKUP(B443,[1]УсіТ_1!$B$9:$X$554,17,FALSE)</f>
        <v>0.47799999999999998</v>
      </c>
      <c r="S443" s="41">
        <f>VLOOKUP(B443,[1]УсіТ_1!$B$9:$X$554,18,FALSE)</f>
        <v>0.19220000000000001</v>
      </c>
      <c r="T443" s="41">
        <f>VLOOKUP(B443,[1]УсіТ_1!$B$9:$X$554,19,FALSE)</f>
        <v>1.0467</v>
      </c>
      <c r="U443" s="41">
        <f>VLOOKUP(B443,[1]УсіТ_1!$B$9:$X$554,20,FALSE)</f>
        <v>0.21410000000000001</v>
      </c>
      <c r="V443" s="41">
        <f>VLOOKUP(B443,[1]УсіТ_1!$B$9:$X$554,21,FALSE)</f>
        <v>4.0000000000000002E-4</v>
      </c>
      <c r="W443" s="41">
        <f>VLOOKUP(B443,[1]УсіТ_1!$B$9:$X$554,22,FALSE)</f>
        <v>0.19009999999999999</v>
      </c>
      <c r="X443" s="41">
        <f>VLOOKUP(B443,[1]УсіТ_1!$B$9:$X$554,23,FALSE)</f>
        <v>0</v>
      </c>
      <c r="Y443" s="3">
        <v>4.2412000000000001</v>
      </c>
      <c r="Z443" s="3">
        <v>4.2412000000000001</v>
      </c>
    </row>
    <row r="444" spans="1:26" ht="15.75" thickBot="1" x14ac:dyDescent="0.3">
      <c r="A444" s="44" t="s">
        <v>1012</v>
      </c>
      <c r="B444" s="44" t="s">
        <v>477</v>
      </c>
      <c r="C444" s="43" t="s">
        <v>10</v>
      </c>
      <c r="D444" s="39">
        <v>3207.78</v>
      </c>
      <c r="E444" s="40">
        <v>0</v>
      </c>
      <c r="F444" s="55">
        <v>3.8685999999999998</v>
      </c>
      <c r="G444" s="55">
        <v>3.8685999999999998</v>
      </c>
      <c r="H444" s="41">
        <f t="shared" si="9"/>
        <v>3.5106999999999999</v>
      </c>
      <c r="I444" s="41">
        <f t="shared" si="8"/>
        <v>3.8685999999999998</v>
      </c>
      <c r="J444" s="41">
        <f>VLOOKUP(B444,[1]УсіТ_1!$B$9:$X$554,9,FALSE)</f>
        <v>0.3579</v>
      </c>
      <c r="K444" s="41">
        <f>VLOOKUP(B444,[1]УсіТ_1!$B$9:$X$554,8,FALSE)</f>
        <v>0.54449999999999998</v>
      </c>
      <c r="L444" s="41">
        <f>VLOOKUP(B444,[1]УсіТ_1!$B$9:$X$554,11,FALSE)</f>
        <v>2.9999999999999997E-4</v>
      </c>
      <c r="M444" s="41">
        <f>VLOOKUP(B444,[1]УсіТ_1!$B$9:$X$554,12,FALSE)</f>
        <v>0</v>
      </c>
      <c r="N444" s="41">
        <f>VLOOKUP(B444,[1]УсіТ_1!$B$9:$X$554,13,FALSE)</f>
        <v>0</v>
      </c>
      <c r="O444" s="41">
        <f>VLOOKUP(B444,[1]УсіТ_1!$B$9:$X$554,14,FALSE)</f>
        <v>0.81089999999999995</v>
      </c>
      <c r="P444" s="41">
        <f>VLOOKUP(B444,[1]УсіТ_1!$B$9:$X$554,15,FALSE)</f>
        <v>1.6000000000000001E-3</v>
      </c>
      <c r="Q444" s="41">
        <f>VLOOKUP(B444,[1]УсіТ_1!$B$9:$X$554,16,FALSE)</f>
        <v>0</v>
      </c>
      <c r="R444" s="41">
        <f>VLOOKUP(B444,[1]УсіТ_1!$B$9:$X$554,17,FALSE)</f>
        <v>0.5827</v>
      </c>
      <c r="S444" s="41">
        <f>VLOOKUP(B444,[1]УсіТ_1!$B$9:$X$554,18,FALSE)</f>
        <v>0.17780000000000001</v>
      </c>
      <c r="T444" s="41">
        <f>VLOOKUP(B444,[1]УсіТ_1!$B$9:$X$554,19,FALSE)</f>
        <v>0.98070000000000002</v>
      </c>
      <c r="U444" s="41">
        <f>VLOOKUP(B444,[1]УсіТ_1!$B$9:$X$554,20,FALSE)</f>
        <v>0.16139999999999999</v>
      </c>
      <c r="V444" s="41">
        <f>VLOOKUP(B444,[1]УсіТ_1!$B$9:$X$554,21,FALSE)</f>
        <v>4.0000000000000002E-4</v>
      </c>
      <c r="W444" s="41">
        <f>VLOOKUP(B444,[1]УсіТ_1!$B$9:$X$554,22,FALSE)</f>
        <v>0.25040000000000001</v>
      </c>
      <c r="X444" s="41">
        <f>VLOOKUP(B444,[1]УсіТ_1!$B$9:$X$554,23,FALSE)</f>
        <v>0</v>
      </c>
      <c r="Y444" s="3">
        <v>4.1765999999999996</v>
      </c>
      <c r="Z444" s="3">
        <v>4.1765999999999996</v>
      </c>
    </row>
    <row r="445" spans="1:26" ht="15.75" thickBot="1" x14ac:dyDescent="0.3">
      <c r="A445" s="44" t="s">
        <v>1013</v>
      </c>
      <c r="B445" s="44" t="s">
        <v>478</v>
      </c>
      <c r="C445" s="43" t="s">
        <v>10</v>
      </c>
      <c r="D445" s="39">
        <v>3713.2</v>
      </c>
      <c r="E445" s="40">
        <v>0</v>
      </c>
      <c r="F445" s="55">
        <v>3.4020999999999999</v>
      </c>
      <c r="G445" s="55">
        <v>3.4020999999999999</v>
      </c>
      <c r="H445" s="41">
        <f t="shared" si="9"/>
        <v>2.9194999999999998</v>
      </c>
      <c r="I445" s="41">
        <f t="shared" si="8"/>
        <v>3.4020999999999999</v>
      </c>
      <c r="J445" s="41">
        <f>VLOOKUP(B445,[1]УсіТ_1!$B$9:$X$554,9,FALSE)</f>
        <v>0.48259999999999997</v>
      </c>
      <c r="K445" s="41">
        <f>VLOOKUP(B445,[1]УсіТ_1!$B$9:$X$554,8,FALSE)</f>
        <v>0.38700000000000001</v>
      </c>
      <c r="L445" s="41">
        <f>VLOOKUP(B445,[1]УсіТ_1!$B$9:$X$554,11,FALSE)</f>
        <v>2.9899999999999999E-2</v>
      </c>
      <c r="M445" s="41">
        <f>VLOOKUP(B445,[1]УсіТ_1!$B$9:$X$554,12,FALSE)</f>
        <v>0</v>
      </c>
      <c r="N445" s="41">
        <f>VLOOKUP(B445,[1]УсіТ_1!$B$9:$X$554,13,FALSE)</f>
        <v>0</v>
      </c>
      <c r="O445" s="41">
        <f>VLOOKUP(B445,[1]УсіТ_1!$B$9:$X$554,14,FALSE)</f>
        <v>0.78459999999999996</v>
      </c>
      <c r="P445" s="41">
        <f>VLOOKUP(B445,[1]УсіТ_1!$B$9:$X$554,15,FALSE)</f>
        <v>5.62E-2</v>
      </c>
      <c r="Q445" s="41">
        <f>VLOOKUP(B445,[1]УсіТ_1!$B$9:$X$554,16,FALSE)</f>
        <v>1.4E-3</v>
      </c>
      <c r="R445" s="41">
        <f>VLOOKUP(B445,[1]УсіТ_1!$B$9:$X$554,17,FALSE)</f>
        <v>7.1499999999999994E-2</v>
      </c>
      <c r="S445" s="41">
        <f>VLOOKUP(B445,[1]УсіТ_1!$B$9:$X$554,18,FALSE)</f>
        <v>0.14410000000000001</v>
      </c>
      <c r="T445" s="41">
        <f>VLOOKUP(B445,[1]УсіТ_1!$B$9:$X$554,19,FALSE)</f>
        <v>1.079</v>
      </c>
      <c r="U445" s="41">
        <f>VLOOKUP(B445,[1]УсіТ_1!$B$9:$X$554,20,FALSE)</f>
        <v>0.1459</v>
      </c>
      <c r="V445" s="41">
        <f>VLOOKUP(B445,[1]УсіТ_1!$B$9:$X$554,21,FALSE)</f>
        <v>4.0000000000000002E-4</v>
      </c>
      <c r="W445" s="41">
        <f>VLOOKUP(B445,[1]УсіТ_1!$B$9:$X$554,22,FALSE)</f>
        <v>0.2195</v>
      </c>
      <c r="X445" s="41">
        <f>VLOOKUP(B445,[1]УсіТ_1!$B$9:$X$554,23,FALSE)</f>
        <v>0</v>
      </c>
      <c r="Y445" s="3">
        <v>4.1382000000000003</v>
      </c>
      <c r="Z445" s="3">
        <v>4.1382000000000003</v>
      </c>
    </row>
    <row r="446" spans="1:26" ht="15.75" thickBot="1" x14ac:dyDescent="0.3">
      <c r="A446" s="44" t="s">
        <v>1014</v>
      </c>
      <c r="B446" s="44" t="s">
        <v>479</v>
      </c>
      <c r="C446" s="43" t="s">
        <v>10</v>
      </c>
      <c r="D446" s="39">
        <v>1399.5</v>
      </c>
      <c r="E446" s="40">
        <v>0</v>
      </c>
      <c r="F446" s="55">
        <v>4.6767000000000003</v>
      </c>
      <c r="G446" s="55">
        <v>4.6767000000000003</v>
      </c>
      <c r="H446" s="41">
        <f t="shared" si="9"/>
        <v>4.2431999999999999</v>
      </c>
      <c r="I446" s="41">
        <f t="shared" si="8"/>
        <v>4.6767000000000003</v>
      </c>
      <c r="J446" s="41">
        <f>VLOOKUP(B446,[1]УсіТ_1!$B$9:$X$554,9,FALSE)</f>
        <v>0.4335</v>
      </c>
      <c r="K446" s="41">
        <f>VLOOKUP(B446,[1]УсіТ_1!$B$9:$X$554,8,FALSE)</f>
        <v>0.92679999999999996</v>
      </c>
      <c r="L446" s="41">
        <f>VLOOKUP(B446,[1]УсіТ_1!$B$9:$X$554,11,FALSE)</f>
        <v>1.3100000000000001E-2</v>
      </c>
      <c r="M446" s="41">
        <f>VLOOKUP(B446,[1]УсіТ_1!$B$9:$X$554,12,FALSE)</f>
        <v>0</v>
      </c>
      <c r="N446" s="41">
        <f>VLOOKUP(B446,[1]УсіТ_1!$B$9:$X$554,13,FALSE)</f>
        <v>0</v>
      </c>
      <c r="O446" s="41">
        <f>VLOOKUP(B446,[1]УсіТ_1!$B$9:$X$554,14,FALSE)</f>
        <v>1.0748</v>
      </c>
      <c r="P446" s="41">
        <f>VLOOKUP(B446,[1]УсіТ_1!$B$9:$X$554,15,FALSE)</f>
        <v>3.3500000000000002E-2</v>
      </c>
      <c r="Q446" s="41">
        <f>VLOOKUP(B446,[1]УсіТ_1!$B$9:$X$554,16,FALSE)</f>
        <v>8.0000000000000004E-4</v>
      </c>
      <c r="R446" s="41">
        <f>VLOOKUP(B446,[1]УсіТ_1!$B$9:$X$554,17,FALSE)</f>
        <v>6.2199999999999998E-2</v>
      </c>
      <c r="S446" s="41">
        <f>VLOOKUP(B446,[1]УсіТ_1!$B$9:$X$554,18,FALSE)</f>
        <v>0.17760000000000001</v>
      </c>
      <c r="T446" s="41">
        <f>VLOOKUP(B446,[1]УсіТ_1!$B$9:$X$554,19,FALSE)</f>
        <v>1.4191</v>
      </c>
      <c r="U446" s="41">
        <f>VLOOKUP(B446,[1]УсіТ_1!$B$9:$X$554,20,FALSE)</f>
        <v>0.1825</v>
      </c>
      <c r="V446" s="41">
        <f>VLOOKUP(B446,[1]УсіТ_1!$B$9:$X$554,21,FALSE)</f>
        <v>8.0000000000000004E-4</v>
      </c>
      <c r="W446" s="41">
        <f>VLOOKUP(B446,[1]УсіТ_1!$B$9:$X$554,22,FALSE)</f>
        <v>0.35199999999999998</v>
      </c>
      <c r="X446" s="41">
        <f>VLOOKUP(B446,[1]УсіТ_1!$B$9:$X$554,23,FALSE)</f>
        <v>0</v>
      </c>
      <c r="Y446" s="3">
        <v>3.8412999999999999</v>
      </c>
      <c r="Z446" s="3">
        <v>3.8412999999999999</v>
      </c>
    </row>
    <row r="447" spans="1:26" ht="24.75" thickBot="1" x14ac:dyDescent="0.3">
      <c r="A447" s="44" t="s">
        <v>1015</v>
      </c>
      <c r="B447" s="44" t="s">
        <v>480</v>
      </c>
      <c r="C447" s="43" t="s">
        <v>10</v>
      </c>
      <c r="D447" s="39">
        <v>3561.73</v>
      </c>
      <c r="E447" s="40">
        <v>85.3</v>
      </c>
      <c r="F447" s="55">
        <v>4.1178999999999997</v>
      </c>
      <c r="G447" s="55">
        <v>4.1178999999999997</v>
      </c>
      <c r="H447" s="41">
        <f t="shared" si="9"/>
        <v>3.8071999999999999</v>
      </c>
      <c r="I447" s="41">
        <f t="shared" si="8"/>
        <v>4.1178999999999997</v>
      </c>
      <c r="J447" s="41">
        <f>VLOOKUP(B447,[1]УсіТ_1!$B$9:$X$554,9,FALSE)</f>
        <v>0.31069999999999998</v>
      </c>
      <c r="K447" s="41">
        <f>VLOOKUP(B447,[1]УсіТ_1!$B$9:$X$554,8,FALSE)</f>
        <v>0.77100000000000002</v>
      </c>
      <c r="L447" s="41">
        <f>VLOOKUP(B447,[1]УсіТ_1!$B$9:$X$554,11,FALSE)</f>
        <v>1.0800000000000001E-2</v>
      </c>
      <c r="M447" s="41">
        <f>VLOOKUP(B447,[1]УсіТ_1!$B$9:$X$554,12,FALSE)</f>
        <v>0</v>
      </c>
      <c r="N447" s="41">
        <f>VLOOKUP(B447,[1]УсіТ_1!$B$9:$X$554,13,FALSE)</f>
        <v>0</v>
      </c>
      <c r="O447" s="41">
        <f>VLOOKUP(B447,[1]УсіТ_1!$B$9:$X$554,14,FALSE)</f>
        <v>0.79659999999999997</v>
      </c>
      <c r="P447" s="41">
        <f>VLOOKUP(B447,[1]УсіТ_1!$B$9:$X$554,15,FALSE)</f>
        <v>4.9700000000000001E-2</v>
      </c>
      <c r="Q447" s="41">
        <f>VLOOKUP(B447,[1]УсіТ_1!$B$9:$X$554,16,FALSE)</f>
        <v>1.2999999999999999E-3</v>
      </c>
      <c r="R447" s="41">
        <f>VLOOKUP(B447,[1]УсіТ_1!$B$9:$X$554,17,FALSE)</f>
        <v>0.42120000000000002</v>
      </c>
      <c r="S447" s="41">
        <f>VLOOKUP(B447,[1]УсіТ_1!$B$9:$X$554,18,FALSE)</f>
        <v>0.1799</v>
      </c>
      <c r="T447" s="41">
        <f>VLOOKUP(B447,[1]УсіТ_1!$B$9:$X$554,19,FALSE)</f>
        <v>1.1952</v>
      </c>
      <c r="U447" s="41">
        <f>VLOOKUP(B447,[1]УсіТ_1!$B$9:$X$554,20,FALSE)</f>
        <v>0.2044</v>
      </c>
      <c r="V447" s="41">
        <f>VLOOKUP(B447,[1]УсіТ_1!$B$9:$X$554,21,FALSE)</f>
        <v>4.0000000000000002E-4</v>
      </c>
      <c r="W447" s="41">
        <f>VLOOKUP(B447,[1]УсіТ_1!$B$9:$X$554,22,FALSE)</f>
        <v>0.1767</v>
      </c>
      <c r="X447" s="41">
        <f>VLOOKUP(B447,[1]УсіТ_1!$B$9:$X$554,23,FALSE)</f>
        <v>0</v>
      </c>
      <c r="Y447" s="3">
        <v>3.8365999999999998</v>
      </c>
      <c r="Z447" s="3">
        <v>3.8365999999999998</v>
      </c>
    </row>
    <row r="448" spans="1:26" ht="24.75" thickBot="1" x14ac:dyDescent="0.3">
      <c r="A448" s="44" t="s">
        <v>1016</v>
      </c>
      <c r="B448" s="44" t="s">
        <v>481</v>
      </c>
      <c r="C448" s="43" t="s">
        <v>10</v>
      </c>
      <c r="D448" s="39">
        <v>2907.42</v>
      </c>
      <c r="E448" s="40">
        <v>0</v>
      </c>
      <c r="F448" s="55">
        <v>4.1786000000000003</v>
      </c>
      <c r="G448" s="55">
        <v>4.1786000000000003</v>
      </c>
      <c r="H448" s="41">
        <f t="shared" si="9"/>
        <v>3.7983000000000002</v>
      </c>
      <c r="I448" s="41">
        <f t="shared" si="8"/>
        <v>4.1786000000000003</v>
      </c>
      <c r="J448" s="41">
        <f>VLOOKUP(B448,[1]УсіТ_1!$B$9:$X$554,9,FALSE)</f>
        <v>0.38030000000000003</v>
      </c>
      <c r="K448" s="41">
        <f>VLOOKUP(B448,[1]УсіТ_1!$B$9:$X$554,8,FALSE)</f>
        <v>0.87180000000000002</v>
      </c>
      <c r="L448" s="41">
        <f>VLOOKUP(B448,[1]УсіТ_1!$B$9:$X$554,11,FALSE)</f>
        <v>6.0000000000000001E-3</v>
      </c>
      <c r="M448" s="41">
        <f>VLOOKUP(B448,[1]УсіТ_1!$B$9:$X$554,12,FALSE)</f>
        <v>0</v>
      </c>
      <c r="N448" s="41">
        <f>VLOOKUP(B448,[1]УсіТ_1!$B$9:$X$554,13,FALSE)</f>
        <v>0</v>
      </c>
      <c r="O448" s="41">
        <f>VLOOKUP(B448,[1]УсіТ_1!$B$9:$X$554,14,FALSE)</f>
        <v>0.83919999999999995</v>
      </c>
      <c r="P448" s="41">
        <f>VLOOKUP(B448,[1]УсіТ_1!$B$9:$X$554,15,FALSE)</f>
        <v>2.76E-2</v>
      </c>
      <c r="Q448" s="41">
        <f>VLOOKUP(B448,[1]УсіТ_1!$B$9:$X$554,16,FALSE)</f>
        <v>6.9999999999999999E-4</v>
      </c>
      <c r="R448" s="41">
        <f>VLOOKUP(B448,[1]УсіТ_1!$B$9:$X$554,17,FALSE)</f>
        <v>0.51590000000000003</v>
      </c>
      <c r="S448" s="41">
        <f>VLOOKUP(B448,[1]УсіТ_1!$B$9:$X$554,18,FALSE)</f>
        <v>0.21260000000000001</v>
      </c>
      <c r="T448" s="41">
        <f>VLOOKUP(B448,[1]УсіТ_1!$B$9:$X$554,19,FALSE)</f>
        <v>0.85970000000000002</v>
      </c>
      <c r="U448" s="41">
        <f>VLOOKUP(B448,[1]УсіТ_1!$B$9:$X$554,20,FALSE)</f>
        <v>0.2465</v>
      </c>
      <c r="V448" s="41">
        <f>VLOOKUP(B448,[1]УсіТ_1!$B$9:$X$554,21,FALSE)</f>
        <v>4.0000000000000002E-4</v>
      </c>
      <c r="W448" s="41">
        <f>VLOOKUP(B448,[1]УсіТ_1!$B$9:$X$554,22,FALSE)</f>
        <v>0.21790000000000001</v>
      </c>
      <c r="X448" s="41">
        <f>VLOOKUP(B448,[1]УсіТ_1!$B$9:$X$554,23,FALSE)</f>
        <v>0</v>
      </c>
      <c r="Y448" s="3">
        <v>3.7027999999999999</v>
      </c>
      <c r="Z448" s="3">
        <v>3.7027999999999999</v>
      </c>
    </row>
    <row r="449" spans="1:26" ht="24.75" thickBot="1" x14ac:dyDescent="0.3">
      <c r="A449" s="44" t="s">
        <v>1017</v>
      </c>
      <c r="B449" s="44" t="s">
        <v>482</v>
      </c>
      <c r="C449" s="43" t="s">
        <v>10</v>
      </c>
      <c r="D449" s="39">
        <v>3555.5</v>
      </c>
      <c r="E449" s="40">
        <v>100.7</v>
      </c>
      <c r="F449" s="55">
        <v>4.3468999999999998</v>
      </c>
      <c r="G449" s="55">
        <v>4.3468999999999998</v>
      </c>
      <c r="H449" s="41">
        <f t="shared" si="9"/>
        <v>4.0362</v>
      </c>
      <c r="I449" s="41">
        <f t="shared" si="8"/>
        <v>4.3468999999999998</v>
      </c>
      <c r="J449" s="41">
        <f>VLOOKUP(B449,[1]УсіТ_1!$B$9:$X$554,9,FALSE)</f>
        <v>0.31069999999999998</v>
      </c>
      <c r="K449" s="41">
        <f>VLOOKUP(B449,[1]УсіТ_1!$B$9:$X$554,8,FALSE)</f>
        <v>0.93369999999999997</v>
      </c>
      <c r="L449" s="41">
        <f>VLOOKUP(B449,[1]УсіТ_1!$B$9:$X$554,11,FALSE)</f>
        <v>1.01E-2</v>
      </c>
      <c r="M449" s="41">
        <f>VLOOKUP(B449,[1]УсіТ_1!$B$9:$X$554,12,FALSE)</f>
        <v>0</v>
      </c>
      <c r="N449" s="41">
        <f>VLOOKUP(B449,[1]УсіТ_1!$B$9:$X$554,13,FALSE)</f>
        <v>0</v>
      </c>
      <c r="O449" s="41">
        <f>VLOOKUP(B449,[1]УсіТ_1!$B$9:$X$554,14,FALSE)</f>
        <v>0.86360000000000003</v>
      </c>
      <c r="P449" s="41">
        <f>VLOOKUP(B449,[1]УсіТ_1!$B$9:$X$554,15,FALSE)</f>
        <v>4.6300000000000001E-2</v>
      </c>
      <c r="Q449" s="41">
        <f>VLOOKUP(B449,[1]УсіТ_1!$B$9:$X$554,16,FALSE)</f>
        <v>1.1999999999999999E-3</v>
      </c>
      <c r="R449" s="41">
        <f>VLOOKUP(B449,[1]УсіТ_1!$B$9:$X$554,17,FALSE)</f>
        <v>0.42420000000000002</v>
      </c>
      <c r="S449" s="41">
        <f>VLOOKUP(B449,[1]УсіТ_1!$B$9:$X$554,18,FALSE)</f>
        <v>0.1787</v>
      </c>
      <c r="T449" s="41">
        <f>VLOOKUP(B449,[1]УсіТ_1!$B$9:$X$554,19,FALSE)</f>
        <v>1.1956</v>
      </c>
      <c r="U449" s="41">
        <f>VLOOKUP(B449,[1]УсіТ_1!$B$9:$X$554,20,FALSE)</f>
        <v>0.19919999999999999</v>
      </c>
      <c r="V449" s="41">
        <f>VLOOKUP(B449,[1]УсіТ_1!$B$9:$X$554,21,FALSE)</f>
        <v>4.0000000000000002E-4</v>
      </c>
      <c r="W449" s="41">
        <f>VLOOKUP(B449,[1]УсіТ_1!$B$9:$X$554,22,FALSE)</f>
        <v>0.1832</v>
      </c>
      <c r="X449" s="41">
        <f>VLOOKUP(B449,[1]УсіТ_1!$B$9:$X$554,23,FALSE)</f>
        <v>0</v>
      </c>
      <c r="Y449" s="3">
        <v>3.5365000000000002</v>
      </c>
      <c r="Z449" s="3">
        <v>3.5365000000000002</v>
      </c>
    </row>
    <row r="450" spans="1:26" ht="15.75" thickBot="1" x14ac:dyDescent="0.3">
      <c r="A450" s="44" t="s">
        <v>1018</v>
      </c>
      <c r="B450" s="44" t="s">
        <v>483</v>
      </c>
      <c r="C450" s="43" t="s">
        <v>10</v>
      </c>
      <c r="D450" s="39">
        <v>4426.3999999999996</v>
      </c>
      <c r="E450" s="40">
        <v>0</v>
      </c>
      <c r="F450" s="55">
        <v>4.3841000000000001</v>
      </c>
      <c r="G450" s="55">
        <v>4.3841000000000001</v>
      </c>
      <c r="H450" s="41">
        <f t="shared" si="9"/>
        <v>4.016</v>
      </c>
      <c r="I450" s="41">
        <f t="shared" si="8"/>
        <v>4.3841000000000001</v>
      </c>
      <c r="J450" s="41">
        <f>VLOOKUP(B450,[1]УсіТ_1!$B$9:$X$554,9,FALSE)</f>
        <v>0.36809999999999998</v>
      </c>
      <c r="K450" s="41">
        <f>VLOOKUP(B450,[1]УсіТ_1!$B$9:$X$554,8,FALSE)</f>
        <v>0.80359999999999998</v>
      </c>
      <c r="L450" s="41">
        <f>VLOOKUP(B450,[1]УсіТ_1!$B$9:$X$554,11,FALSE)</f>
        <v>2.69E-2</v>
      </c>
      <c r="M450" s="41">
        <f>VLOOKUP(B450,[1]УсіТ_1!$B$9:$X$554,12,FALSE)</f>
        <v>0</v>
      </c>
      <c r="N450" s="41">
        <f>VLOOKUP(B450,[1]УсіТ_1!$B$9:$X$554,13,FALSE)</f>
        <v>0</v>
      </c>
      <c r="O450" s="41">
        <f>VLOOKUP(B450,[1]УсіТ_1!$B$9:$X$554,14,FALSE)</f>
        <v>0.86909999999999998</v>
      </c>
      <c r="P450" s="41">
        <f>VLOOKUP(B450,[1]УсіТ_1!$B$9:$X$554,15,FALSE)</f>
        <v>3.5000000000000003E-2</v>
      </c>
      <c r="Q450" s="41">
        <f>VLOOKUP(B450,[1]УсіТ_1!$B$9:$X$554,16,FALSE)</f>
        <v>8.0000000000000004E-4</v>
      </c>
      <c r="R450" s="41">
        <f>VLOOKUP(B450,[1]УсіТ_1!$B$9:$X$554,17,FALSE)</f>
        <v>5.57E-2</v>
      </c>
      <c r="S450" s="41">
        <f>VLOOKUP(B450,[1]УсіТ_1!$B$9:$X$554,18,FALSE)</f>
        <v>0.2344</v>
      </c>
      <c r="T450" s="41">
        <f>VLOOKUP(B450,[1]УсіТ_1!$B$9:$X$554,19,FALSE)</f>
        <v>1.5095000000000001</v>
      </c>
      <c r="U450" s="41">
        <f>VLOOKUP(B450,[1]УсіТ_1!$B$9:$X$554,20,FALSE)</f>
        <v>0.19189999999999999</v>
      </c>
      <c r="V450" s="41">
        <f>VLOOKUP(B450,[1]УсіТ_1!$B$9:$X$554,21,FALSE)</f>
        <v>2.0000000000000001E-4</v>
      </c>
      <c r="W450" s="41">
        <f>VLOOKUP(B450,[1]УсіТ_1!$B$9:$X$554,22,FALSE)</f>
        <v>0.28889999999999999</v>
      </c>
      <c r="X450" s="41">
        <f>VLOOKUP(B450,[1]УсіТ_1!$B$9:$X$554,23,FALSE)</f>
        <v>0</v>
      </c>
      <c r="Y450" s="3">
        <v>3.6160999999999999</v>
      </c>
      <c r="Z450" s="3">
        <v>3.6160999999999999</v>
      </c>
    </row>
    <row r="451" spans="1:26" ht="15.75" thickBot="1" x14ac:dyDescent="0.3">
      <c r="A451" s="44" t="s">
        <v>1019</v>
      </c>
      <c r="B451" s="44" t="s">
        <v>484</v>
      </c>
      <c r="C451" s="43" t="s">
        <v>10</v>
      </c>
      <c r="D451" s="39">
        <v>2879.13</v>
      </c>
      <c r="E451" s="40">
        <v>153.27000000000001</v>
      </c>
      <c r="F451" s="55">
        <v>3.4039999999999999</v>
      </c>
      <c r="G451" s="55">
        <v>3.4039999999999999</v>
      </c>
      <c r="H451" s="41">
        <f t="shared" si="9"/>
        <v>3.1189999999999998</v>
      </c>
      <c r="I451" s="41">
        <f t="shared" si="8"/>
        <v>3.4039999999999999</v>
      </c>
      <c r="J451" s="41">
        <f>VLOOKUP(B451,[1]УсіТ_1!$B$9:$X$554,9,FALSE)</f>
        <v>0.28499999999999998</v>
      </c>
      <c r="K451" s="41">
        <f>VLOOKUP(B451,[1]УсіТ_1!$B$9:$X$554,8,FALSE)</f>
        <v>0.89170000000000005</v>
      </c>
      <c r="L451" s="41">
        <f>VLOOKUP(B451,[1]УсіТ_1!$B$9:$X$554,11,FALSE)</f>
        <v>7.4000000000000003E-3</v>
      </c>
      <c r="M451" s="41">
        <f>VLOOKUP(B451,[1]УсіТ_1!$B$9:$X$554,12,FALSE)</f>
        <v>0</v>
      </c>
      <c r="N451" s="41">
        <f>VLOOKUP(B451,[1]УсіТ_1!$B$9:$X$554,13,FALSE)</f>
        <v>0</v>
      </c>
      <c r="O451" s="41">
        <f>VLOOKUP(B451,[1]УсіТ_1!$B$9:$X$554,14,FALSE)</f>
        <v>0.69830000000000003</v>
      </c>
      <c r="P451" s="41">
        <f>VLOOKUP(B451,[1]УсіТ_1!$B$9:$X$554,15,FALSE)</f>
        <v>2.7099999999999999E-2</v>
      </c>
      <c r="Q451" s="41">
        <f>VLOOKUP(B451,[1]УсіТ_1!$B$9:$X$554,16,FALSE)</f>
        <v>6.9999999999999999E-4</v>
      </c>
      <c r="R451" s="41">
        <f>VLOOKUP(B451,[1]УсіТ_1!$B$9:$X$554,17,FALSE)</f>
        <v>6.59E-2</v>
      </c>
      <c r="S451" s="41">
        <f>VLOOKUP(B451,[1]УсіТ_1!$B$9:$X$554,18,FALSE)</f>
        <v>0.1517</v>
      </c>
      <c r="T451" s="41">
        <f>VLOOKUP(B451,[1]УсіТ_1!$B$9:$X$554,19,FALSE)</f>
        <v>0.89790000000000003</v>
      </c>
      <c r="U451" s="41">
        <f>VLOOKUP(B451,[1]УсіТ_1!$B$9:$X$554,20,FALSE)</f>
        <v>0.24379999999999999</v>
      </c>
      <c r="V451" s="41">
        <f>VLOOKUP(B451,[1]УсіТ_1!$B$9:$X$554,21,FALSE)</f>
        <v>4.0000000000000002E-4</v>
      </c>
      <c r="W451" s="41">
        <f>VLOOKUP(B451,[1]УсіТ_1!$B$9:$X$554,22,FALSE)</f>
        <v>0.1341</v>
      </c>
      <c r="X451" s="41">
        <f>VLOOKUP(B451,[1]УсіТ_1!$B$9:$X$554,23,FALSE)</f>
        <v>0</v>
      </c>
      <c r="Y451" s="3">
        <v>3.5274000000000001</v>
      </c>
      <c r="Z451" s="3">
        <v>3.5274000000000001</v>
      </c>
    </row>
    <row r="452" spans="1:26" ht="15.75" thickBot="1" x14ac:dyDescent="0.3">
      <c r="A452" s="44" t="s">
        <v>1020</v>
      </c>
      <c r="B452" s="44" t="s">
        <v>485</v>
      </c>
      <c r="C452" s="43" t="s">
        <v>10</v>
      </c>
      <c r="D452" s="39">
        <v>4459.5</v>
      </c>
      <c r="E452" s="40">
        <v>0</v>
      </c>
      <c r="F452" s="55">
        <v>4.6923000000000004</v>
      </c>
      <c r="G452" s="55">
        <v>4.6923000000000004</v>
      </c>
      <c r="H452" s="41">
        <f t="shared" si="9"/>
        <v>4.3305000000000007</v>
      </c>
      <c r="I452" s="41">
        <f t="shared" ref="I452:I515" si="10">H452+J452</f>
        <v>4.6923000000000004</v>
      </c>
      <c r="J452" s="41">
        <f>VLOOKUP(B452,[1]УсіТ_1!$B$9:$X$554,9,FALSE)</f>
        <v>0.36180000000000001</v>
      </c>
      <c r="K452" s="41">
        <f>VLOOKUP(B452,[1]УсіТ_1!$B$9:$X$554,8,FALSE)</f>
        <v>0.93530000000000002</v>
      </c>
      <c r="L452" s="41">
        <f>VLOOKUP(B452,[1]УсіТ_1!$B$9:$X$554,11,FALSE)</f>
        <v>2.7900000000000001E-2</v>
      </c>
      <c r="M452" s="41">
        <f>VLOOKUP(B452,[1]УсіТ_1!$B$9:$X$554,12,FALSE)</f>
        <v>0</v>
      </c>
      <c r="N452" s="41">
        <f>VLOOKUP(B452,[1]УсіТ_1!$B$9:$X$554,13,FALSE)</f>
        <v>0</v>
      </c>
      <c r="O452" s="41">
        <f>VLOOKUP(B452,[1]УсіТ_1!$B$9:$X$554,14,FALSE)</f>
        <v>0.88580000000000003</v>
      </c>
      <c r="P452" s="41">
        <f>VLOOKUP(B452,[1]УсіТ_1!$B$9:$X$554,15,FALSE)</f>
        <v>5.2600000000000001E-2</v>
      </c>
      <c r="Q452" s="41">
        <f>VLOOKUP(B452,[1]УсіТ_1!$B$9:$X$554,16,FALSE)</f>
        <v>1.2999999999999999E-3</v>
      </c>
      <c r="R452" s="41">
        <f>VLOOKUP(B452,[1]УсіТ_1!$B$9:$X$554,17,FALSE)</f>
        <v>5.5300000000000002E-2</v>
      </c>
      <c r="S452" s="41">
        <f>VLOOKUP(B452,[1]УсіТ_1!$B$9:$X$554,18,FALSE)</f>
        <v>0.23530000000000001</v>
      </c>
      <c r="T452" s="41">
        <f>VLOOKUP(B452,[1]УсіТ_1!$B$9:$X$554,19,FALSE)</f>
        <v>1.7794000000000001</v>
      </c>
      <c r="U452" s="41">
        <f>VLOOKUP(B452,[1]УсіТ_1!$B$9:$X$554,20,FALSE)</f>
        <v>0.16309999999999999</v>
      </c>
      <c r="V452" s="41">
        <f>VLOOKUP(B452,[1]УсіТ_1!$B$9:$X$554,21,FALSE)</f>
        <v>2.0000000000000001E-4</v>
      </c>
      <c r="W452" s="41">
        <f>VLOOKUP(B452,[1]УсіТ_1!$B$9:$X$554,22,FALSE)</f>
        <v>0.1943</v>
      </c>
      <c r="X452" s="41">
        <f>VLOOKUP(B452,[1]УсіТ_1!$B$9:$X$554,23,FALSE)</f>
        <v>0</v>
      </c>
      <c r="Y452" s="3">
        <v>4.5212000000000003</v>
      </c>
      <c r="Z452" s="3">
        <v>4.5212000000000003</v>
      </c>
    </row>
    <row r="453" spans="1:26" ht="15.75" thickBot="1" x14ac:dyDescent="0.3">
      <c r="A453" s="44" t="s">
        <v>1021</v>
      </c>
      <c r="B453" s="44" t="s">
        <v>486</v>
      </c>
      <c r="C453" s="43" t="s">
        <v>10</v>
      </c>
      <c r="D453" s="39">
        <v>1746.4</v>
      </c>
      <c r="E453" s="40">
        <v>145.5</v>
      </c>
      <c r="F453" s="55">
        <v>3.6924000000000001</v>
      </c>
      <c r="G453" s="55">
        <v>3.6924000000000001</v>
      </c>
      <c r="H453" s="41">
        <f>F453-J453</f>
        <v>3.3193000000000001</v>
      </c>
      <c r="I453" s="41">
        <f t="shared" si="10"/>
        <v>3.6924000000000001</v>
      </c>
      <c r="J453" s="41">
        <f>VLOOKUP(B453,[1]УсіТ_1!$B$9:$X$554,9,FALSE)</f>
        <v>0.37309999999999999</v>
      </c>
      <c r="K453" s="41">
        <f>VLOOKUP(B453,[1]УсіТ_1!$B$9:$X$554,8,FALSE)</f>
        <v>0.62380000000000002</v>
      </c>
      <c r="L453" s="41">
        <f>VLOOKUP(B453,[1]УсіТ_1!$B$9:$X$554,11,FALSE)</f>
        <v>1.5100000000000001E-2</v>
      </c>
      <c r="M453" s="41">
        <f>VLOOKUP(B453,[1]УсіТ_1!$B$9:$X$554,12,FALSE)</f>
        <v>0</v>
      </c>
      <c r="N453" s="41">
        <f>VLOOKUP(B453,[1]УсіТ_1!$B$9:$X$554,13,FALSE)</f>
        <v>0</v>
      </c>
      <c r="O453" s="41">
        <f>VLOOKUP(B453,[1]УсіТ_1!$B$9:$X$554,14,FALSE)</f>
        <v>0.87150000000000005</v>
      </c>
      <c r="P453" s="41">
        <f>VLOOKUP(B453,[1]УсіТ_1!$B$9:$X$554,15,FALSE)</f>
        <v>5.7799999999999997E-2</v>
      </c>
      <c r="Q453" s="41">
        <f>VLOOKUP(B453,[1]УсіТ_1!$B$9:$X$554,16,FALSE)</f>
        <v>1.4E-3</v>
      </c>
      <c r="R453" s="41">
        <f>VLOOKUP(B453,[1]УсіТ_1!$B$9:$X$554,17,FALSE)</f>
        <v>6.5600000000000006E-2</v>
      </c>
      <c r="S453" s="41">
        <f>VLOOKUP(B453,[1]УсіТ_1!$B$9:$X$554,18,FALSE)</f>
        <v>0.14380000000000001</v>
      </c>
      <c r="T453" s="41">
        <f>VLOOKUP(B453,[1]УсіТ_1!$B$9:$X$554,19,FALSE)</f>
        <v>1.1874</v>
      </c>
      <c r="U453" s="41">
        <f>VLOOKUP(B453,[1]УсіТ_1!$B$9:$X$554,20,FALSE)</f>
        <v>0.13569999999999999</v>
      </c>
      <c r="V453" s="41">
        <f>VLOOKUP(B453,[1]УсіТ_1!$B$9:$X$554,21,FALSE)</f>
        <v>6.9999999999999999E-4</v>
      </c>
      <c r="W453" s="41">
        <f>VLOOKUP(B453,[1]УсіТ_1!$B$9:$X$554,22,FALSE)</f>
        <v>0.2165</v>
      </c>
      <c r="X453" s="41">
        <f>VLOOKUP(B453,[1]УсіТ_1!$B$9:$X$554,23,FALSE)</f>
        <v>0</v>
      </c>
      <c r="Y453" s="3">
        <v>3.6844000000000001</v>
      </c>
      <c r="Z453" s="3">
        <v>3.6844000000000001</v>
      </c>
    </row>
    <row r="454" spans="1:26" ht="15.75" thickBot="1" x14ac:dyDescent="0.3">
      <c r="A454" s="44" t="s">
        <v>1022</v>
      </c>
      <c r="B454" s="44" t="s">
        <v>487</v>
      </c>
      <c r="C454" s="43" t="s">
        <v>10</v>
      </c>
      <c r="D454" s="39">
        <v>3198.1</v>
      </c>
      <c r="E454" s="40">
        <v>0</v>
      </c>
      <c r="F454" s="55">
        <v>3.7631999999999999</v>
      </c>
      <c r="G454" s="55">
        <v>3.7631999999999999</v>
      </c>
      <c r="H454" s="41">
        <f t="shared" si="9"/>
        <v>3.4291999999999998</v>
      </c>
      <c r="I454" s="41">
        <f t="shared" si="10"/>
        <v>3.7631999999999999</v>
      </c>
      <c r="J454" s="41">
        <f>VLOOKUP(B454,[1]УсіТ_1!$B$9:$X$554,9,FALSE)</f>
        <v>0.33400000000000002</v>
      </c>
      <c r="K454" s="41">
        <f>VLOOKUP(B454,[1]УсіТ_1!$B$9:$X$554,8,FALSE)</f>
        <v>0.72599999999999998</v>
      </c>
      <c r="L454" s="41">
        <f>VLOOKUP(B454,[1]УсіТ_1!$B$9:$X$554,11,FALSE)</f>
        <v>7.4999999999999997E-3</v>
      </c>
      <c r="M454" s="41">
        <f>VLOOKUP(B454,[1]УсіТ_1!$B$9:$X$554,12,FALSE)</f>
        <v>0</v>
      </c>
      <c r="N454" s="41">
        <f>VLOOKUP(B454,[1]УсіТ_1!$B$9:$X$554,13,FALSE)</f>
        <v>0</v>
      </c>
      <c r="O454" s="41">
        <f>VLOOKUP(B454,[1]УсіТ_1!$B$9:$X$554,14,FALSE)</f>
        <v>0.84530000000000005</v>
      </c>
      <c r="P454" s="41">
        <f>VLOOKUP(B454,[1]УсіТ_1!$B$9:$X$554,15,FALSE)</f>
        <v>2.92E-2</v>
      </c>
      <c r="Q454" s="41">
        <f>VLOOKUP(B454,[1]УсіТ_1!$B$9:$X$554,16,FALSE)</f>
        <v>6.9999999999999999E-4</v>
      </c>
      <c r="R454" s="41">
        <f>VLOOKUP(B454,[1]УсіТ_1!$B$9:$X$554,17,FALSE)</f>
        <v>9.2600000000000002E-2</v>
      </c>
      <c r="S454" s="41">
        <f>VLOOKUP(B454,[1]УсіТ_1!$B$9:$X$554,18,FALSE)</f>
        <v>0.1832</v>
      </c>
      <c r="T454" s="41">
        <f>VLOOKUP(B454,[1]УсіТ_1!$B$9:$X$554,19,FALSE)</f>
        <v>1.1111</v>
      </c>
      <c r="U454" s="41">
        <f>VLOOKUP(B454,[1]УсіТ_1!$B$9:$X$554,20,FALSE)</f>
        <v>0.22020000000000001</v>
      </c>
      <c r="V454" s="41">
        <f>VLOOKUP(B454,[1]УсіТ_1!$B$9:$X$554,21,FALSE)</f>
        <v>4.0000000000000002E-4</v>
      </c>
      <c r="W454" s="41">
        <f>VLOOKUP(B454,[1]УсіТ_1!$B$9:$X$554,22,FALSE)</f>
        <v>0.21299999999999999</v>
      </c>
      <c r="X454" s="41">
        <f>VLOOKUP(B454,[1]УсіТ_1!$B$9:$X$554,23,FALSE)</f>
        <v>0</v>
      </c>
      <c r="Y454" s="3">
        <v>2.9558</v>
      </c>
      <c r="Z454" s="3">
        <v>2.9558</v>
      </c>
    </row>
    <row r="455" spans="1:26" ht="15.75" thickBot="1" x14ac:dyDescent="0.3">
      <c r="A455" s="44" t="s">
        <v>1023</v>
      </c>
      <c r="B455" s="44" t="s">
        <v>488</v>
      </c>
      <c r="C455" s="43" t="s">
        <v>10</v>
      </c>
      <c r="D455" s="39">
        <v>3187.3</v>
      </c>
      <c r="E455" s="40">
        <v>159.4</v>
      </c>
      <c r="F455" s="55">
        <v>3.0451000000000001</v>
      </c>
      <c r="G455" s="55">
        <v>3.0451000000000001</v>
      </c>
      <c r="H455" s="41">
        <f t="shared" si="9"/>
        <v>2.7055000000000002</v>
      </c>
      <c r="I455" s="41">
        <f t="shared" si="10"/>
        <v>3.0451000000000001</v>
      </c>
      <c r="J455" s="41">
        <f>VLOOKUP(B455,[1]УсіТ_1!$B$9:$X$554,9,FALSE)</f>
        <v>0.33960000000000001</v>
      </c>
      <c r="K455" s="41">
        <f>VLOOKUP(B455,[1]УсіТ_1!$B$9:$X$554,8,FALSE)</f>
        <v>0.40050000000000002</v>
      </c>
      <c r="L455" s="41">
        <f>VLOOKUP(B455,[1]УсіТ_1!$B$9:$X$554,11,FALSE)</f>
        <v>2.53E-2</v>
      </c>
      <c r="M455" s="41">
        <f>VLOOKUP(B455,[1]УсіТ_1!$B$9:$X$554,12,FALSE)</f>
        <v>0</v>
      </c>
      <c r="N455" s="41">
        <f>VLOOKUP(B455,[1]УсіТ_1!$B$9:$X$554,13,FALSE)</f>
        <v>0</v>
      </c>
      <c r="O455" s="41">
        <f>VLOOKUP(B455,[1]УсіТ_1!$B$9:$X$554,14,FALSE)</f>
        <v>0.77500000000000002</v>
      </c>
      <c r="P455" s="41">
        <f>VLOOKUP(B455,[1]УсіТ_1!$B$9:$X$554,15,FALSE)</f>
        <v>3.2399999999999998E-2</v>
      </c>
      <c r="Q455" s="41">
        <f>VLOOKUP(B455,[1]УсіТ_1!$B$9:$X$554,16,FALSE)</f>
        <v>8.0000000000000004E-4</v>
      </c>
      <c r="R455" s="41">
        <f>VLOOKUP(B455,[1]УсіТ_1!$B$9:$X$554,17,FALSE)</f>
        <v>7.5800000000000006E-2</v>
      </c>
      <c r="S455" s="41">
        <f>VLOOKUP(B455,[1]УсіТ_1!$B$9:$X$554,18,FALSE)</f>
        <v>0.13819999999999999</v>
      </c>
      <c r="T455" s="41">
        <f>VLOOKUP(B455,[1]УсіТ_1!$B$9:$X$554,19,FALSE)</f>
        <v>0.96619999999999995</v>
      </c>
      <c r="U455" s="41">
        <f>VLOOKUP(B455,[1]УсіТ_1!$B$9:$X$554,20,FALSE)</f>
        <v>0.1628</v>
      </c>
      <c r="V455" s="41">
        <f>VLOOKUP(B455,[1]УсіТ_1!$B$9:$X$554,21,FALSE)</f>
        <v>4.0000000000000002E-4</v>
      </c>
      <c r="W455" s="41">
        <f>VLOOKUP(B455,[1]УсіТ_1!$B$9:$X$554,22,FALSE)</f>
        <v>0.12809999999999999</v>
      </c>
      <c r="X455" s="41">
        <f>VLOOKUP(B455,[1]УсіТ_1!$B$9:$X$554,23,FALSE)</f>
        <v>0</v>
      </c>
      <c r="Y455" s="3">
        <v>3.5352999999999999</v>
      </c>
      <c r="Z455" s="3">
        <v>3.5352999999999999</v>
      </c>
    </row>
    <row r="456" spans="1:26" ht="15.75" thickBot="1" x14ac:dyDescent="0.3">
      <c r="A456" s="44" t="s">
        <v>1024</v>
      </c>
      <c r="B456" s="44" t="s">
        <v>489</v>
      </c>
      <c r="C456" s="43" t="s">
        <v>10</v>
      </c>
      <c r="D456" s="39">
        <v>2226.6999999999998</v>
      </c>
      <c r="E456" s="40">
        <v>75.7</v>
      </c>
      <c r="F456" s="55">
        <v>4.9794999999999998</v>
      </c>
      <c r="G456" s="55">
        <v>4.9794999999999998</v>
      </c>
      <c r="H456" s="41">
        <f t="shared" si="9"/>
        <v>4.3125999999999998</v>
      </c>
      <c r="I456" s="41">
        <f t="shared" si="10"/>
        <v>4.9794999999999998</v>
      </c>
      <c r="J456" s="41">
        <f>VLOOKUP(B456,[1]УсіТ_1!$B$9:$X$554,9,FALSE)</f>
        <v>0.66690000000000005</v>
      </c>
      <c r="K456" s="41">
        <f>VLOOKUP(B456,[1]УсіТ_1!$B$9:$X$554,8,FALSE)</f>
        <v>1.3896999999999999</v>
      </c>
      <c r="L456" s="41">
        <f>VLOOKUP(B456,[1]УсіТ_1!$B$9:$X$554,11,FALSE)</f>
        <v>3.3399999999999999E-2</v>
      </c>
      <c r="M456" s="41">
        <f>VLOOKUP(B456,[1]УсіТ_1!$B$9:$X$554,12,FALSE)</f>
        <v>0</v>
      </c>
      <c r="N456" s="41">
        <f>VLOOKUP(B456,[1]УсіТ_1!$B$9:$X$554,13,FALSE)</f>
        <v>0</v>
      </c>
      <c r="O456" s="41">
        <f>VLOOKUP(B456,[1]УсіТ_1!$B$9:$X$554,14,FALSE)</f>
        <v>0.92889999999999995</v>
      </c>
      <c r="P456" s="41">
        <f>VLOOKUP(B456,[1]УсіТ_1!$B$9:$X$554,15,FALSE)</f>
        <v>4.5400000000000003E-2</v>
      </c>
      <c r="Q456" s="41">
        <f>VLOOKUP(B456,[1]УсіТ_1!$B$9:$X$554,16,FALSE)</f>
        <v>1.1000000000000001E-3</v>
      </c>
      <c r="R456" s="41">
        <f>VLOOKUP(B456,[1]УсіТ_1!$B$9:$X$554,17,FALSE)</f>
        <v>9.1200000000000003E-2</v>
      </c>
      <c r="S456" s="41">
        <f>VLOOKUP(B456,[1]УсіТ_1!$B$9:$X$554,18,FALSE)</f>
        <v>0.18679999999999999</v>
      </c>
      <c r="T456" s="41">
        <f>VLOOKUP(B456,[1]УсіТ_1!$B$9:$X$554,19,FALSE)</f>
        <v>1.2754000000000001</v>
      </c>
      <c r="U456" s="41">
        <f>VLOOKUP(B456,[1]УсіТ_1!$B$9:$X$554,20,FALSE)</f>
        <v>0.16969999999999999</v>
      </c>
      <c r="V456" s="41">
        <f>VLOOKUP(B456,[1]УсіТ_1!$B$9:$X$554,21,FALSE)</f>
        <v>5.0000000000000001E-4</v>
      </c>
      <c r="W456" s="41">
        <f>VLOOKUP(B456,[1]УсіТ_1!$B$9:$X$554,22,FALSE)</f>
        <v>0.1905</v>
      </c>
      <c r="X456" s="41">
        <f>VLOOKUP(B456,[1]УсіТ_1!$B$9:$X$554,23,FALSE)</f>
        <v>0</v>
      </c>
      <c r="Y456" s="3">
        <v>3.7343000000000002</v>
      </c>
      <c r="Z456" s="3">
        <v>4.3813000000000004</v>
      </c>
    </row>
    <row r="457" spans="1:26" ht="15.75" thickBot="1" x14ac:dyDescent="0.3">
      <c r="A457" s="44" t="s">
        <v>1025</v>
      </c>
      <c r="B457" s="44" t="s">
        <v>590</v>
      </c>
      <c r="C457" s="43" t="s">
        <v>10</v>
      </c>
      <c r="D457" s="39">
        <v>2954.2</v>
      </c>
      <c r="E457" s="40">
        <v>478</v>
      </c>
      <c r="F457" s="55">
        <v>3.4314</v>
      </c>
      <c r="G457" s="55">
        <v>3.4314</v>
      </c>
      <c r="H457" s="41">
        <f t="shared" si="9"/>
        <v>3.1551999999999998</v>
      </c>
      <c r="I457" s="41">
        <f t="shared" si="10"/>
        <v>3.4314</v>
      </c>
      <c r="J457" s="41">
        <f>VLOOKUP(B457,[1]УсіТ_1!$B$9:$X$554,9,FALSE)</f>
        <v>0.2762</v>
      </c>
      <c r="K457" s="41">
        <f>VLOOKUP(B457,[1]УсіТ_1!$B$9:$X$554,8,FALSE)</f>
        <v>0.43459999999999999</v>
      </c>
      <c r="L457" s="41">
        <f>VLOOKUP(B457,[1]УсіТ_1!$B$9:$X$554,11,FALSE)</f>
        <v>0</v>
      </c>
      <c r="M457" s="41">
        <f>VLOOKUP(B457,[1]УсіТ_1!$B$9:$X$554,12,FALSE)</f>
        <v>0</v>
      </c>
      <c r="N457" s="41">
        <f>VLOOKUP(B457,[1]УсіТ_1!$B$9:$X$554,13,FALSE)</f>
        <v>0</v>
      </c>
      <c r="O457" s="41">
        <f>VLOOKUP(B457,[1]УсіТ_1!$B$9:$X$554,14,FALSE)</f>
        <v>0.71930000000000005</v>
      </c>
      <c r="P457" s="41">
        <f>VLOOKUP(B457,[1]УсіТ_1!$B$9:$X$554,15,FALSE)</f>
        <v>4.5199999999999997E-2</v>
      </c>
      <c r="Q457" s="41">
        <f>VLOOKUP(B457,[1]УсіТ_1!$B$9:$X$554,16,FALSE)</f>
        <v>1.1999999999999999E-3</v>
      </c>
      <c r="R457" s="41">
        <f>VLOOKUP(B457,[1]УсіТ_1!$B$9:$X$554,17,FALSE)</f>
        <v>5.45E-2</v>
      </c>
      <c r="S457" s="41">
        <f>VLOOKUP(B457,[1]УсіТ_1!$B$9:$X$554,18,FALSE)</f>
        <v>0.33879999999999999</v>
      </c>
      <c r="T457" s="41">
        <f>VLOOKUP(B457,[1]УсіТ_1!$B$9:$X$554,19,FALSE)</f>
        <v>1.1465000000000001</v>
      </c>
      <c r="U457" s="41">
        <f>VLOOKUP(B457,[1]УсіТ_1!$B$9:$X$554,20,FALSE)</f>
        <v>0.1946</v>
      </c>
      <c r="V457" s="41">
        <f>VLOOKUP(B457,[1]УсіТ_1!$B$9:$X$554,21,FALSE)</f>
        <v>4.0000000000000002E-4</v>
      </c>
      <c r="W457" s="41">
        <f>VLOOKUP(B457,[1]УсіТ_1!$B$9:$X$554,22,FALSE)</f>
        <v>0.22009999999999999</v>
      </c>
      <c r="X457" s="41">
        <f>VLOOKUP(B457,[1]УсіТ_1!$B$9:$X$554,23,FALSE)</f>
        <v>0</v>
      </c>
      <c r="Y457" s="3">
        <v>3.1844999999999999</v>
      </c>
      <c r="Z457" s="3">
        <v>3.1844999999999999</v>
      </c>
    </row>
    <row r="458" spans="1:26" ht="15.75" thickBot="1" x14ac:dyDescent="0.3">
      <c r="A458" s="44" t="s">
        <v>1026</v>
      </c>
      <c r="B458" s="44" t="s">
        <v>490</v>
      </c>
      <c r="C458" s="43" t="s">
        <v>10</v>
      </c>
      <c r="D458" s="39">
        <v>1868.3</v>
      </c>
      <c r="E458" s="40">
        <v>0</v>
      </c>
      <c r="F458" s="55">
        <v>4.1905000000000001</v>
      </c>
      <c r="G458" s="55">
        <v>4.1905000000000001</v>
      </c>
      <c r="H458" s="41">
        <f t="shared" si="9"/>
        <v>3.8307000000000002</v>
      </c>
      <c r="I458" s="41">
        <f t="shared" si="10"/>
        <v>4.1905000000000001</v>
      </c>
      <c r="J458" s="41">
        <f>VLOOKUP(B458,[1]УсіТ_1!$B$9:$X$554,9,FALSE)</f>
        <v>0.35980000000000001</v>
      </c>
      <c r="K458" s="41">
        <f>VLOOKUP(B458,[1]УсіТ_1!$B$9:$X$554,8,FALSE)</f>
        <v>0.80179999999999996</v>
      </c>
      <c r="L458" s="41">
        <f>VLOOKUP(B458,[1]УсіТ_1!$B$9:$X$554,11,FALSE)</f>
        <v>2.41E-2</v>
      </c>
      <c r="M458" s="41">
        <f>VLOOKUP(B458,[1]УсіТ_1!$B$9:$X$554,12,FALSE)</f>
        <v>0</v>
      </c>
      <c r="N458" s="41">
        <f>VLOOKUP(B458,[1]УсіТ_1!$B$9:$X$554,13,FALSE)</f>
        <v>0</v>
      </c>
      <c r="O458" s="41">
        <f>VLOOKUP(B458,[1]УсіТ_1!$B$9:$X$554,14,FALSE)</f>
        <v>0.83879999999999999</v>
      </c>
      <c r="P458" s="41">
        <f>VLOOKUP(B458,[1]УсіТ_1!$B$9:$X$554,15,FALSE)</f>
        <v>2.2700000000000001E-2</v>
      </c>
      <c r="Q458" s="41">
        <f>VLOOKUP(B458,[1]УсіТ_1!$B$9:$X$554,16,FALSE)</f>
        <v>5.9999999999999995E-4</v>
      </c>
      <c r="R458" s="41">
        <f>VLOOKUP(B458,[1]УсіТ_1!$B$9:$X$554,17,FALSE)</f>
        <v>0.12379999999999999</v>
      </c>
      <c r="S458" s="41">
        <f>VLOOKUP(B458,[1]УсіТ_1!$B$9:$X$554,18,FALSE)</f>
        <v>0.13389999999999999</v>
      </c>
      <c r="T458" s="41">
        <f>VLOOKUP(B458,[1]УсіТ_1!$B$9:$X$554,19,FALSE)</f>
        <v>1.0073000000000001</v>
      </c>
      <c r="U458" s="41">
        <f>VLOOKUP(B458,[1]УсіТ_1!$B$9:$X$554,20,FALSE)</f>
        <v>6.2399999999999997E-2</v>
      </c>
      <c r="V458" s="41">
        <f>VLOOKUP(B458,[1]УсіТ_1!$B$9:$X$554,21,FALSE)</f>
        <v>5.9999999999999995E-4</v>
      </c>
      <c r="W458" s="41">
        <f>VLOOKUP(B458,[1]УсіТ_1!$B$9:$X$554,22,FALSE)</f>
        <v>0.81469999999999998</v>
      </c>
      <c r="X458" s="41">
        <f>VLOOKUP(B458,[1]УсіТ_1!$B$9:$X$554,23,FALSE)</f>
        <v>0</v>
      </c>
      <c r="Y458" s="3">
        <v>3.472</v>
      </c>
      <c r="Z458" s="3">
        <v>3.472</v>
      </c>
    </row>
    <row r="459" spans="1:26" ht="15.75" thickBot="1" x14ac:dyDescent="0.3">
      <c r="A459" s="44" t="s">
        <v>1027</v>
      </c>
      <c r="B459" s="44" t="s">
        <v>491</v>
      </c>
      <c r="C459" s="43" t="s">
        <v>10</v>
      </c>
      <c r="D459" s="39">
        <v>3181.2</v>
      </c>
      <c r="E459" s="40">
        <v>0</v>
      </c>
      <c r="F459" s="55">
        <v>3.9359999999999999</v>
      </c>
      <c r="G459" s="55">
        <v>3.9359999999999999</v>
      </c>
      <c r="H459" s="41">
        <f t="shared" si="9"/>
        <v>3.5449000000000002</v>
      </c>
      <c r="I459" s="41">
        <f t="shared" si="10"/>
        <v>3.9359999999999999</v>
      </c>
      <c r="J459" s="41">
        <f>VLOOKUP(B459,[1]УсіТ_1!$B$9:$X$554,9,FALSE)</f>
        <v>0.3911</v>
      </c>
      <c r="K459" s="41">
        <f>VLOOKUP(B459,[1]УсіТ_1!$B$9:$X$554,8,FALSE)</f>
        <v>0.63619999999999999</v>
      </c>
      <c r="L459" s="41">
        <f>VLOOKUP(B459,[1]УсіТ_1!$B$9:$X$554,11,FALSE)</f>
        <v>2.8000000000000001E-2</v>
      </c>
      <c r="M459" s="41">
        <f>VLOOKUP(B459,[1]УсіТ_1!$B$9:$X$554,12,FALSE)</f>
        <v>0</v>
      </c>
      <c r="N459" s="41">
        <f>VLOOKUP(B459,[1]УсіТ_1!$B$9:$X$554,13,FALSE)</f>
        <v>0</v>
      </c>
      <c r="O459" s="41">
        <f>VLOOKUP(B459,[1]УсіТ_1!$B$9:$X$554,14,FALSE)</f>
        <v>0.8286</v>
      </c>
      <c r="P459" s="41">
        <f>VLOOKUP(B459,[1]УсіТ_1!$B$9:$X$554,15,FALSE)</f>
        <v>4.5699999999999998E-2</v>
      </c>
      <c r="Q459" s="41">
        <f>VLOOKUP(B459,[1]УсіТ_1!$B$9:$X$554,16,FALSE)</f>
        <v>1.1999999999999999E-3</v>
      </c>
      <c r="R459" s="41">
        <f>VLOOKUP(B459,[1]УсіТ_1!$B$9:$X$554,17,FALSE)</f>
        <v>0.47260000000000002</v>
      </c>
      <c r="S459" s="41">
        <f>VLOOKUP(B459,[1]УсіТ_1!$B$9:$X$554,18,FALSE)</f>
        <v>0.18770000000000001</v>
      </c>
      <c r="T459" s="41">
        <f>VLOOKUP(B459,[1]УсіТ_1!$B$9:$X$554,19,FALSE)</f>
        <v>0.9899</v>
      </c>
      <c r="U459" s="41">
        <f>VLOOKUP(B459,[1]УсіТ_1!$B$9:$X$554,20,FALSE)</f>
        <v>0.1517</v>
      </c>
      <c r="V459" s="41">
        <f>VLOOKUP(B459,[1]УсіТ_1!$B$9:$X$554,21,FALSE)</f>
        <v>4.0000000000000002E-4</v>
      </c>
      <c r="W459" s="41">
        <f>VLOOKUP(B459,[1]УсіТ_1!$B$9:$X$554,22,FALSE)</f>
        <v>0.2029</v>
      </c>
      <c r="X459" s="41">
        <f>VLOOKUP(B459,[1]УсіТ_1!$B$9:$X$554,23,FALSE)</f>
        <v>0</v>
      </c>
      <c r="Y459" s="3">
        <v>3.3128000000000002</v>
      </c>
      <c r="Z459" s="3">
        <v>3.3128000000000002</v>
      </c>
    </row>
    <row r="460" spans="1:26" ht="15.75" thickBot="1" x14ac:dyDescent="0.3">
      <c r="A460" s="44" t="s">
        <v>1028</v>
      </c>
      <c r="B460" s="44" t="s">
        <v>492</v>
      </c>
      <c r="C460" s="43" t="s">
        <v>10</v>
      </c>
      <c r="D460" s="39">
        <v>1779.26</v>
      </c>
      <c r="E460" s="40">
        <v>59.5</v>
      </c>
      <c r="F460" s="55">
        <v>3.7176</v>
      </c>
      <c r="G460" s="55">
        <v>3.7176</v>
      </c>
      <c r="H460" s="41">
        <f t="shared" si="9"/>
        <v>3.3759000000000001</v>
      </c>
      <c r="I460" s="41">
        <f t="shared" si="10"/>
        <v>3.7176</v>
      </c>
      <c r="J460" s="41">
        <f>VLOOKUP(B460,[1]УсіТ_1!$B$9:$X$554,9,FALSE)</f>
        <v>0.3417</v>
      </c>
      <c r="K460" s="41">
        <f>VLOOKUP(B460,[1]УсіТ_1!$B$9:$X$554,8,FALSE)</f>
        <v>0.60009999999999997</v>
      </c>
      <c r="L460" s="41">
        <f>VLOOKUP(B460,[1]УсіТ_1!$B$9:$X$554,11,FALSE)</f>
        <v>2.8899999999999999E-2</v>
      </c>
      <c r="M460" s="41">
        <f>VLOOKUP(B460,[1]УсіТ_1!$B$9:$X$554,12,FALSE)</f>
        <v>0</v>
      </c>
      <c r="N460" s="41">
        <f>VLOOKUP(B460,[1]УсіТ_1!$B$9:$X$554,13,FALSE)</f>
        <v>0</v>
      </c>
      <c r="O460" s="41">
        <f>VLOOKUP(B460,[1]УсіТ_1!$B$9:$X$554,14,FALSE)</f>
        <v>0.82340000000000002</v>
      </c>
      <c r="P460" s="41">
        <f>VLOOKUP(B460,[1]УсіТ_1!$B$9:$X$554,15,FALSE)</f>
        <v>5.28E-2</v>
      </c>
      <c r="Q460" s="41">
        <f>VLOOKUP(B460,[1]УсіТ_1!$B$9:$X$554,16,FALSE)</f>
        <v>1.2999999999999999E-3</v>
      </c>
      <c r="R460" s="41">
        <f>VLOOKUP(B460,[1]УсіТ_1!$B$9:$X$554,17,FALSE)</f>
        <v>0.442</v>
      </c>
      <c r="S460" s="41">
        <f>VLOOKUP(B460,[1]УсіТ_1!$B$9:$X$554,18,FALSE)</f>
        <v>0.13569999999999999</v>
      </c>
      <c r="T460" s="41">
        <f>VLOOKUP(B460,[1]УсіТ_1!$B$9:$X$554,19,FALSE)</f>
        <v>0.92369999999999997</v>
      </c>
      <c r="U460" s="41">
        <f>VLOOKUP(B460,[1]УсіТ_1!$B$9:$X$554,20,FALSE)</f>
        <v>0.1842</v>
      </c>
      <c r="V460" s="41">
        <f>VLOOKUP(B460,[1]УсіТ_1!$B$9:$X$554,21,FALSE)</f>
        <v>6.9999999999999999E-4</v>
      </c>
      <c r="W460" s="41">
        <f>VLOOKUP(B460,[1]УсіТ_1!$B$9:$X$554,22,FALSE)</f>
        <v>0.18310000000000001</v>
      </c>
      <c r="X460" s="41">
        <f>VLOOKUP(B460,[1]УсіТ_1!$B$9:$X$554,23,FALSE)</f>
        <v>0</v>
      </c>
      <c r="Y460" s="3">
        <v>3.7658</v>
      </c>
      <c r="Z460" s="3">
        <v>3.7658</v>
      </c>
    </row>
    <row r="461" spans="1:26" ht="15.75" thickBot="1" x14ac:dyDescent="0.3">
      <c r="A461" s="44" t="s">
        <v>1029</v>
      </c>
      <c r="B461" s="44" t="s">
        <v>493</v>
      </c>
      <c r="C461" s="43" t="s">
        <v>10</v>
      </c>
      <c r="D461" s="39">
        <v>5705.9</v>
      </c>
      <c r="E461" s="40">
        <v>85.3</v>
      </c>
      <c r="F461" s="55">
        <v>4.2851999999999997</v>
      </c>
      <c r="G461" s="55">
        <v>4.2851999999999997</v>
      </c>
      <c r="H461" s="41">
        <f t="shared" ref="H461:H524" si="11">F461-J461</f>
        <v>3.9611999999999998</v>
      </c>
      <c r="I461" s="41">
        <f t="shared" si="10"/>
        <v>4.2851999999999997</v>
      </c>
      <c r="J461" s="41">
        <f>VLOOKUP(B461,[1]УсіТ_1!$B$9:$X$554,9,FALSE)</f>
        <v>0.32400000000000001</v>
      </c>
      <c r="K461" s="41">
        <f>VLOOKUP(B461,[1]УсіТ_1!$B$9:$X$554,8,FALSE)</f>
        <v>0.80489999999999995</v>
      </c>
      <c r="L461" s="41">
        <f>VLOOKUP(B461,[1]УсіТ_1!$B$9:$X$554,11,FALSE)</f>
        <v>2.3999999999999998E-3</v>
      </c>
      <c r="M461" s="41">
        <f>VLOOKUP(B461,[1]УсіТ_1!$B$9:$X$554,12,FALSE)</f>
        <v>0</v>
      </c>
      <c r="N461" s="41">
        <f>VLOOKUP(B461,[1]УсіТ_1!$B$9:$X$554,13,FALSE)</f>
        <v>0</v>
      </c>
      <c r="O461" s="41">
        <f>VLOOKUP(B461,[1]УсіТ_1!$B$9:$X$554,14,FALSE)</f>
        <v>0.78459999999999996</v>
      </c>
      <c r="P461" s="41">
        <f>VLOOKUP(B461,[1]УсіТ_1!$B$9:$X$554,15,FALSE)</f>
        <v>1.09E-2</v>
      </c>
      <c r="Q461" s="41">
        <f>VLOOKUP(B461,[1]УсіТ_1!$B$9:$X$554,16,FALSE)</f>
        <v>2.0000000000000001E-4</v>
      </c>
      <c r="R461" s="41">
        <f>VLOOKUP(B461,[1]УсіТ_1!$B$9:$X$554,17,FALSE)</f>
        <v>0.46500000000000002</v>
      </c>
      <c r="S461" s="41">
        <f>VLOOKUP(B461,[1]УсіТ_1!$B$9:$X$554,18,FALSE)</f>
        <v>0.25390000000000001</v>
      </c>
      <c r="T461" s="41">
        <f>VLOOKUP(B461,[1]УсіТ_1!$B$9:$X$554,19,FALSE)</f>
        <v>0.95469999999999999</v>
      </c>
      <c r="U461" s="41">
        <f>VLOOKUP(B461,[1]УсіТ_1!$B$9:$X$554,20,FALSE)</f>
        <v>0.45250000000000001</v>
      </c>
      <c r="V461" s="41">
        <f>VLOOKUP(B461,[1]УсіТ_1!$B$9:$X$554,21,FALSE)</f>
        <v>2.0000000000000001E-4</v>
      </c>
      <c r="W461" s="41">
        <f>VLOOKUP(B461,[1]УсіТ_1!$B$9:$X$554,22,FALSE)</f>
        <v>0.2319</v>
      </c>
      <c r="X461" s="41">
        <f>VLOOKUP(B461,[1]УсіТ_1!$B$9:$X$554,23,FALSE)</f>
        <v>0</v>
      </c>
      <c r="Y461" s="3">
        <v>3.6019999999999999</v>
      </c>
      <c r="Z461" s="3">
        <v>3.6019999999999999</v>
      </c>
    </row>
    <row r="462" spans="1:26" ht="15.75" thickBot="1" x14ac:dyDescent="0.3">
      <c r="A462" s="44" t="s">
        <v>1030</v>
      </c>
      <c r="B462" s="44" t="s">
        <v>494</v>
      </c>
      <c r="C462" s="43" t="s">
        <v>10</v>
      </c>
      <c r="D462" s="39">
        <v>1579.6</v>
      </c>
      <c r="E462" s="40">
        <v>82.4</v>
      </c>
      <c r="F462" s="55">
        <v>4.8837999999999999</v>
      </c>
      <c r="G462" s="55">
        <v>4.8837999999999999</v>
      </c>
      <c r="H462" s="41">
        <f t="shared" si="11"/>
        <v>4.6266999999999996</v>
      </c>
      <c r="I462" s="41">
        <f t="shared" si="10"/>
        <v>4.8837999999999999</v>
      </c>
      <c r="J462" s="41">
        <f>VLOOKUP(B462,[1]УсіТ_1!$B$9:$X$554,9,FALSE)</f>
        <v>0.2571</v>
      </c>
      <c r="K462" s="41">
        <f>VLOOKUP(B462,[1]УсіТ_1!$B$9:$X$554,8,FALSE)</f>
        <v>0.88</v>
      </c>
      <c r="L462" s="41">
        <f>VLOOKUP(B462,[1]УсіТ_1!$B$9:$X$554,11,FALSE)</f>
        <v>8.2000000000000007E-3</v>
      </c>
      <c r="M462" s="41">
        <f>VLOOKUP(B462,[1]УсіТ_1!$B$9:$X$554,12,FALSE)</f>
        <v>0</v>
      </c>
      <c r="N462" s="41">
        <f>VLOOKUP(B462,[1]УсіТ_1!$B$9:$X$554,13,FALSE)</f>
        <v>0</v>
      </c>
      <c r="O462" s="41">
        <f>VLOOKUP(B462,[1]УсіТ_1!$B$9:$X$554,14,FALSE)</f>
        <v>0.83320000000000005</v>
      </c>
      <c r="P462" s="41">
        <f>VLOOKUP(B462,[1]УсіТ_1!$B$9:$X$554,15,FALSE)</f>
        <v>3.7699999999999997E-2</v>
      </c>
      <c r="Q462" s="41">
        <f>VLOOKUP(B462,[1]УсіТ_1!$B$9:$X$554,16,FALSE)</f>
        <v>1E-3</v>
      </c>
      <c r="R462" s="41">
        <f>VLOOKUP(B462,[1]УсіТ_1!$B$9:$X$554,17,FALSE)</f>
        <v>0.38929999999999998</v>
      </c>
      <c r="S462" s="41">
        <f>VLOOKUP(B462,[1]УсіТ_1!$B$9:$X$554,18,FALSE)</f>
        <v>0.158</v>
      </c>
      <c r="T462" s="41">
        <f>VLOOKUP(B462,[1]УсіТ_1!$B$9:$X$554,19,FALSE)</f>
        <v>1.4063000000000001</v>
      </c>
      <c r="U462" s="41">
        <f>VLOOKUP(B462,[1]УсіТ_1!$B$9:$X$554,20,FALSE)</f>
        <v>0.32800000000000001</v>
      </c>
      <c r="V462" s="41">
        <f>VLOOKUP(B462,[1]УсіТ_1!$B$9:$X$554,21,FALSE)</f>
        <v>6.9999999999999999E-4</v>
      </c>
      <c r="W462" s="41">
        <f>VLOOKUP(B462,[1]УсіТ_1!$B$9:$X$554,22,FALSE)</f>
        <v>0.58430000000000004</v>
      </c>
      <c r="X462" s="41">
        <f>VLOOKUP(B462,[1]УсіТ_1!$B$9:$X$554,23,FALSE)</f>
        <v>0</v>
      </c>
      <c r="Y462" s="3">
        <v>4.2015000000000002</v>
      </c>
      <c r="Z462" s="3">
        <v>4.2015000000000002</v>
      </c>
    </row>
    <row r="463" spans="1:26" ht="15.75" thickBot="1" x14ac:dyDescent="0.3">
      <c r="A463" s="44" t="s">
        <v>1031</v>
      </c>
      <c r="B463" s="44" t="s">
        <v>495</v>
      </c>
      <c r="C463" s="43" t="s">
        <v>10</v>
      </c>
      <c r="D463" s="39">
        <v>2540.0500000000002</v>
      </c>
      <c r="E463" s="40">
        <v>0</v>
      </c>
      <c r="F463" s="55">
        <v>3.6385000000000001</v>
      </c>
      <c r="G463" s="55">
        <v>3.6385000000000001</v>
      </c>
      <c r="H463" s="41">
        <f t="shared" si="11"/>
        <v>3.3421000000000003</v>
      </c>
      <c r="I463" s="41">
        <f t="shared" si="10"/>
        <v>3.6385000000000005</v>
      </c>
      <c r="J463" s="41">
        <f>VLOOKUP(B463,[1]УсіТ_1!$B$9:$X$554,9,FALSE)</f>
        <v>0.2964</v>
      </c>
      <c r="K463" s="41">
        <f>VLOOKUP(B463,[1]УсіТ_1!$B$9:$X$554,8,FALSE)</f>
        <v>0.42130000000000001</v>
      </c>
      <c r="L463" s="41">
        <f>VLOOKUP(B463,[1]УсіТ_1!$B$9:$X$554,11,FALSE)</f>
        <v>7.1000000000000004E-3</v>
      </c>
      <c r="M463" s="41">
        <f>VLOOKUP(B463,[1]УсіТ_1!$B$9:$X$554,12,FALSE)</f>
        <v>0</v>
      </c>
      <c r="N463" s="41">
        <f>VLOOKUP(B463,[1]УсіТ_1!$B$9:$X$554,13,FALSE)</f>
        <v>0</v>
      </c>
      <c r="O463" s="41">
        <f>VLOOKUP(B463,[1]УсіТ_1!$B$9:$X$554,14,FALSE)</f>
        <v>0.75219999999999998</v>
      </c>
      <c r="P463" s="41">
        <f>VLOOKUP(B463,[1]УсіТ_1!$B$9:$X$554,15,FALSE)</f>
        <v>3.2599999999999997E-2</v>
      </c>
      <c r="Q463" s="41">
        <f>VLOOKUP(B463,[1]УсіТ_1!$B$9:$X$554,16,FALSE)</f>
        <v>8.0000000000000004E-4</v>
      </c>
      <c r="R463" s="41">
        <f>VLOOKUP(B463,[1]УсіТ_1!$B$9:$X$554,17,FALSE)</f>
        <v>0.55640000000000001</v>
      </c>
      <c r="S463" s="41">
        <f>VLOOKUP(B463,[1]УсіТ_1!$B$9:$X$554,18,FALSE)</f>
        <v>0.16309999999999999</v>
      </c>
      <c r="T463" s="41">
        <f>VLOOKUP(B463,[1]УсіТ_1!$B$9:$X$554,19,FALSE)</f>
        <v>0.93940000000000001</v>
      </c>
      <c r="U463" s="41">
        <f>VLOOKUP(B463,[1]УсіТ_1!$B$9:$X$554,20,FALSE)</f>
        <v>0.13070000000000001</v>
      </c>
      <c r="V463" s="41">
        <f>VLOOKUP(B463,[1]УсіТ_1!$B$9:$X$554,21,FALSE)</f>
        <v>5.0000000000000001E-4</v>
      </c>
      <c r="W463" s="41">
        <f>VLOOKUP(B463,[1]УсіТ_1!$B$9:$X$554,22,FALSE)</f>
        <v>0.33800000000000002</v>
      </c>
      <c r="X463" s="41">
        <f>VLOOKUP(B463,[1]УсіТ_1!$B$9:$X$554,23,FALSE)</f>
        <v>0</v>
      </c>
      <c r="Y463" s="3">
        <v>1.2034</v>
      </c>
      <c r="Z463" s="3">
        <v>1.2034</v>
      </c>
    </row>
    <row r="464" spans="1:26" ht="15.75" thickBot="1" x14ac:dyDescent="0.3">
      <c r="A464" s="44" t="s">
        <v>1032</v>
      </c>
      <c r="B464" s="44" t="s">
        <v>496</v>
      </c>
      <c r="C464" s="43" t="s">
        <v>10</v>
      </c>
      <c r="D464" s="39">
        <v>2600.5</v>
      </c>
      <c r="E464" s="40">
        <v>0</v>
      </c>
      <c r="F464" s="55">
        <v>3.8268</v>
      </c>
      <c r="G464" s="55">
        <v>3.8268</v>
      </c>
      <c r="H464" s="41">
        <f t="shared" si="11"/>
        <v>3.4716</v>
      </c>
      <c r="I464" s="41">
        <f t="shared" si="10"/>
        <v>3.8268</v>
      </c>
      <c r="J464" s="41">
        <f>VLOOKUP(B464,[1]УсіТ_1!$B$9:$X$554,9,FALSE)</f>
        <v>0.35520000000000002</v>
      </c>
      <c r="K464" s="41">
        <f>VLOOKUP(B464,[1]УсіТ_1!$B$9:$X$554,8,FALSE)</f>
        <v>0.50280000000000002</v>
      </c>
      <c r="L464" s="41">
        <f>VLOOKUP(B464,[1]УсіТ_1!$B$9:$X$554,11,FALSE)</f>
        <v>7.6E-3</v>
      </c>
      <c r="M464" s="41">
        <f>VLOOKUP(B464,[1]УсіТ_1!$B$9:$X$554,12,FALSE)</f>
        <v>0</v>
      </c>
      <c r="N464" s="41">
        <f>VLOOKUP(B464,[1]УсіТ_1!$B$9:$X$554,13,FALSE)</f>
        <v>0</v>
      </c>
      <c r="O464" s="41">
        <f>VLOOKUP(B464,[1]УсіТ_1!$B$9:$X$554,14,FALSE)</f>
        <v>0.77769999999999995</v>
      </c>
      <c r="P464" s="41">
        <f>VLOOKUP(B464,[1]УсіТ_1!$B$9:$X$554,15,FALSE)</f>
        <v>2.2800000000000001E-2</v>
      </c>
      <c r="Q464" s="41">
        <f>VLOOKUP(B464,[1]УсіТ_1!$B$9:$X$554,16,FALSE)</f>
        <v>5.9999999999999995E-4</v>
      </c>
      <c r="R464" s="41">
        <f>VLOOKUP(B464,[1]УсіТ_1!$B$9:$X$554,17,FALSE)</f>
        <v>4.9599999999999998E-2</v>
      </c>
      <c r="S464" s="41">
        <f>VLOOKUP(B464,[1]УсіТ_1!$B$9:$X$554,18,FALSE)</f>
        <v>0.15859999999999999</v>
      </c>
      <c r="T464" s="41">
        <f>VLOOKUP(B464,[1]УсіТ_1!$B$9:$X$554,19,FALSE)</f>
        <v>1.5515000000000001</v>
      </c>
      <c r="U464" s="41">
        <f>VLOOKUP(B464,[1]УсіТ_1!$B$9:$X$554,20,FALSE)</f>
        <v>0.1958</v>
      </c>
      <c r="V464" s="41">
        <f>VLOOKUP(B464,[1]УсіТ_1!$B$9:$X$554,21,FALSE)</f>
        <v>5.0000000000000001E-4</v>
      </c>
      <c r="W464" s="41">
        <f>VLOOKUP(B464,[1]УсіТ_1!$B$9:$X$554,22,FALSE)</f>
        <v>0.2041</v>
      </c>
      <c r="X464" s="41">
        <f>VLOOKUP(B464,[1]УсіТ_1!$B$9:$X$554,23,FALSE)</f>
        <v>0</v>
      </c>
      <c r="Y464" s="3">
        <v>1.1055999999999999</v>
      </c>
      <c r="Z464" s="3">
        <v>1.1055999999999999</v>
      </c>
    </row>
    <row r="465" spans="1:26" ht="15.75" thickBot="1" x14ac:dyDescent="0.3">
      <c r="A465" s="44" t="s">
        <v>1033</v>
      </c>
      <c r="B465" s="44" t="s">
        <v>497</v>
      </c>
      <c r="C465" s="43" t="s">
        <v>10</v>
      </c>
      <c r="D465" s="39">
        <v>1873.7</v>
      </c>
      <c r="E465" s="40">
        <v>42.6</v>
      </c>
      <c r="F465" s="55">
        <v>3.5385</v>
      </c>
      <c r="G465" s="55">
        <v>3.5385</v>
      </c>
      <c r="H465" s="41">
        <f t="shared" si="11"/>
        <v>3.2723</v>
      </c>
      <c r="I465" s="41">
        <f t="shared" si="10"/>
        <v>3.5385</v>
      </c>
      <c r="J465" s="41">
        <f>VLOOKUP(B465,[1]УсіТ_1!$B$9:$X$554,9,FALSE)</f>
        <v>0.26619999999999999</v>
      </c>
      <c r="K465" s="41">
        <f>VLOOKUP(B465,[1]УсіТ_1!$B$9:$X$554,8,FALSE)</f>
        <v>0.67869999999999997</v>
      </c>
      <c r="L465" s="41">
        <f>VLOOKUP(B465,[1]УсіТ_1!$B$9:$X$554,11,FALSE)</f>
        <v>1.1299999999999999E-2</v>
      </c>
      <c r="M465" s="41">
        <f>VLOOKUP(B465,[1]УсіТ_1!$B$9:$X$554,12,FALSE)</f>
        <v>0</v>
      </c>
      <c r="N465" s="41">
        <f>VLOOKUP(B465,[1]УсіТ_1!$B$9:$X$554,13,FALSE)</f>
        <v>0</v>
      </c>
      <c r="O465" s="41">
        <f>VLOOKUP(B465,[1]УсіТ_1!$B$9:$X$554,14,FALSE)</f>
        <v>0.84899999999999998</v>
      </c>
      <c r="P465" s="41">
        <f>VLOOKUP(B465,[1]УсіТ_1!$B$9:$X$554,15,FALSE)</f>
        <v>5.1999999999999998E-2</v>
      </c>
      <c r="Q465" s="41">
        <f>VLOOKUP(B465,[1]УсіТ_1!$B$9:$X$554,16,FALSE)</f>
        <v>1.2999999999999999E-3</v>
      </c>
      <c r="R465" s="41">
        <f>VLOOKUP(B465,[1]УсіТ_1!$B$9:$X$554,17,FALSE)</f>
        <v>8.6999999999999994E-2</v>
      </c>
      <c r="S465" s="41">
        <f>VLOOKUP(B465,[1]УсіТ_1!$B$9:$X$554,18,FALSE)</f>
        <v>0.13189999999999999</v>
      </c>
      <c r="T465" s="41">
        <f>VLOOKUP(B465,[1]УсіТ_1!$B$9:$X$554,19,FALSE)</f>
        <v>1.0940000000000001</v>
      </c>
      <c r="U465" s="41">
        <f>VLOOKUP(B465,[1]УсіТ_1!$B$9:$X$554,20,FALSE)</f>
        <v>0.15620000000000001</v>
      </c>
      <c r="V465" s="41">
        <f>VLOOKUP(B465,[1]УсіТ_1!$B$9:$X$554,21,FALSE)</f>
        <v>5.9999999999999995E-4</v>
      </c>
      <c r="W465" s="41">
        <f>VLOOKUP(B465,[1]УсіТ_1!$B$9:$X$554,22,FALSE)</f>
        <v>0.21029999999999999</v>
      </c>
      <c r="X465" s="41">
        <f>VLOOKUP(B465,[1]УсіТ_1!$B$9:$X$554,23,FALSE)</f>
        <v>0</v>
      </c>
      <c r="Y465" s="3">
        <v>1.232</v>
      </c>
      <c r="Z465" s="3">
        <v>1.232</v>
      </c>
    </row>
    <row r="466" spans="1:26" ht="15.75" thickBot="1" x14ac:dyDescent="0.3">
      <c r="A466" s="44" t="s">
        <v>1034</v>
      </c>
      <c r="B466" s="44" t="s">
        <v>498</v>
      </c>
      <c r="C466" s="43" t="s">
        <v>10</v>
      </c>
      <c r="D466" s="39">
        <v>2639.1</v>
      </c>
      <c r="E466" s="40">
        <v>101.7</v>
      </c>
      <c r="F466" s="55">
        <v>3.5516999999999999</v>
      </c>
      <c r="G466" s="55">
        <v>3.5516999999999999</v>
      </c>
      <c r="H466" s="41">
        <f t="shared" si="11"/>
        <v>3.2111000000000001</v>
      </c>
      <c r="I466" s="41">
        <f t="shared" si="10"/>
        <v>3.5517000000000003</v>
      </c>
      <c r="J466" s="41">
        <f>VLOOKUP(B466,[1]УсіТ_1!$B$9:$X$554,9,FALSE)</f>
        <v>0.34060000000000001</v>
      </c>
      <c r="K466" s="41">
        <f>VLOOKUP(B466,[1]УсіТ_1!$B$9:$X$554,8,FALSE)</f>
        <v>0.40960000000000002</v>
      </c>
      <c r="L466" s="41">
        <f>VLOOKUP(B466,[1]УсіТ_1!$B$9:$X$554,11,FALSE)</f>
        <v>7.3000000000000001E-3</v>
      </c>
      <c r="M466" s="41">
        <f>VLOOKUP(B466,[1]УсіТ_1!$B$9:$X$554,12,FALSE)</f>
        <v>0</v>
      </c>
      <c r="N466" s="41">
        <f>VLOOKUP(B466,[1]УсіТ_1!$B$9:$X$554,13,FALSE)</f>
        <v>0</v>
      </c>
      <c r="O466" s="41">
        <f>VLOOKUP(B466,[1]УсіТ_1!$B$9:$X$554,14,FALSE)</f>
        <v>0.79820000000000002</v>
      </c>
      <c r="P466" s="41">
        <f>VLOOKUP(B466,[1]УсіТ_1!$B$9:$X$554,15,FALSE)</f>
        <v>2.5999999999999999E-2</v>
      </c>
      <c r="Q466" s="41">
        <f>VLOOKUP(B466,[1]УсіТ_1!$B$9:$X$554,16,FALSE)</f>
        <v>6.9999999999999999E-4</v>
      </c>
      <c r="R466" s="41">
        <f>VLOOKUP(B466,[1]УсіТ_1!$B$9:$X$554,17,FALSE)</f>
        <v>8.5900000000000004E-2</v>
      </c>
      <c r="S466" s="41">
        <f>VLOOKUP(B466,[1]УсіТ_1!$B$9:$X$554,18,FALSE)</f>
        <v>0.16569999999999999</v>
      </c>
      <c r="T466" s="41">
        <f>VLOOKUP(B466,[1]УсіТ_1!$B$9:$X$554,19,FALSE)</f>
        <v>1.3156000000000001</v>
      </c>
      <c r="U466" s="41">
        <f>VLOOKUP(B466,[1]УсіТ_1!$B$9:$X$554,20,FALSE)</f>
        <v>0.1547</v>
      </c>
      <c r="V466" s="41">
        <f>VLOOKUP(B466,[1]УсіТ_1!$B$9:$X$554,21,FALSE)</f>
        <v>5.0000000000000001E-4</v>
      </c>
      <c r="W466" s="41">
        <f>VLOOKUP(B466,[1]УсіТ_1!$B$9:$X$554,22,FALSE)</f>
        <v>0.24690000000000001</v>
      </c>
      <c r="X466" s="41">
        <f>VLOOKUP(B466,[1]УсіТ_1!$B$9:$X$554,23,FALSE)</f>
        <v>0</v>
      </c>
      <c r="Y466" s="3">
        <v>1.2836000000000001</v>
      </c>
      <c r="Z466" s="3">
        <v>1.2836000000000001</v>
      </c>
    </row>
    <row r="467" spans="1:26" ht="15.75" thickBot="1" x14ac:dyDescent="0.3">
      <c r="A467" s="44" t="s">
        <v>1035</v>
      </c>
      <c r="B467" s="44" t="s">
        <v>499</v>
      </c>
      <c r="C467" s="43" t="s">
        <v>10</v>
      </c>
      <c r="D467" s="39">
        <v>3032.6</v>
      </c>
      <c r="E467" s="40">
        <v>190.2</v>
      </c>
      <c r="F467" s="55">
        <v>3.5983000000000001</v>
      </c>
      <c r="G467" s="55">
        <v>3.5983000000000001</v>
      </c>
      <c r="H467" s="41">
        <f t="shared" si="11"/>
        <v>3.2307000000000001</v>
      </c>
      <c r="I467" s="41">
        <f t="shared" si="10"/>
        <v>3.5983000000000001</v>
      </c>
      <c r="J467" s="41">
        <f>VLOOKUP(B467,[1]УсіТ_1!$B$9:$X$554,9,FALSE)</f>
        <v>0.36759999999999998</v>
      </c>
      <c r="K467" s="41">
        <f>VLOOKUP(B467,[1]УсіТ_1!$B$9:$X$554,8,FALSE)</f>
        <v>0.50439999999999996</v>
      </c>
      <c r="L467" s="41">
        <f>VLOOKUP(B467,[1]УсіТ_1!$B$9:$X$554,11,FALSE)</f>
        <v>5.7999999999999996E-3</v>
      </c>
      <c r="M467" s="41">
        <f>VLOOKUP(B467,[1]УсіТ_1!$B$9:$X$554,12,FALSE)</f>
        <v>0</v>
      </c>
      <c r="N467" s="41">
        <f>VLOOKUP(B467,[1]УсіТ_1!$B$9:$X$554,13,FALSE)</f>
        <v>0</v>
      </c>
      <c r="O467" s="41">
        <f>VLOOKUP(B467,[1]УсіТ_1!$B$9:$X$554,14,FALSE)</f>
        <v>0.84589999999999999</v>
      </c>
      <c r="P467" s="41">
        <f>VLOOKUP(B467,[1]УсіТ_1!$B$9:$X$554,15,FALSE)</f>
        <v>0.02</v>
      </c>
      <c r="Q467" s="41">
        <f>VLOOKUP(B467,[1]УсіТ_1!$B$9:$X$554,16,FALSE)</f>
        <v>5.0000000000000001E-4</v>
      </c>
      <c r="R467" s="41">
        <f>VLOOKUP(B467,[1]УсіТ_1!$B$9:$X$554,17,FALSE)</f>
        <v>9.2600000000000002E-2</v>
      </c>
      <c r="S467" s="41">
        <f>VLOOKUP(B467,[1]УсіТ_1!$B$9:$X$554,18,FALSE)</f>
        <v>0.19539999999999999</v>
      </c>
      <c r="T467" s="41">
        <f>VLOOKUP(B467,[1]УсіТ_1!$B$9:$X$554,19,FALSE)</f>
        <v>1.1553</v>
      </c>
      <c r="U467" s="41">
        <f>VLOOKUP(B467,[1]УсіТ_1!$B$9:$X$554,20,FALSE)</f>
        <v>0.15049999999999999</v>
      </c>
      <c r="V467" s="41">
        <f>VLOOKUP(B467,[1]УсіТ_1!$B$9:$X$554,21,FALSE)</f>
        <v>4.0000000000000002E-4</v>
      </c>
      <c r="W467" s="41">
        <f>VLOOKUP(B467,[1]УсіТ_1!$B$9:$X$554,22,FALSE)</f>
        <v>0.25990000000000002</v>
      </c>
      <c r="X467" s="41">
        <f>VLOOKUP(B467,[1]УсіТ_1!$B$9:$X$554,23,FALSE)</f>
        <v>0</v>
      </c>
      <c r="Y467" s="3">
        <v>3.6778</v>
      </c>
      <c r="Z467" s="3">
        <v>4.5873999999999997</v>
      </c>
    </row>
    <row r="468" spans="1:26" ht="15.75" thickBot="1" x14ac:dyDescent="0.3">
      <c r="A468" s="44" t="s">
        <v>1036</v>
      </c>
      <c r="B468" s="44" t="s">
        <v>500</v>
      </c>
      <c r="C468" s="43" t="s">
        <v>10</v>
      </c>
      <c r="D468" s="39">
        <v>3240.8</v>
      </c>
      <c r="E468" s="40">
        <v>29</v>
      </c>
      <c r="F468" s="55">
        <v>3.1848999999999998</v>
      </c>
      <c r="G468" s="55">
        <v>3.1848999999999998</v>
      </c>
      <c r="H468" s="41">
        <f t="shared" si="11"/>
        <v>2.8893</v>
      </c>
      <c r="I468" s="41">
        <f t="shared" si="10"/>
        <v>3.1848999999999998</v>
      </c>
      <c r="J468" s="41">
        <f>VLOOKUP(B468,[1]УсіТ_1!$B$9:$X$554,9,FALSE)</f>
        <v>0.29559999999999997</v>
      </c>
      <c r="K468" s="41">
        <f>VLOOKUP(B468,[1]УсіТ_1!$B$9:$X$554,8,FALSE)</f>
        <v>0.37369999999999998</v>
      </c>
      <c r="L468" s="41">
        <f>VLOOKUP(B468,[1]УсіТ_1!$B$9:$X$554,11,FALSE)</f>
        <v>1.03E-2</v>
      </c>
      <c r="M468" s="41">
        <f>VLOOKUP(B468,[1]УсіТ_1!$B$9:$X$554,12,FALSE)</f>
        <v>0</v>
      </c>
      <c r="N468" s="41">
        <f>VLOOKUP(B468,[1]УсіТ_1!$B$9:$X$554,13,FALSE)</f>
        <v>0</v>
      </c>
      <c r="O468" s="41">
        <f>VLOOKUP(B468,[1]УсіТ_1!$B$9:$X$554,14,FALSE)</f>
        <v>0.78879999999999995</v>
      </c>
      <c r="P468" s="41">
        <f>VLOOKUP(B468,[1]УсіТ_1!$B$9:$X$554,15,FALSE)</f>
        <v>2.0500000000000001E-2</v>
      </c>
      <c r="Q468" s="41">
        <f>VLOOKUP(B468,[1]УсіТ_1!$B$9:$X$554,16,FALSE)</f>
        <v>5.0000000000000001E-4</v>
      </c>
      <c r="R468" s="41">
        <f>VLOOKUP(B468,[1]УсіТ_1!$B$9:$X$554,17,FALSE)</f>
        <v>8.6800000000000002E-2</v>
      </c>
      <c r="S468" s="41">
        <f>VLOOKUP(B468,[1]УсіТ_1!$B$9:$X$554,18,FALSE)</f>
        <v>0.18859999999999999</v>
      </c>
      <c r="T468" s="41">
        <f>VLOOKUP(B468,[1]УсіТ_1!$B$9:$X$554,19,FALSE)</f>
        <v>1.0932999999999999</v>
      </c>
      <c r="U468" s="41">
        <f>VLOOKUP(B468,[1]УсіТ_1!$B$9:$X$554,20,FALSE)</f>
        <v>0.13089999999999999</v>
      </c>
      <c r="V468" s="41">
        <f>VLOOKUP(B468,[1]УсіТ_1!$B$9:$X$554,21,FALSE)</f>
        <v>4.0000000000000002E-4</v>
      </c>
      <c r="W468" s="41">
        <f>VLOOKUP(B468,[1]УсіТ_1!$B$9:$X$554,22,FALSE)</f>
        <v>0.19550000000000001</v>
      </c>
      <c r="X468" s="41">
        <f>VLOOKUP(B468,[1]УсіТ_1!$B$9:$X$554,23,FALSE)</f>
        <v>0</v>
      </c>
      <c r="Y468" s="3">
        <v>1.3109</v>
      </c>
      <c r="Z468" s="3">
        <v>1.3109</v>
      </c>
    </row>
    <row r="469" spans="1:26" ht="15.75" thickBot="1" x14ac:dyDescent="0.3">
      <c r="A469" s="44" t="s">
        <v>1037</v>
      </c>
      <c r="B469" s="44" t="s">
        <v>501</v>
      </c>
      <c r="C469" s="43" t="s">
        <v>10</v>
      </c>
      <c r="D469" s="39">
        <v>4380.5</v>
      </c>
      <c r="E469" s="40">
        <v>0</v>
      </c>
      <c r="F469" s="55">
        <v>3.5350999999999999</v>
      </c>
      <c r="G469" s="55">
        <v>3.5350999999999999</v>
      </c>
      <c r="H469" s="41">
        <f t="shared" si="11"/>
        <v>3.1239999999999997</v>
      </c>
      <c r="I469" s="41">
        <f t="shared" si="10"/>
        <v>3.5350999999999999</v>
      </c>
      <c r="J469" s="41">
        <f>VLOOKUP(B469,[1]УсіТ_1!$B$9:$X$554,9,FALSE)</f>
        <v>0.41110000000000002</v>
      </c>
      <c r="K469" s="41">
        <f>VLOOKUP(B469,[1]УсіТ_1!$B$9:$X$554,8,FALSE)</f>
        <v>0.50739999999999996</v>
      </c>
      <c r="L469" s="41">
        <f>VLOOKUP(B469,[1]УсіТ_1!$B$9:$X$554,11,FALSE)</f>
        <v>5.4999999999999997E-3</v>
      </c>
      <c r="M469" s="41">
        <f>VLOOKUP(B469,[1]УсіТ_1!$B$9:$X$554,12,FALSE)</f>
        <v>0</v>
      </c>
      <c r="N469" s="41">
        <f>VLOOKUP(B469,[1]УсіТ_1!$B$9:$X$554,13,FALSE)</f>
        <v>0</v>
      </c>
      <c r="O469" s="41">
        <f>VLOOKUP(B469,[1]УсіТ_1!$B$9:$X$554,14,FALSE)</f>
        <v>0.80320000000000003</v>
      </c>
      <c r="P469" s="41">
        <f>VLOOKUP(B469,[1]УсіТ_1!$B$9:$X$554,15,FALSE)</f>
        <v>2.12E-2</v>
      </c>
      <c r="Q469" s="41">
        <f>VLOOKUP(B469,[1]УсіТ_1!$B$9:$X$554,16,FALSE)</f>
        <v>5.9999999999999995E-4</v>
      </c>
      <c r="R469" s="41">
        <f>VLOOKUP(B469,[1]УсіТ_1!$B$9:$X$554,17,FALSE)</f>
        <v>8.0500000000000002E-2</v>
      </c>
      <c r="S469" s="41">
        <f>VLOOKUP(B469,[1]УсіТ_1!$B$9:$X$554,18,FALSE)</f>
        <v>0.25259999999999999</v>
      </c>
      <c r="T469" s="41">
        <f>VLOOKUP(B469,[1]УсіТ_1!$B$9:$X$554,19,FALSE)</f>
        <v>1.1060000000000001</v>
      </c>
      <c r="U469" s="41">
        <f>VLOOKUP(B469,[1]УсіТ_1!$B$9:$X$554,20,FALSE)</f>
        <v>0.13869999999999999</v>
      </c>
      <c r="V469" s="41">
        <f>VLOOKUP(B469,[1]УсіТ_1!$B$9:$X$554,21,FALSE)</f>
        <v>2.0000000000000001E-4</v>
      </c>
      <c r="W469" s="41">
        <f>VLOOKUP(B469,[1]УсіТ_1!$B$9:$X$554,22,FALSE)</f>
        <v>0.20810000000000001</v>
      </c>
      <c r="X469" s="41">
        <f>VLOOKUP(B469,[1]УсіТ_1!$B$9:$X$554,23,FALSE)</f>
        <v>0</v>
      </c>
      <c r="Y469" s="3">
        <v>1.1264000000000001</v>
      </c>
      <c r="Z469" s="3">
        <v>1.1264000000000001</v>
      </c>
    </row>
    <row r="470" spans="1:26" ht="15.75" thickBot="1" x14ac:dyDescent="0.3">
      <c r="A470" s="44" t="s">
        <v>1038</v>
      </c>
      <c r="B470" s="44" t="s">
        <v>502</v>
      </c>
      <c r="C470" s="43" t="s">
        <v>10</v>
      </c>
      <c r="D470" s="39">
        <v>3532.8</v>
      </c>
      <c r="E470" s="40">
        <v>0</v>
      </c>
      <c r="F470" s="55">
        <v>3.4434999999999998</v>
      </c>
      <c r="G470" s="55">
        <v>3.4434999999999998</v>
      </c>
      <c r="H470" s="41">
        <f t="shared" si="11"/>
        <v>3.1401999999999997</v>
      </c>
      <c r="I470" s="41">
        <f t="shared" si="10"/>
        <v>3.4434999999999998</v>
      </c>
      <c r="J470" s="41">
        <f>VLOOKUP(B470,[1]УсіТ_1!$B$9:$X$554,9,FALSE)</f>
        <v>0.30330000000000001</v>
      </c>
      <c r="K470" s="41">
        <f>VLOOKUP(B470,[1]УсіТ_1!$B$9:$X$554,8,FALSE)</f>
        <v>0.4667</v>
      </c>
      <c r="L470" s="41">
        <f>VLOOKUP(B470,[1]УсіТ_1!$B$9:$X$554,11,FALSE)</f>
        <v>1.0800000000000001E-2</v>
      </c>
      <c r="M470" s="41">
        <f>VLOOKUP(B470,[1]УсіТ_1!$B$9:$X$554,12,FALSE)</f>
        <v>0</v>
      </c>
      <c r="N470" s="41">
        <f>VLOOKUP(B470,[1]УсіТ_1!$B$9:$X$554,13,FALSE)</f>
        <v>0</v>
      </c>
      <c r="O470" s="41">
        <f>VLOOKUP(B470,[1]УсіТ_1!$B$9:$X$554,14,FALSE)</f>
        <v>0.85060000000000002</v>
      </c>
      <c r="P470" s="41">
        <f>VLOOKUP(B470,[1]УсіТ_1!$B$9:$X$554,15,FALSE)</f>
        <v>4.9599999999999998E-2</v>
      </c>
      <c r="Q470" s="41">
        <f>VLOOKUP(B470,[1]УсіТ_1!$B$9:$X$554,16,FALSE)</f>
        <v>1.2999999999999999E-3</v>
      </c>
      <c r="R470" s="41">
        <f>VLOOKUP(B470,[1]УсіТ_1!$B$9:$X$554,17,FALSE)</f>
        <v>9.4100000000000003E-2</v>
      </c>
      <c r="S470" s="41">
        <f>VLOOKUP(B470,[1]УсіТ_1!$B$9:$X$554,18,FALSE)</f>
        <v>0.17530000000000001</v>
      </c>
      <c r="T470" s="41">
        <f>VLOOKUP(B470,[1]УсіТ_1!$B$9:$X$554,19,FALSE)</f>
        <v>1.2124999999999999</v>
      </c>
      <c r="U470" s="41">
        <f>VLOOKUP(B470,[1]УсіТ_1!$B$9:$X$554,20,FALSE)</f>
        <v>0.1019</v>
      </c>
      <c r="V470" s="41">
        <f>VLOOKUP(B470,[1]УсіТ_1!$B$9:$X$554,21,FALSE)</f>
        <v>4.0000000000000002E-4</v>
      </c>
      <c r="W470" s="41">
        <f>VLOOKUP(B470,[1]УсіТ_1!$B$9:$X$554,22,FALSE)</f>
        <v>0.17699999999999999</v>
      </c>
      <c r="X470" s="41">
        <f>VLOOKUP(B470,[1]УсіТ_1!$B$9:$X$554,23,FALSE)</f>
        <v>0</v>
      </c>
      <c r="Y470" s="3">
        <v>4.0464000000000002</v>
      </c>
      <c r="Z470" s="3">
        <v>4.0464000000000002</v>
      </c>
    </row>
    <row r="471" spans="1:26" ht="15.75" thickBot="1" x14ac:dyDescent="0.3">
      <c r="A471" s="44" t="s">
        <v>1039</v>
      </c>
      <c r="B471" s="44" t="s">
        <v>503</v>
      </c>
      <c r="C471" s="43" t="s">
        <v>10</v>
      </c>
      <c r="D471" s="39">
        <v>2905.75</v>
      </c>
      <c r="E471" s="40">
        <v>0</v>
      </c>
      <c r="F471" s="55">
        <v>3.7614999999999998</v>
      </c>
      <c r="G471" s="55">
        <v>3.7614999999999998</v>
      </c>
      <c r="H471" s="41">
        <f t="shared" si="11"/>
        <v>3.3087999999999997</v>
      </c>
      <c r="I471" s="41">
        <f t="shared" si="10"/>
        <v>3.7614999999999998</v>
      </c>
      <c r="J471" s="41">
        <f>VLOOKUP(B471,[1]УсіТ_1!$B$9:$X$554,9,FALSE)</f>
        <v>0.45269999999999999</v>
      </c>
      <c r="K471" s="41">
        <f>VLOOKUP(B471,[1]УсіТ_1!$B$9:$X$554,8,FALSE)</f>
        <v>0.52029999999999998</v>
      </c>
      <c r="L471" s="41">
        <f>VLOOKUP(B471,[1]УсіТ_1!$B$9:$X$554,11,FALSE)</f>
        <v>2.5999999999999999E-2</v>
      </c>
      <c r="M471" s="41">
        <f>VLOOKUP(B471,[1]УсіТ_1!$B$9:$X$554,12,FALSE)</f>
        <v>0</v>
      </c>
      <c r="N471" s="41">
        <f>VLOOKUP(B471,[1]УсіТ_1!$B$9:$X$554,13,FALSE)</f>
        <v>0</v>
      </c>
      <c r="O471" s="41">
        <f>VLOOKUP(B471,[1]УсіТ_1!$B$9:$X$554,14,FALSE)</f>
        <v>0.9</v>
      </c>
      <c r="P471" s="41">
        <f>VLOOKUP(B471,[1]УсіТ_1!$B$9:$X$554,15,FALSE)</f>
        <v>4.8099999999999997E-2</v>
      </c>
      <c r="Q471" s="41">
        <f>VLOOKUP(B471,[1]УсіТ_1!$B$9:$X$554,16,FALSE)</f>
        <v>1.1999999999999999E-3</v>
      </c>
      <c r="R471" s="41">
        <f>VLOOKUP(B471,[1]УсіТ_1!$B$9:$X$554,17,FALSE)</f>
        <v>5.9799999999999999E-2</v>
      </c>
      <c r="S471" s="41">
        <f>VLOOKUP(B471,[1]УсіТ_1!$B$9:$X$554,18,FALSE)</f>
        <v>0.20949999999999999</v>
      </c>
      <c r="T471" s="41">
        <f>VLOOKUP(B471,[1]УсіТ_1!$B$9:$X$554,19,FALSE)</f>
        <v>1.1928000000000001</v>
      </c>
      <c r="U471" s="41">
        <f>VLOOKUP(B471,[1]УсіТ_1!$B$9:$X$554,20,FALSE)</f>
        <v>0.13</v>
      </c>
      <c r="V471" s="41">
        <f>VLOOKUP(B471,[1]УсіТ_1!$B$9:$X$554,21,FALSE)</f>
        <v>4.0000000000000002E-4</v>
      </c>
      <c r="W471" s="41">
        <f>VLOOKUP(B471,[1]УсіТ_1!$B$9:$X$554,22,FALSE)</f>
        <v>0.22070000000000001</v>
      </c>
      <c r="X471" s="41">
        <f>VLOOKUP(B471,[1]УсіТ_1!$B$9:$X$554,23,FALSE)</f>
        <v>0</v>
      </c>
      <c r="Y471" s="3">
        <v>1.3274999999999999</v>
      </c>
      <c r="Z471" s="3">
        <v>1.3274999999999999</v>
      </c>
    </row>
    <row r="472" spans="1:26" ht="15.75" thickBot="1" x14ac:dyDescent="0.3">
      <c r="A472" s="44" t="s">
        <v>1040</v>
      </c>
      <c r="B472" s="44" t="s">
        <v>504</v>
      </c>
      <c r="C472" s="43" t="s">
        <v>10</v>
      </c>
      <c r="D472" s="39">
        <v>2627</v>
      </c>
      <c r="E472" s="40">
        <v>116</v>
      </c>
      <c r="F472" s="55">
        <v>3.7549000000000001</v>
      </c>
      <c r="G472" s="55">
        <v>3.7549000000000001</v>
      </c>
      <c r="H472" s="41">
        <f t="shared" si="11"/>
        <v>3.4433000000000002</v>
      </c>
      <c r="I472" s="41">
        <f t="shared" si="10"/>
        <v>3.7549000000000001</v>
      </c>
      <c r="J472" s="41">
        <f>VLOOKUP(B472,[1]УсіТ_1!$B$9:$X$554,9,FALSE)</f>
        <v>0.31159999999999999</v>
      </c>
      <c r="K472" s="41">
        <f>VLOOKUP(B472,[1]УсіТ_1!$B$9:$X$554,8,FALSE)</f>
        <v>0.39629999999999999</v>
      </c>
      <c r="L472" s="41">
        <f>VLOOKUP(B472,[1]УсіТ_1!$B$9:$X$554,11,FALSE)</f>
        <v>1.0800000000000001E-2</v>
      </c>
      <c r="M472" s="41">
        <f>VLOOKUP(B472,[1]УсіТ_1!$B$9:$X$554,12,FALSE)</f>
        <v>0</v>
      </c>
      <c r="N472" s="41">
        <f>VLOOKUP(B472,[1]УсіТ_1!$B$9:$X$554,13,FALSE)</f>
        <v>0</v>
      </c>
      <c r="O472" s="41">
        <f>VLOOKUP(B472,[1]УсіТ_1!$B$9:$X$554,14,FALSE)</f>
        <v>0.85029999999999994</v>
      </c>
      <c r="P472" s="41">
        <f>VLOOKUP(B472,[1]УсіТ_1!$B$9:$X$554,15,FALSE)</f>
        <v>4.2000000000000003E-2</v>
      </c>
      <c r="Q472" s="41">
        <f>VLOOKUP(B472,[1]УсіТ_1!$B$9:$X$554,16,FALSE)</f>
        <v>1.1000000000000001E-3</v>
      </c>
      <c r="R472" s="41">
        <f>VLOOKUP(B472,[1]УсіТ_1!$B$9:$X$554,17,FALSE)</f>
        <v>8.8900000000000007E-2</v>
      </c>
      <c r="S472" s="41">
        <f>VLOOKUP(B472,[1]УсіТ_1!$B$9:$X$554,18,FALSE)</f>
        <v>0.16120000000000001</v>
      </c>
      <c r="T472" s="41">
        <f>VLOOKUP(B472,[1]УсіТ_1!$B$9:$X$554,19,FALSE)</f>
        <v>1.4939</v>
      </c>
      <c r="U472" s="41">
        <f>VLOOKUP(B472,[1]УсіТ_1!$B$9:$X$554,20,FALSE)</f>
        <v>0.1174</v>
      </c>
      <c r="V472" s="41">
        <f>VLOOKUP(B472,[1]УсіТ_1!$B$9:$X$554,21,FALSE)</f>
        <v>5.0000000000000001E-4</v>
      </c>
      <c r="W472" s="41">
        <f>VLOOKUP(B472,[1]УсіТ_1!$B$9:$X$554,22,FALSE)</f>
        <v>0.28089999999999998</v>
      </c>
      <c r="X472" s="41">
        <f>VLOOKUP(B472,[1]УсіТ_1!$B$9:$X$554,23,FALSE)</f>
        <v>0</v>
      </c>
      <c r="Y472" s="3">
        <v>3.8153000000000001</v>
      </c>
      <c r="Z472" s="3">
        <v>3.8153000000000001</v>
      </c>
    </row>
    <row r="473" spans="1:26" ht="15.75" thickBot="1" x14ac:dyDescent="0.3">
      <c r="A473" s="44" t="s">
        <v>1041</v>
      </c>
      <c r="B473" s="44" t="s">
        <v>505</v>
      </c>
      <c r="C473" s="43" t="s">
        <v>10</v>
      </c>
      <c r="D473" s="39">
        <v>4962.3999999999996</v>
      </c>
      <c r="E473" s="40">
        <v>95.8</v>
      </c>
      <c r="F473" s="55">
        <v>3.2839999999999998</v>
      </c>
      <c r="G473" s="55">
        <v>3.2839999999999998</v>
      </c>
      <c r="H473" s="41">
        <f t="shared" si="11"/>
        <v>2.8593999999999999</v>
      </c>
      <c r="I473" s="41">
        <f t="shared" si="10"/>
        <v>3.2839999999999998</v>
      </c>
      <c r="J473" s="41">
        <f>VLOOKUP(B473,[1]УсіТ_1!$B$9:$X$554,9,FALSE)</f>
        <v>0.42459999999999998</v>
      </c>
      <c r="K473" s="41">
        <f>VLOOKUP(B473,[1]УсіТ_1!$B$9:$X$554,8,FALSE)</f>
        <v>0.2344</v>
      </c>
      <c r="L473" s="41">
        <f>VLOOKUP(B473,[1]УсіТ_1!$B$9:$X$554,11,FALSE)</f>
        <v>4.4999999999999997E-3</v>
      </c>
      <c r="M473" s="41">
        <f>VLOOKUP(B473,[1]УсіТ_1!$B$9:$X$554,12,FALSE)</f>
        <v>0</v>
      </c>
      <c r="N473" s="41">
        <f>VLOOKUP(B473,[1]УсіТ_1!$B$9:$X$554,13,FALSE)</f>
        <v>0</v>
      </c>
      <c r="O473" s="41">
        <f>VLOOKUP(B473,[1]УсіТ_1!$B$9:$X$554,14,FALSE)</f>
        <v>0.85919999999999996</v>
      </c>
      <c r="P473" s="41">
        <f>VLOOKUP(B473,[1]УсіТ_1!$B$9:$X$554,15,FALSE)</f>
        <v>2.06E-2</v>
      </c>
      <c r="Q473" s="41">
        <f>VLOOKUP(B473,[1]УсіТ_1!$B$9:$X$554,16,FALSE)</f>
        <v>5.0000000000000001E-4</v>
      </c>
      <c r="R473" s="41">
        <f>VLOOKUP(B473,[1]УсіТ_1!$B$9:$X$554,17,FALSE)</f>
        <v>9.4399999999999998E-2</v>
      </c>
      <c r="S473" s="41">
        <f>VLOOKUP(B473,[1]УсіТ_1!$B$9:$X$554,18,FALSE)</f>
        <v>0.224</v>
      </c>
      <c r="T473" s="41">
        <f>VLOOKUP(B473,[1]УсіТ_1!$B$9:$X$554,19,FALSE)</f>
        <v>1.0226</v>
      </c>
      <c r="U473" s="41">
        <f>VLOOKUP(B473,[1]УсіТ_1!$B$9:$X$554,20,FALSE)</f>
        <v>0.1588</v>
      </c>
      <c r="V473" s="41">
        <f>VLOOKUP(B473,[1]УсіТ_1!$B$9:$X$554,21,FALSE)</f>
        <v>2.0000000000000001E-4</v>
      </c>
      <c r="W473" s="41">
        <f>VLOOKUP(B473,[1]УсіТ_1!$B$9:$X$554,22,FALSE)</f>
        <v>0.2402</v>
      </c>
      <c r="X473" s="41">
        <f>VLOOKUP(B473,[1]УсіТ_1!$B$9:$X$554,23,FALSE)</f>
        <v>0</v>
      </c>
      <c r="Y473" s="3">
        <v>3.4464000000000001</v>
      </c>
      <c r="Z473" s="3">
        <v>3.4464000000000001</v>
      </c>
    </row>
    <row r="474" spans="1:26" ht="15.75" thickBot="1" x14ac:dyDescent="0.3">
      <c r="A474" s="44" t="s">
        <v>1042</v>
      </c>
      <c r="B474" s="44" t="s">
        <v>506</v>
      </c>
      <c r="C474" s="43" t="s">
        <v>10</v>
      </c>
      <c r="D474" s="39">
        <v>4489.5</v>
      </c>
      <c r="E474" s="40">
        <v>155.30000000000001</v>
      </c>
      <c r="F474" s="55">
        <v>4.1115000000000004</v>
      </c>
      <c r="G474" s="55">
        <v>4.1115000000000004</v>
      </c>
      <c r="H474" s="41">
        <f t="shared" si="11"/>
        <v>3.6985000000000006</v>
      </c>
      <c r="I474" s="41">
        <f t="shared" si="10"/>
        <v>4.1115000000000004</v>
      </c>
      <c r="J474" s="41">
        <f>VLOOKUP(B474,[1]УсіТ_1!$B$9:$X$554,9,FALSE)</f>
        <v>0.41299999999999998</v>
      </c>
      <c r="K474" s="41">
        <f>VLOOKUP(B474,[1]УсіТ_1!$B$9:$X$554,8,FALSE)</f>
        <v>0.68240000000000001</v>
      </c>
      <c r="L474" s="41">
        <f>VLOOKUP(B474,[1]УсіТ_1!$B$9:$X$554,11,FALSE)</f>
        <v>4.8999999999999998E-3</v>
      </c>
      <c r="M474" s="41">
        <f>VLOOKUP(B474,[1]УсіТ_1!$B$9:$X$554,12,FALSE)</f>
        <v>0</v>
      </c>
      <c r="N474" s="41">
        <f>VLOOKUP(B474,[1]УсіТ_1!$B$9:$X$554,13,FALSE)</f>
        <v>0</v>
      </c>
      <c r="O474" s="41">
        <f>VLOOKUP(B474,[1]УсіТ_1!$B$9:$X$554,14,FALSE)</f>
        <v>0.88729999999999998</v>
      </c>
      <c r="P474" s="41">
        <f>VLOOKUP(B474,[1]УсіТ_1!$B$9:$X$554,15,FALSE)</f>
        <v>2.2599999999999999E-2</v>
      </c>
      <c r="Q474" s="41">
        <f>VLOOKUP(B474,[1]УсіТ_1!$B$9:$X$554,16,FALSE)</f>
        <v>5.9999999999999995E-4</v>
      </c>
      <c r="R474" s="41">
        <f>VLOOKUP(B474,[1]УсіТ_1!$B$9:$X$554,17,FALSE)</f>
        <v>9.1899999999999996E-2</v>
      </c>
      <c r="S474" s="41">
        <f>VLOOKUP(B474,[1]УсіТ_1!$B$9:$X$554,18,FALSE)</f>
        <v>0.25090000000000001</v>
      </c>
      <c r="T474" s="41">
        <f>VLOOKUP(B474,[1]УсіТ_1!$B$9:$X$554,19,FALSE)</f>
        <v>1.3204</v>
      </c>
      <c r="U474" s="41">
        <f>VLOOKUP(B474,[1]УсіТ_1!$B$9:$X$554,20,FALSE)</f>
        <v>0.1744</v>
      </c>
      <c r="V474" s="41">
        <f>VLOOKUP(B474,[1]УсіТ_1!$B$9:$X$554,21,FALSE)</f>
        <v>2.0000000000000001E-4</v>
      </c>
      <c r="W474" s="41">
        <f>VLOOKUP(B474,[1]УсіТ_1!$B$9:$X$554,22,FALSE)</f>
        <v>0.26290000000000002</v>
      </c>
      <c r="X474" s="41">
        <f>VLOOKUP(B474,[1]УсіТ_1!$B$9:$X$554,23,FALSE)</f>
        <v>0</v>
      </c>
      <c r="Y474" s="3">
        <v>3.427</v>
      </c>
      <c r="Z474" s="3">
        <v>3.427</v>
      </c>
    </row>
    <row r="475" spans="1:26" ht="15.75" thickBot="1" x14ac:dyDescent="0.3">
      <c r="A475" s="44" t="s">
        <v>1043</v>
      </c>
      <c r="B475" s="44" t="s">
        <v>507</v>
      </c>
      <c r="C475" s="43" t="s">
        <v>10</v>
      </c>
      <c r="D475" s="39">
        <v>4429.3</v>
      </c>
      <c r="E475" s="40">
        <v>180.4</v>
      </c>
      <c r="F475" s="55">
        <v>3.6968999999999999</v>
      </c>
      <c r="G475" s="55">
        <v>3.6968999999999999</v>
      </c>
      <c r="H475" s="41">
        <f t="shared" si="11"/>
        <v>3.2634999999999996</v>
      </c>
      <c r="I475" s="41">
        <f t="shared" si="10"/>
        <v>3.6968999999999994</v>
      </c>
      <c r="J475" s="41">
        <f>VLOOKUP(B475,[1]УсіТ_1!$B$9:$X$554,9,FALSE)</f>
        <v>0.43340000000000001</v>
      </c>
      <c r="K475" s="41">
        <f>VLOOKUP(B475,[1]УсіТ_1!$B$9:$X$554,8,FALSE)</f>
        <v>0.51729999999999998</v>
      </c>
      <c r="L475" s="41">
        <f>VLOOKUP(B475,[1]УсіТ_1!$B$9:$X$554,11,FALSE)</f>
        <v>4.0000000000000002E-4</v>
      </c>
      <c r="M475" s="41">
        <f>VLOOKUP(B475,[1]УсіТ_1!$B$9:$X$554,12,FALSE)</f>
        <v>0</v>
      </c>
      <c r="N475" s="41">
        <f>VLOOKUP(B475,[1]УсіТ_1!$B$9:$X$554,13,FALSE)</f>
        <v>0</v>
      </c>
      <c r="O475" s="41">
        <f>VLOOKUP(B475,[1]УсіТ_1!$B$9:$X$554,14,FALSE)</f>
        <v>0.88370000000000004</v>
      </c>
      <c r="P475" s="41">
        <f>VLOOKUP(B475,[1]УсіТ_1!$B$9:$X$554,15,FALSE)</f>
        <v>1.1999999999999999E-3</v>
      </c>
      <c r="Q475" s="41">
        <f>VLOOKUP(B475,[1]УсіТ_1!$B$9:$X$554,16,FALSE)</f>
        <v>0</v>
      </c>
      <c r="R475" s="41">
        <f>VLOOKUP(B475,[1]УсіТ_1!$B$9:$X$554,17,FALSE)</f>
        <v>9.4200000000000006E-2</v>
      </c>
      <c r="S475" s="41">
        <f>VLOOKUP(B475,[1]УсіТ_1!$B$9:$X$554,18,FALSE)</f>
        <v>0.25380000000000003</v>
      </c>
      <c r="T475" s="41">
        <f>VLOOKUP(B475,[1]УсіТ_1!$B$9:$X$554,19,FALSE)</f>
        <v>1.1224000000000001</v>
      </c>
      <c r="U475" s="41">
        <f>VLOOKUP(B475,[1]УсіТ_1!$B$9:$X$554,20,FALSE)</f>
        <v>0.1651</v>
      </c>
      <c r="V475" s="41">
        <f>VLOOKUP(B475,[1]УсіТ_1!$B$9:$X$554,21,FALSE)</f>
        <v>2.0000000000000001E-4</v>
      </c>
      <c r="W475" s="41">
        <f>VLOOKUP(B475,[1]УсіТ_1!$B$9:$X$554,22,FALSE)</f>
        <v>0.22520000000000001</v>
      </c>
      <c r="X475" s="41">
        <f>VLOOKUP(B475,[1]УсіТ_1!$B$9:$X$554,23,FALSE)</f>
        <v>0</v>
      </c>
      <c r="Y475" s="3">
        <v>3.4325999999999999</v>
      </c>
      <c r="Z475" s="3">
        <v>3.4325999999999999</v>
      </c>
    </row>
    <row r="476" spans="1:26" ht="15.75" thickBot="1" x14ac:dyDescent="0.3">
      <c r="A476" s="44" t="s">
        <v>1044</v>
      </c>
      <c r="B476" s="44" t="s">
        <v>508</v>
      </c>
      <c r="C476" s="43" t="s">
        <v>10</v>
      </c>
      <c r="D476" s="39">
        <v>2891.1</v>
      </c>
      <c r="E476" s="40">
        <v>102.1</v>
      </c>
      <c r="F476" s="55">
        <v>3.7252000000000001</v>
      </c>
      <c r="G476" s="55">
        <v>3.7252000000000001</v>
      </c>
      <c r="H476" s="41">
        <f t="shared" si="11"/>
        <v>3.4159999999999999</v>
      </c>
      <c r="I476" s="41">
        <f t="shared" si="10"/>
        <v>3.7252000000000001</v>
      </c>
      <c r="J476" s="41">
        <f>VLOOKUP(B476,[1]УсіТ_1!$B$9:$X$554,9,FALSE)</f>
        <v>0.30919999999999997</v>
      </c>
      <c r="K476" s="41">
        <f>VLOOKUP(B476,[1]УсіТ_1!$B$9:$X$554,8,FALSE)</f>
        <v>0.5</v>
      </c>
      <c r="L476" s="41">
        <f>VLOOKUP(B476,[1]УсіТ_1!$B$9:$X$554,11,FALSE)</f>
        <v>1.11E-2</v>
      </c>
      <c r="M476" s="41">
        <f>VLOOKUP(B476,[1]УсіТ_1!$B$9:$X$554,12,FALSE)</f>
        <v>0</v>
      </c>
      <c r="N476" s="41">
        <f>VLOOKUP(B476,[1]УсіТ_1!$B$9:$X$554,13,FALSE)</f>
        <v>0</v>
      </c>
      <c r="O476" s="41">
        <f>VLOOKUP(B476,[1]УсіТ_1!$B$9:$X$554,14,FALSE)</f>
        <v>0.83330000000000004</v>
      </c>
      <c r="P476" s="41">
        <f>VLOOKUP(B476,[1]УсіТ_1!$B$9:$X$554,15,FALSE)</f>
        <v>5.0299999999999997E-2</v>
      </c>
      <c r="Q476" s="41">
        <f>VLOOKUP(B476,[1]УсіТ_1!$B$9:$X$554,16,FALSE)</f>
        <v>1.2999999999999999E-3</v>
      </c>
      <c r="R476" s="41">
        <f>VLOOKUP(B476,[1]УсіТ_1!$B$9:$X$554,17,FALSE)</f>
        <v>5.8400000000000001E-2</v>
      </c>
      <c r="S476" s="41">
        <f>VLOOKUP(B476,[1]УсіТ_1!$B$9:$X$554,18,FALSE)</f>
        <v>0.14949999999999999</v>
      </c>
      <c r="T476" s="41">
        <f>VLOOKUP(B476,[1]УсіТ_1!$B$9:$X$554,19,FALSE)</f>
        <v>1.4948999999999999</v>
      </c>
      <c r="U476" s="41">
        <f>VLOOKUP(B476,[1]УсіТ_1!$B$9:$X$554,20,FALSE)</f>
        <v>0.11020000000000001</v>
      </c>
      <c r="V476" s="41">
        <f>VLOOKUP(B476,[1]УсіТ_1!$B$9:$X$554,21,FALSE)</f>
        <v>4.0000000000000002E-4</v>
      </c>
      <c r="W476" s="41">
        <f>VLOOKUP(B476,[1]УсіТ_1!$B$9:$X$554,22,FALSE)</f>
        <v>0.20660000000000001</v>
      </c>
      <c r="X476" s="41">
        <f>VLOOKUP(B476,[1]УсіТ_1!$B$9:$X$554,23,FALSE)</f>
        <v>0</v>
      </c>
      <c r="Y476" s="3">
        <v>3.6131000000000002</v>
      </c>
      <c r="Z476" s="3">
        <v>3.6131000000000002</v>
      </c>
    </row>
    <row r="477" spans="1:26" ht="15.75" thickBot="1" x14ac:dyDescent="0.3">
      <c r="A477" s="44" t="s">
        <v>1045</v>
      </c>
      <c r="B477" s="44" t="s">
        <v>509</v>
      </c>
      <c r="C477" s="43" t="s">
        <v>10</v>
      </c>
      <c r="D477" s="39">
        <v>2921.4</v>
      </c>
      <c r="E477" s="40">
        <v>0</v>
      </c>
      <c r="F477" s="55">
        <v>3.081</v>
      </c>
      <c r="G477" s="55">
        <v>3.081</v>
      </c>
      <c r="H477" s="41">
        <f t="shared" si="11"/>
        <v>2.7557</v>
      </c>
      <c r="I477" s="41">
        <f t="shared" si="10"/>
        <v>3.081</v>
      </c>
      <c r="J477" s="41">
        <f>VLOOKUP(B477,[1]УсіТ_1!$B$9:$X$554,9,FALSE)</f>
        <v>0.32529999999999998</v>
      </c>
      <c r="K477" s="41">
        <f>VLOOKUP(B477,[1]УсіТ_1!$B$9:$X$554,8,FALSE)</f>
        <v>0.19889999999999999</v>
      </c>
      <c r="L477" s="41">
        <f>VLOOKUP(B477,[1]УсіТ_1!$B$9:$X$554,11,FALSE)</f>
        <v>7.6E-3</v>
      </c>
      <c r="M477" s="41">
        <f>VLOOKUP(B477,[1]УсіТ_1!$B$9:$X$554,12,FALSE)</f>
        <v>0</v>
      </c>
      <c r="N477" s="41">
        <f>VLOOKUP(B477,[1]УсіТ_1!$B$9:$X$554,13,FALSE)</f>
        <v>0</v>
      </c>
      <c r="O477" s="41">
        <f>VLOOKUP(B477,[1]УсіТ_1!$B$9:$X$554,14,FALSE)</f>
        <v>0.80569999999999997</v>
      </c>
      <c r="P477" s="41">
        <f>VLOOKUP(B477,[1]УсіТ_1!$B$9:$X$554,15,FALSE)</f>
        <v>3.3099999999999997E-2</v>
      </c>
      <c r="Q477" s="41">
        <f>VLOOKUP(B477,[1]УсіТ_1!$B$9:$X$554,16,FALSE)</f>
        <v>8.0000000000000004E-4</v>
      </c>
      <c r="R477" s="41">
        <f>VLOOKUP(B477,[1]УсіТ_1!$B$9:$X$554,17,FALSE)</f>
        <v>9.6199999999999994E-2</v>
      </c>
      <c r="S477" s="41">
        <f>VLOOKUP(B477,[1]УсіТ_1!$B$9:$X$554,18,FALSE)</f>
        <v>0.21079999999999999</v>
      </c>
      <c r="T477" s="41">
        <f>VLOOKUP(B477,[1]УсіТ_1!$B$9:$X$554,19,FALSE)</f>
        <v>1.1012</v>
      </c>
      <c r="U477" s="41">
        <f>VLOOKUP(B477,[1]УсіТ_1!$B$9:$X$554,20,FALSE)</f>
        <v>8.9300000000000004E-2</v>
      </c>
      <c r="V477" s="41">
        <f>VLOOKUP(B477,[1]УсіТ_1!$B$9:$X$554,21,FALSE)</f>
        <v>4.0000000000000002E-4</v>
      </c>
      <c r="W477" s="41">
        <f>VLOOKUP(B477,[1]УсіТ_1!$B$9:$X$554,22,FALSE)</f>
        <v>0.2117</v>
      </c>
      <c r="X477" s="41">
        <f>VLOOKUP(B477,[1]УсіТ_1!$B$9:$X$554,23,FALSE)</f>
        <v>0</v>
      </c>
      <c r="Y477" s="3">
        <v>3.5935999999999999</v>
      </c>
      <c r="Z477" s="3">
        <v>3.5935999999999999</v>
      </c>
    </row>
    <row r="478" spans="1:26" ht="15.75" thickBot="1" x14ac:dyDescent="0.3">
      <c r="A478" s="44" t="s">
        <v>1046</v>
      </c>
      <c r="B478" s="44" t="s">
        <v>510</v>
      </c>
      <c r="C478" s="43" t="s">
        <v>10</v>
      </c>
      <c r="D478" s="39">
        <v>2766.8</v>
      </c>
      <c r="E478" s="40">
        <v>44.4</v>
      </c>
      <c r="F478" s="55">
        <v>4.0270000000000001</v>
      </c>
      <c r="G478" s="55">
        <v>4.0270000000000001</v>
      </c>
      <c r="H478" s="41">
        <f t="shared" si="11"/>
        <v>3.6391</v>
      </c>
      <c r="I478" s="41">
        <f t="shared" si="10"/>
        <v>4.0270000000000001</v>
      </c>
      <c r="J478" s="41">
        <f>VLOOKUP(B478,[1]УсіТ_1!$B$9:$X$554,9,FALSE)</f>
        <v>0.38790000000000002</v>
      </c>
      <c r="K478" s="41">
        <f>VLOOKUP(B478,[1]УсіТ_1!$B$9:$X$554,8,FALSE)</f>
        <v>0.54249999999999998</v>
      </c>
      <c r="L478" s="41">
        <f>VLOOKUP(B478,[1]УсіТ_1!$B$9:$X$554,11,FALSE)</f>
        <v>1.0999999999999999E-2</v>
      </c>
      <c r="M478" s="41">
        <f>VLOOKUP(B478,[1]УсіТ_1!$B$9:$X$554,12,FALSE)</f>
        <v>0</v>
      </c>
      <c r="N478" s="41">
        <f>VLOOKUP(B478,[1]УсіТ_1!$B$9:$X$554,13,FALSE)</f>
        <v>0</v>
      </c>
      <c r="O478" s="41">
        <f>VLOOKUP(B478,[1]УсіТ_1!$B$9:$X$554,14,FALSE)</f>
        <v>0.87239999999999995</v>
      </c>
      <c r="P478" s="41">
        <f>VLOOKUP(B478,[1]УсіТ_1!$B$9:$X$554,15,FALSE)</f>
        <v>5.0500000000000003E-2</v>
      </c>
      <c r="Q478" s="41">
        <f>VLOOKUP(B478,[1]УсіТ_1!$B$9:$X$554,16,FALSE)</f>
        <v>1.2999999999999999E-3</v>
      </c>
      <c r="R478" s="41">
        <f>VLOOKUP(B478,[1]УсіТ_1!$B$9:$X$554,17,FALSE)</f>
        <v>9.9500000000000005E-2</v>
      </c>
      <c r="S478" s="41">
        <f>VLOOKUP(B478,[1]УсіТ_1!$B$9:$X$554,18,FALSE)</f>
        <v>0.20300000000000001</v>
      </c>
      <c r="T478" s="41">
        <f>VLOOKUP(B478,[1]УсіТ_1!$B$9:$X$554,19,FALSE)</f>
        <v>1.4826999999999999</v>
      </c>
      <c r="U478" s="41">
        <f>VLOOKUP(B478,[1]УсіТ_1!$B$9:$X$554,20,FALSE)</f>
        <v>0.10970000000000001</v>
      </c>
      <c r="V478" s="41">
        <f>VLOOKUP(B478,[1]УсіТ_1!$B$9:$X$554,21,FALSE)</f>
        <v>5.0000000000000001E-4</v>
      </c>
      <c r="W478" s="41">
        <f>VLOOKUP(B478,[1]УсіТ_1!$B$9:$X$554,22,FALSE)</f>
        <v>0.26600000000000001</v>
      </c>
      <c r="X478" s="41">
        <f>VLOOKUP(B478,[1]УсіТ_1!$B$9:$X$554,23,FALSE)</f>
        <v>0</v>
      </c>
      <c r="Y478" s="3">
        <v>3.762</v>
      </c>
      <c r="Z478" s="3">
        <v>3.762</v>
      </c>
    </row>
    <row r="479" spans="1:26" ht="15.75" thickBot="1" x14ac:dyDescent="0.3">
      <c r="A479" s="44" t="s">
        <v>1047</v>
      </c>
      <c r="B479" s="44" t="s">
        <v>511</v>
      </c>
      <c r="C479" s="43" t="s">
        <v>10</v>
      </c>
      <c r="D479" s="39">
        <v>3811.8</v>
      </c>
      <c r="E479" s="40">
        <v>0</v>
      </c>
      <c r="F479" s="55">
        <v>3.1333000000000002</v>
      </c>
      <c r="G479" s="55">
        <v>3.1333000000000002</v>
      </c>
      <c r="H479" s="41">
        <f t="shared" si="11"/>
        <v>2.7478000000000002</v>
      </c>
      <c r="I479" s="41">
        <f t="shared" si="10"/>
        <v>3.1333000000000002</v>
      </c>
      <c r="J479" s="41">
        <f>VLOOKUP(B479,[1]УсіТ_1!$B$9:$X$554,9,FALSE)</f>
        <v>0.38550000000000001</v>
      </c>
      <c r="K479" s="41">
        <f>VLOOKUP(B479,[1]УсіТ_1!$B$9:$X$554,8,FALSE)</f>
        <v>0.43659999999999999</v>
      </c>
      <c r="L479" s="41">
        <f>VLOOKUP(B479,[1]УсіТ_1!$B$9:$X$554,11,FALSE)</f>
        <v>4.8999999999999998E-3</v>
      </c>
      <c r="M479" s="41">
        <f>VLOOKUP(B479,[1]УсіТ_1!$B$9:$X$554,12,FALSE)</f>
        <v>0</v>
      </c>
      <c r="N479" s="41">
        <f>VLOOKUP(B479,[1]УсіТ_1!$B$9:$X$554,13,FALSE)</f>
        <v>0</v>
      </c>
      <c r="O479" s="41">
        <f>VLOOKUP(B479,[1]УсіТ_1!$B$9:$X$554,14,FALSE)</f>
        <v>0.71299999999999997</v>
      </c>
      <c r="P479" s="41">
        <f>VLOOKUP(B479,[1]УсіТ_1!$B$9:$X$554,15,FALSE)</f>
        <v>1.2999999999999999E-2</v>
      </c>
      <c r="Q479" s="41">
        <f>VLOOKUP(B479,[1]УсіТ_1!$B$9:$X$554,16,FALSE)</f>
        <v>4.0000000000000002E-4</v>
      </c>
      <c r="R479" s="41">
        <f>VLOOKUP(B479,[1]УсіТ_1!$B$9:$X$554,17,FALSE)</f>
        <v>6.59E-2</v>
      </c>
      <c r="S479" s="41">
        <f>VLOOKUP(B479,[1]УсіТ_1!$B$9:$X$554,18,FALSE)</f>
        <v>0.158</v>
      </c>
      <c r="T479" s="41">
        <f>VLOOKUP(B479,[1]УсіТ_1!$B$9:$X$554,19,FALSE)</f>
        <v>1.0254000000000001</v>
      </c>
      <c r="U479" s="41">
        <f>VLOOKUP(B479,[1]УсіТ_1!$B$9:$X$554,20,FALSE)</f>
        <v>0.1414</v>
      </c>
      <c r="V479" s="41">
        <f>VLOOKUP(B479,[1]УсіТ_1!$B$9:$X$554,21,FALSE)</f>
        <v>4.0000000000000002E-4</v>
      </c>
      <c r="W479" s="41">
        <f>VLOOKUP(B479,[1]УсіТ_1!$B$9:$X$554,22,FALSE)</f>
        <v>0.1888</v>
      </c>
      <c r="X479" s="41">
        <f>VLOOKUP(B479,[1]УсіТ_1!$B$9:$X$554,23,FALSE)</f>
        <v>0</v>
      </c>
      <c r="Y479" s="3">
        <v>3.6051000000000002</v>
      </c>
      <c r="Z479" s="3">
        <v>3.6051000000000002</v>
      </c>
    </row>
    <row r="480" spans="1:26" ht="15.75" thickBot="1" x14ac:dyDescent="0.3">
      <c r="A480" s="44" t="s">
        <v>1048</v>
      </c>
      <c r="B480" s="44" t="s">
        <v>512</v>
      </c>
      <c r="C480" s="43" t="s">
        <v>10</v>
      </c>
      <c r="D480" s="39">
        <v>4505.84</v>
      </c>
      <c r="E480" s="40">
        <v>165.5</v>
      </c>
      <c r="F480" s="55">
        <v>3.6797</v>
      </c>
      <c r="G480" s="55">
        <v>3.6797</v>
      </c>
      <c r="H480" s="41">
        <f t="shared" si="11"/>
        <v>3.3325</v>
      </c>
      <c r="I480" s="41">
        <f t="shared" si="10"/>
        <v>3.6797</v>
      </c>
      <c r="J480" s="41">
        <f>VLOOKUP(B480,[1]УсіТ_1!$B$9:$X$554,9,FALSE)</f>
        <v>0.34720000000000001</v>
      </c>
      <c r="K480" s="41">
        <f>VLOOKUP(B480,[1]УсіТ_1!$B$9:$X$554,8,FALSE)</f>
        <v>0.57499999999999996</v>
      </c>
      <c r="L480" s="41">
        <f>VLOOKUP(B480,[1]УсіТ_1!$B$9:$X$554,11,FALSE)</f>
        <v>4.0000000000000002E-4</v>
      </c>
      <c r="M480" s="41">
        <f>VLOOKUP(B480,[1]УсіТ_1!$B$9:$X$554,12,FALSE)</f>
        <v>0</v>
      </c>
      <c r="N480" s="41">
        <f>VLOOKUP(B480,[1]УсіТ_1!$B$9:$X$554,13,FALSE)</f>
        <v>0</v>
      </c>
      <c r="O480" s="41">
        <f>VLOOKUP(B480,[1]УсіТ_1!$B$9:$X$554,14,FALSE)</f>
        <v>0.85329999999999995</v>
      </c>
      <c r="P480" s="41">
        <f>VLOOKUP(B480,[1]УсіТ_1!$B$9:$X$554,15,FALSE)</f>
        <v>1.6999999999999999E-3</v>
      </c>
      <c r="Q480" s="41">
        <f>VLOOKUP(B480,[1]УсіТ_1!$B$9:$X$554,16,FALSE)</f>
        <v>0</v>
      </c>
      <c r="R480" s="41">
        <f>VLOOKUP(B480,[1]УсіТ_1!$B$9:$X$554,17,FALSE)</f>
        <v>8.1199999999999994E-2</v>
      </c>
      <c r="S480" s="41">
        <f>VLOOKUP(B480,[1]УсіТ_1!$B$9:$X$554,18,FALSE)</f>
        <v>0.24229999999999999</v>
      </c>
      <c r="T480" s="41">
        <f>VLOOKUP(B480,[1]УсіТ_1!$B$9:$X$554,19,FALSE)</f>
        <v>1.1995</v>
      </c>
      <c r="U480" s="41">
        <f>VLOOKUP(B480,[1]УсіТ_1!$B$9:$X$554,20,FALSE)</f>
        <v>0.16020000000000001</v>
      </c>
      <c r="V480" s="41">
        <f>VLOOKUP(B480,[1]УсіТ_1!$B$9:$X$554,21,FALSE)</f>
        <v>2.0000000000000001E-4</v>
      </c>
      <c r="W480" s="41">
        <f>VLOOKUP(B480,[1]УсіТ_1!$B$9:$X$554,22,FALSE)</f>
        <v>0.21870000000000001</v>
      </c>
      <c r="X480" s="41">
        <f>VLOOKUP(B480,[1]УсіТ_1!$B$9:$X$554,23,FALSE)</f>
        <v>0</v>
      </c>
      <c r="Y480" s="3">
        <v>3.633</v>
      </c>
      <c r="Z480" s="3">
        <v>3.633</v>
      </c>
    </row>
    <row r="481" spans="1:26" ht="15.75" thickBot="1" x14ac:dyDescent="0.3">
      <c r="A481" s="44" t="s">
        <v>1049</v>
      </c>
      <c r="B481" s="44" t="s">
        <v>513</v>
      </c>
      <c r="C481" s="43" t="s">
        <v>10</v>
      </c>
      <c r="D481" s="39">
        <v>4506.7</v>
      </c>
      <c r="E481" s="40">
        <v>29.2</v>
      </c>
      <c r="F481" s="55">
        <v>3.5461</v>
      </c>
      <c r="G481" s="55">
        <v>3.5461</v>
      </c>
      <c r="H481" s="41">
        <f t="shared" si="11"/>
        <v>3.2097000000000002</v>
      </c>
      <c r="I481" s="41">
        <f t="shared" si="10"/>
        <v>3.5461</v>
      </c>
      <c r="J481" s="41">
        <f>VLOOKUP(B481,[1]УсіТ_1!$B$9:$X$554,9,FALSE)</f>
        <v>0.33639999999999998</v>
      </c>
      <c r="K481" s="41">
        <f>VLOOKUP(B481,[1]УсіТ_1!$B$9:$X$554,8,FALSE)</f>
        <v>0.4572</v>
      </c>
      <c r="L481" s="41">
        <f>VLOOKUP(B481,[1]УсіТ_1!$B$9:$X$554,11,FALSE)</f>
        <v>1.18E-2</v>
      </c>
      <c r="M481" s="41">
        <f>VLOOKUP(B481,[1]УсіТ_1!$B$9:$X$554,12,FALSE)</f>
        <v>0</v>
      </c>
      <c r="N481" s="41">
        <f>VLOOKUP(B481,[1]УсіТ_1!$B$9:$X$554,13,FALSE)</f>
        <v>0</v>
      </c>
      <c r="O481" s="41">
        <f>VLOOKUP(B481,[1]УсіТ_1!$B$9:$X$554,14,FALSE)</f>
        <v>0.84850000000000003</v>
      </c>
      <c r="P481" s="41">
        <f>VLOOKUP(B481,[1]УсіТ_1!$B$9:$X$554,15,FALSE)</f>
        <v>4.1599999999999998E-2</v>
      </c>
      <c r="Q481" s="41">
        <f>VLOOKUP(B481,[1]УсіТ_1!$B$9:$X$554,16,FALSE)</f>
        <v>1.1000000000000001E-3</v>
      </c>
      <c r="R481" s="41">
        <f>VLOOKUP(B481,[1]УсіТ_1!$B$9:$X$554,17,FALSE)</f>
        <v>8.1199999999999994E-2</v>
      </c>
      <c r="S481" s="41">
        <f>VLOOKUP(B481,[1]УсіТ_1!$B$9:$X$554,18,FALSE)</f>
        <v>0.2419</v>
      </c>
      <c r="T481" s="41">
        <f>VLOOKUP(B481,[1]УсіТ_1!$B$9:$X$554,19,FALSE)</f>
        <v>1.1928000000000001</v>
      </c>
      <c r="U481" s="41">
        <f>VLOOKUP(B481,[1]УсіТ_1!$B$9:$X$554,20,FALSE)</f>
        <v>0.13039999999999999</v>
      </c>
      <c r="V481" s="41">
        <f>VLOOKUP(B481,[1]УсіТ_1!$B$9:$X$554,21,FALSE)</f>
        <v>2.0000000000000001E-4</v>
      </c>
      <c r="W481" s="41">
        <f>VLOOKUP(B481,[1]УсіТ_1!$B$9:$X$554,22,FALSE)</f>
        <v>0.20300000000000001</v>
      </c>
      <c r="X481" s="41">
        <f>VLOOKUP(B481,[1]УсіТ_1!$B$9:$X$554,23,FALSE)</f>
        <v>0</v>
      </c>
      <c r="Y481" s="3">
        <v>3.6718000000000002</v>
      </c>
      <c r="Z481" s="3">
        <v>3.6718000000000002</v>
      </c>
    </row>
    <row r="482" spans="1:26" ht="15.75" thickBot="1" x14ac:dyDescent="0.3">
      <c r="A482" s="44" t="s">
        <v>1050</v>
      </c>
      <c r="B482" s="44" t="s">
        <v>514</v>
      </c>
      <c r="C482" s="43" t="s">
        <v>10</v>
      </c>
      <c r="D482" s="39">
        <v>3545.2</v>
      </c>
      <c r="E482" s="40">
        <v>102.4</v>
      </c>
      <c r="F482" s="55">
        <v>3.5409000000000002</v>
      </c>
      <c r="G482" s="55">
        <v>3.5409000000000002</v>
      </c>
      <c r="H482" s="41">
        <f t="shared" si="11"/>
        <v>3.2261000000000002</v>
      </c>
      <c r="I482" s="41">
        <f t="shared" si="10"/>
        <v>3.5409000000000002</v>
      </c>
      <c r="J482" s="41">
        <f>VLOOKUP(B482,[1]УсіТ_1!$B$9:$X$554,9,FALSE)</f>
        <v>0.31480000000000002</v>
      </c>
      <c r="K482" s="41">
        <f>VLOOKUP(B482,[1]УсіТ_1!$B$9:$X$554,8,FALSE)</f>
        <v>0.53420000000000001</v>
      </c>
      <c r="L482" s="41">
        <f>VLOOKUP(B482,[1]УсіТ_1!$B$9:$X$554,11,FALSE)</f>
        <v>1.0699999999999999E-2</v>
      </c>
      <c r="M482" s="41">
        <f>VLOOKUP(B482,[1]УсіТ_1!$B$9:$X$554,12,FALSE)</f>
        <v>0</v>
      </c>
      <c r="N482" s="41">
        <f>VLOOKUP(B482,[1]УсіТ_1!$B$9:$X$554,13,FALSE)</f>
        <v>0</v>
      </c>
      <c r="O482" s="41">
        <f>VLOOKUP(B482,[1]УсіТ_1!$B$9:$X$554,14,FALSE)</f>
        <v>0.8931</v>
      </c>
      <c r="P482" s="41">
        <f>VLOOKUP(B482,[1]УсіТ_1!$B$9:$X$554,15,FALSE)</f>
        <v>2.92E-2</v>
      </c>
      <c r="Q482" s="41">
        <f>VLOOKUP(B482,[1]УсіТ_1!$B$9:$X$554,16,FALSE)</f>
        <v>6.9999999999999999E-4</v>
      </c>
      <c r="R482" s="41">
        <f>VLOOKUP(B482,[1]УсіТ_1!$B$9:$X$554,17,FALSE)</f>
        <v>8.14E-2</v>
      </c>
      <c r="S482" s="41">
        <f>VLOOKUP(B482,[1]УсіТ_1!$B$9:$X$554,18,FALSE)</f>
        <v>0.1699</v>
      </c>
      <c r="T482" s="41">
        <f>VLOOKUP(B482,[1]УсіТ_1!$B$9:$X$554,19,FALSE)</f>
        <v>1.1135999999999999</v>
      </c>
      <c r="U482" s="41">
        <f>VLOOKUP(B482,[1]УсіТ_1!$B$9:$X$554,20,FALSE)</f>
        <v>0.1666</v>
      </c>
      <c r="V482" s="41">
        <f>VLOOKUP(B482,[1]УсіТ_1!$B$9:$X$554,21,FALSE)</f>
        <v>4.0000000000000002E-4</v>
      </c>
      <c r="W482" s="41">
        <f>VLOOKUP(B482,[1]УсіТ_1!$B$9:$X$554,22,FALSE)</f>
        <v>0.2263</v>
      </c>
      <c r="X482" s="41">
        <f>VLOOKUP(B482,[1]УсіТ_1!$B$9:$X$554,23,FALSE)</f>
        <v>0</v>
      </c>
      <c r="Y482" s="3">
        <v>3.6509999999999998</v>
      </c>
      <c r="Z482" s="3">
        <v>3.6509999999999998</v>
      </c>
    </row>
    <row r="483" spans="1:26" ht="15.75" thickBot="1" x14ac:dyDescent="0.3">
      <c r="A483" s="44" t="s">
        <v>1051</v>
      </c>
      <c r="B483" s="44" t="s">
        <v>515</v>
      </c>
      <c r="C483" s="43" t="s">
        <v>10</v>
      </c>
      <c r="D483" s="39">
        <v>2882.6</v>
      </c>
      <c r="E483" s="40">
        <v>56.8</v>
      </c>
      <c r="F483" s="55">
        <v>3.3374000000000001</v>
      </c>
      <c r="G483" s="55">
        <v>3.3374000000000001</v>
      </c>
      <c r="H483" s="41">
        <f t="shared" si="11"/>
        <v>3.0543</v>
      </c>
      <c r="I483" s="41">
        <f t="shared" si="10"/>
        <v>3.3374000000000001</v>
      </c>
      <c r="J483" s="41">
        <f>VLOOKUP(B483,[1]УсіТ_1!$B$9:$X$554,9,FALSE)</f>
        <v>0.28310000000000002</v>
      </c>
      <c r="K483" s="41">
        <f>VLOOKUP(B483,[1]УсіТ_1!$B$9:$X$554,8,FALSE)</f>
        <v>0.2651</v>
      </c>
      <c r="L483" s="41">
        <f>VLOOKUP(B483,[1]УсіТ_1!$B$9:$X$554,11,FALSE)</f>
        <v>1.0800000000000001E-2</v>
      </c>
      <c r="M483" s="41">
        <f>VLOOKUP(B483,[1]УсіТ_1!$B$9:$X$554,12,FALSE)</f>
        <v>0</v>
      </c>
      <c r="N483" s="41">
        <f>VLOOKUP(B483,[1]УсіТ_1!$B$9:$X$554,13,FALSE)</f>
        <v>0</v>
      </c>
      <c r="O483" s="41">
        <f>VLOOKUP(B483,[1]УсіТ_1!$B$9:$X$554,14,FALSE)</f>
        <v>0.82930000000000004</v>
      </c>
      <c r="P483" s="41">
        <f>VLOOKUP(B483,[1]УсіТ_1!$B$9:$X$554,15,FALSE)</f>
        <v>4.9599999999999998E-2</v>
      </c>
      <c r="Q483" s="41">
        <f>VLOOKUP(B483,[1]УсіТ_1!$B$9:$X$554,16,FALSE)</f>
        <v>1.2999999999999999E-3</v>
      </c>
      <c r="R483" s="41">
        <f>VLOOKUP(B483,[1]УсіТ_1!$B$9:$X$554,17,FALSE)</f>
        <v>9.5399999999999999E-2</v>
      </c>
      <c r="S483" s="41">
        <f>VLOOKUP(B483,[1]УсіТ_1!$B$9:$X$554,18,FALSE)</f>
        <v>0.1474</v>
      </c>
      <c r="T483" s="41">
        <f>VLOOKUP(B483,[1]УсіТ_1!$B$9:$X$554,19,FALSE)</f>
        <v>1.3035000000000001</v>
      </c>
      <c r="U483" s="41">
        <f>VLOOKUP(B483,[1]УсіТ_1!$B$9:$X$554,20,FALSE)</f>
        <v>0.20499999999999999</v>
      </c>
      <c r="V483" s="41">
        <f>VLOOKUP(B483,[1]УсіТ_1!$B$9:$X$554,21,FALSE)</f>
        <v>4.0000000000000002E-4</v>
      </c>
      <c r="W483" s="41">
        <f>VLOOKUP(B483,[1]УсіТ_1!$B$9:$X$554,22,FALSE)</f>
        <v>0.14649999999999999</v>
      </c>
      <c r="X483" s="41">
        <f>VLOOKUP(B483,[1]УсіТ_1!$B$9:$X$554,23,FALSE)</f>
        <v>0</v>
      </c>
      <c r="Y483" s="3">
        <v>4.0998000000000001</v>
      </c>
      <c r="Z483" s="3">
        <v>4.0998000000000001</v>
      </c>
    </row>
    <row r="484" spans="1:26" ht="15.75" thickBot="1" x14ac:dyDescent="0.3">
      <c r="A484" s="44" t="s">
        <v>1052</v>
      </c>
      <c r="B484" s="44" t="s">
        <v>516</v>
      </c>
      <c r="C484" s="43" t="s">
        <v>10</v>
      </c>
      <c r="D484" s="39">
        <v>1852</v>
      </c>
      <c r="E484" s="40">
        <v>0</v>
      </c>
      <c r="F484" s="55">
        <v>3.7477999999999998</v>
      </c>
      <c r="G484" s="55">
        <v>3.7477999999999998</v>
      </c>
      <c r="H484" s="41">
        <f t="shared" si="11"/>
        <v>3.5225</v>
      </c>
      <c r="I484" s="41">
        <f t="shared" si="10"/>
        <v>3.7477999999999998</v>
      </c>
      <c r="J484" s="41">
        <f>VLOOKUP(B484,[1]УсіТ_1!$B$9:$X$554,9,FALSE)</f>
        <v>0.2253</v>
      </c>
      <c r="K484" s="41">
        <f>VLOOKUP(B484,[1]УсіТ_1!$B$9:$X$554,8,FALSE)</f>
        <v>0.88790000000000002</v>
      </c>
      <c r="L484" s="41">
        <f>VLOOKUP(B484,[1]УсіТ_1!$B$9:$X$554,11,FALSE)</f>
        <v>0</v>
      </c>
      <c r="M484" s="41">
        <f>VLOOKUP(B484,[1]УсіТ_1!$B$9:$X$554,12,FALSE)</f>
        <v>0</v>
      </c>
      <c r="N484" s="41">
        <f>VLOOKUP(B484,[1]УсіТ_1!$B$9:$X$554,13,FALSE)</f>
        <v>0</v>
      </c>
      <c r="O484" s="41">
        <f>VLOOKUP(B484,[1]УсіТ_1!$B$9:$X$554,14,FALSE)</f>
        <v>0.81299999999999994</v>
      </c>
      <c r="P484" s="41">
        <f>VLOOKUP(B484,[1]УсіТ_1!$B$9:$X$554,15,FALSE)</f>
        <v>0</v>
      </c>
      <c r="Q484" s="41">
        <f>VLOOKUP(B484,[1]УсіТ_1!$B$9:$X$554,16,FALSE)</f>
        <v>0</v>
      </c>
      <c r="R484" s="41">
        <f>VLOOKUP(B484,[1]УсіТ_1!$B$9:$X$554,17,FALSE)</f>
        <v>0.41760000000000003</v>
      </c>
      <c r="S484" s="41">
        <f>VLOOKUP(B484,[1]УсіТ_1!$B$9:$X$554,18,FALSE)</f>
        <v>0.12470000000000001</v>
      </c>
      <c r="T484" s="41">
        <f>VLOOKUP(B484,[1]УсіТ_1!$B$9:$X$554,19,FALSE)</f>
        <v>0.79090000000000005</v>
      </c>
      <c r="U484" s="41">
        <f>VLOOKUP(B484,[1]УсіТ_1!$B$9:$X$554,20,FALSE)</f>
        <v>0.21529999999999999</v>
      </c>
      <c r="V484" s="41">
        <f>VLOOKUP(B484,[1]УсіТ_1!$B$9:$X$554,21,FALSE)</f>
        <v>5.9999999999999995E-4</v>
      </c>
      <c r="W484" s="41">
        <f>VLOOKUP(B484,[1]УсіТ_1!$B$9:$X$554,22,FALSE)</f>
        <v>0.27250000000000002</v>
      </c>
      <c r="X484" s="41">
        <f>VLOOKUP(B484,[1]УсіТ_1!$B$9:$X$554,23,FALSE)</f>
        <v>0</v>
      </c>
      <c r="Y484" s="3">
        <v>3.6147</v>
      </c>
      <c r="Z484" s="3">
        <v>3.6147</v>
      </c>
    </row>
    <row r="485" spans="1:26" ht="15.75" thickBot="1" x14ac:dyDescent="0.3">
      <c r="A485" s="44" t="s">
        <v>1053</v>
      </c>
      <c r="B485" s="44" t="s">
        <v>517</v>
      </c>
      <c r="C485" s="43" t="s">
        <v>10</v>
      </c>
      <c r="D485" s="39">
        <v>1711.58</v>
      </c>
      <c r="E485" s="40">
        <v>0</v>
      </c>
      <c r="F485" s="55">
        <v>3.4925000000000002</v>
      </c>
      <c r="G485" s="55">
        <v>3.4925000000000002</v>
      </c>
      <c r="H485" s="41">
        <f t="shared" si="11"/>
        <v>3.1186000000000003</v>
      </c>
      <c r="I485" s="41">
        <f t="shared" si="10"/>
        <v>3.4925000000000002</v>
      </c>
      <c r="J485" s="41">
        <f>VLOOKUP(B485,[1]УсіТ_1!$B$9:$X$554,9,FALSE)</f>
        <v>0.37390000000000001</v>
      </c>
      <c r="K485" s="41">
        <f>VLOOKUP(B485,[1]УсіТ_1!$B$9:$X$554,8,FALSE)</f>
        <v>0.28960000000000002</v>
      </c>
      <c r="L485" s="41">
        <f>VLOOKUP(B485,[1]УсіТ_1!$B$9:$X$554,11,FALSE)</f>
        <v>1.0500000000000001E-2</v>
      </c>
      <c r="M485" s="41">
        <f>VLOOKUP(B485,[1]УсіТ_1!$B$9:$X$554,12,FALSE)</f>
        <v>0</v>
      </c>
      <c r="N485" s="41">
        <f>VLOOKUP(B485,[1]УсіТ_1!$B$9:$X$554,13,FALSE)</f>
        <v>0</v>
      </c>
      <c r="O485" s="41">
        <f>VLOOKUP(B485,[1]УсіТ_1!$B$9:$X$554,14,FALSE)</f>
        <v>0.83230000000000004</v>
      </c>
      <c r="P485" s="41">
        <f>VLOOKUP(B485,[1]УсіТ_1!$B$9:$X$554,15,FALSE)</f>
        <v>4.82E-2</v>
      </c>
      <c r="Q485" s="41">
        <f>VLOOKUP(B485,[1]УсіТ_1!$B$9:$X$554,16,FALSE)</f>
        <v>1.1999999999999999E-3</v>
      </c>
      <c r="R485" s="41">
        <f>VLOOKUP(B485,[1]УсіТ_1!$B$9:$X$554,17,FALSE)</f>
        <v>7.9799999999999996E-2</v>
      </c>
      <c r="S485" s="41">
        <f>VLOOKUP(B485,[1]УсіТ_1!$B$9:$X$554,18,FALSE)</f>
        <v>0.14510000000000001</v>
      </c>
      <c r="T485" s="41">
        <f>VLOOKUP(B485,[1]УсіТ_1!$B$9:$X$554,19,FALSE)</f>
        <v>1.1553</v>
      </c>
      <c r="U485" s="41">
        <f>VLOOKUP(B485,[1]УсіТ_1!$B$9:$X$554,20,FALSE)</f>
        <v>0.2152</v>
      </c>
      <c r="V485" s="41">
        <f>VLOOKUP(B485,[1]УсіТ_1!$B$9:$X$554,21,FALSE)</f>
        <v>6.9999999999999999E-4</v>
      </c>
      <c r="W485" s="41">
        <f>VLOOKUP(B485,[1]УсіТ_1!$B$9:$X$554,22,FALSE)</f>
        <v>0.3407</v>
      </c>
      <c r="X485" s="41">
        <f>VLOOKUP(B485,[1]УсіТ_1!$B$9:$X$554,23,FALSE)</f>
        <v>0</v>
      </c>
      <c r="Y485" s="3">
        <v>4.0932000000000004</v>
      </c>
      <c r="Z485" s="3">
        <v>4.0932000000000004</v>
      </c>
    </row>
    <row r="486" spans="1:26" ht="15.75" thickBot="1" x14ac:dyDescent="0.3">
      <c r="A486" s="44" t="s">
        <v>1054</v>
      </c>
      <c r="B486" s="44" t="s">
        <v>518</v>
      </c>
      <c r="C486" s="43" t="s">
        <v>10</v>
      </c>
      <c r="D486" s="39">
        <v>3236.22</v>
      </c>
      <c r="E486" s="40">
        <v>0</v>
      </c>
      <c r="F486" s="55">
        <v>3.7862</v>
      </c>
      <c r="G486" s="55">
        <v>3.7862</v>
      </c>
      <c r="H486" s="41">
        <f t="shared" si="11"/>
        <v>3.4577999999999998</v>
      </c>
      <c r="I486" s="41">
        <f t="shared" si="10"/>
        <v>3.7862</v>
      </c>
      <c r="J486" s="41">
        <f>VLOOKUP(B486,[1]УсіТ_1!$B$9:$X$554,9,FALSE)</f>
        <v>0.32840000000000003</v>
      </c>
      <c r="K486" s="41">
        <f>VLOOKUP(B486,[1]УсіТ_1!$B$9:$X$554,8,FALSE)</f>
        <v>0.58530000000000004</v>
      </c>
      <c r="L486" s="41">
        <f>VLOOKUP(B486,[1]УсіТ_1!$B$9:$X$554,11,FALSE)</f>
        <v>7.1000000000000004E-3</v>
      </c>
      <c r="M486" s="41">
        <f>VLOOKUP(B486,[1]УсіТ_1!$B$9:$X$554,12,FALSE)</f>
        <v>0</v>
      </c>
      <c r="N486" s="41">
        <f>VLOOKUP(B486,[1]УсіТ_1!$B$9:$X$554,13,FALSE)</f>
        <v>0</v>
      </c>
      <c r="O486" s="41">
        <f>VLOOKUP(B486,[1]УсіТ_1!$B$9:$X$554,14,FALSE)</f>
        <v>0.84140000000000004</v>
      </c>
      <c r="P486" s="41">
        <f>VLOOKUP(B486,[1]УсіТ_1!$B$9:$X$554,15,FALSE)</f>
        <v>3.2300000000000002E-2</v>
      </c>
      <c r="Q486" s="41">
        <f>VLOOKUP(B486,[1]УсіТ_1!$B$9:$X$554,16,FALSE)</f>
        <v>8.0000000000000004E-4</v>
      </c>
      <c r="R486" s="41">
        <f>VLOOKUP(B486,[1]УсіТ_1!$B$9:$X$554,17,FALSE)</f>
        <v>0.27960000000000002</v>
      </c>
      <c r="S486" s="41">
        <f>VLOOKUP(B486,[1]УсіТ_1!$B$9:$X$554,18,FALSE)</f>
        <v>0.18379999999999999</v>
      </c>
      <c r="T486" s="41">
        <f>VLOOKUP(B486,[1]УсіТ_1!$B$9:$X$554,19,FALSE)</f>
        <v>1.0398000000000001</v>
      </c>
      <c r="U486" s="41">
        <f>VLOOKUP(B486,[1]УсіТ_1!$B$9:$X$554,20,FALSE)</f>
        <v>0.24660000000000001</v>
      </c>
      <c r="V486" s="41">
        <f>VLOOKUP(B486,[1]УсіТ_1!$B$9:$X$554,21,FALSE)</f>
        <v>4.0000000000000002E-4</v>
      </c>
      <c r="W486" s="41">
        <f>VLOOKUP(B486,[1]УсіТ_1!$B$9:$X$554,22,FALSE)</f>
        <v>0.2407</v>
      </c>
      <c r="X486" s="41">
        <f>VLOOKUP(B486,[1]УсіТ_1!$B$9:$X$554,23,FALSE)</f>
        <v>0</v>
      </c>
      <c r="Y486" s="3">
        <v>3.3786999999999998</v>
      </c>
      <c r="Z486" s="3">
        <v>3.3786999999999998</v>
      </c>
    </row>
    <row r="487" spans="1:26" ht="15.75" thickBot="1" x14ac:dyDescent="0.3">
      <c r="A487" s="44" t="s">
        <v>1055</v>
      </c>
      <c r="B487" s="44" t="s">
        <v>519</v>
      </c>
      <c r="C487" s="43" t="s">
        <v>10</v>
      </c>
      <c r="D487" s="39">
        <v>3158.5</v>
      </c>
      <c r="E487" s="40">
        <v>119.7</v>
      </c>
      <c r="F487" s="55">
        <v>3.5880999999999998</v>
      </c>
      <c r="G487" s="55">
        <v>3.5880999999999998</v>
      </c>
      <c r="H487" s="41">
        <f t="shared" si="11"/>
        <v>3.2456999999999998</v>
      </c>
      <c r="I487" s="41">
        <f t="shared" si="10"/>
        <v>3.5880999999999998</v>
      </c>
      <c r="J487" s="41">
        <f>VLOOKUP(B487,[1]УсіТ_1!$B$9:$X$554,9,FALSE)</f>
        <v>0.34239999999999998</v>
      </c>
      <c r="K487" s="41">
        <f>VLOOKUP(B487,[1]УсіТ_1!$B$9:$X$554,8,FALSE)</f>
        <v>0.68469999999999998</v>
      </c>
      <c r="L487" s="41">
        <f>VLOOKUP(B487,[1]УсіТ_1!$B$9:$X$554,11,FALSE)</f>
        <v>1.47E-2</v>
      </c>
      <c r="M487" s="41">
        <f>VLOOKUP(B487,[1]УсіТ_1!$B$9:$X$554,12,FALSE)</f>
        <v>0</v>
      </c>
      <c r="N487" s="41">
        <f>VLOOKUP(B487,[1]УсіТ_1!$B$9:$X$554,13,FALSE)</f>
        <v>0</v>
      </c>
      <c r="O487" s="41">
        <f>VLOOKUP(B487,[1]УсіТ_1!$B$9:$X$554,14,FALSE)</f>
        <v>0.90920000000000001</v>
      </c>
      <c r="P487" s="41">
        <f>VLOOKUP(B487,[1]УсіТ_1!$B$9:$X$554,15,FALSE)</f>
        <v>5.0900000000000001E-2</v>
      </c>
      <c r="Q487" s="41">
        <f>VLOOKUP(B487,[1]УсіТ_1!$B$9:$X$554,16,FALSE)</f>
        <v>1.2999999999999999E-3</v>
      </c>
      <c r="R487" s="41">
        <f>VLOOKUP(B487,[1]УсіТ_1!$B$9:$X$554,17,FALSE)</f>
        <v>9.6100000000000005E-2</v>
      </c>
      <c r="S487" s="41">
        <f>VLOOKUP(B487,[1]УсіТ_1!$B$9:$X$554,18,FALSE)</f>
        <v>0.18729999999999999</v>
      </c>
      <c r="T487" s="41">
        <f>VLOOKUP(B487,[1]УсіТ_1!$B$9:$X$554,19,FALSE)</f>
        <v>1.0511999999999999</v>
      </c>
      <c r="U487" s="41">
        <f>VLOOKUP(B487,[1]УсіТ_1!$B$9:$X$554,20,FALSE)</f>
        <v>6.7199999999999996E-2</v>
      </c>
      <c r="V487" s="41">
        <f>VLOOKUP(B487,[1]УсіТ_1!$B$9:$X$554,21,FALSE)</f>
        <v>4.0000000000000002E-4</v>
      </c>
      <c r="W487" s="41">
        <f>VLOOKUP(B487,[1]УсіТ_1!$B$9:$X$554,22,FALSE)</f>
        <v>0.1827</v>
      </c>
      <c r="X487" s="41">
        <f>VLOOKUP(B487,[1]УсіТ_1!$B$9:$X$554,23,FALSE)</f>
        <v>0</v>
      </c>
      <c r="Y487" s="3">
        <v>3.7157</v>
      </c>
      <c r="Z487" s="3">
        <v>3.7157</v>
      </c>
    </row>
    <row r="488" spans="1:26" ht="15.75" thickBot="1" x14ac:dyDescent="0.3">
      <c r="A488" s="44" t="s">
        <v>1056</v>
      </c>
      <c r="B488" s="44" t="s">
        <v>520</v>
      </c>
      <c r="C488" s="43" t="s">
        <v>10</v>
      </c>
      <c r="D488" s="39">
        <v>3193.5</v>
      </c>
      <c r="E488" s="40">
        <v>90.8</v>
      </c>
      <c r="F488" s="55">
        <v>3.5286</v>
      </c>
      <c r="G488" s="55">
        <v>3.5286</v>
      </c>
      <c r="H488" s="41">
        <f t="shared" si="11"/>
        <v>3.1844000000000001</v>
      </c>
      <c r="I488" s="41">
        <f t="shared" si="10"/>
        <v>3.5286</v>
      </c>
      <c r="J488" s="41">
        <f>VLOOKUP(B488,[1]УсіТ_1!$B$9:$X$554,9,FALSE)</f>
        <v>0.34420000000000001</v>
      </c>
      <c r="K488" s="41">
        <f>VLOOKUP(B488,[1]УсіТ_1!$B$9:$X$554,8,FALSE)</f>
        <v>0.36990000000000001</v>
      </c>
      <c r="L488" s="41">
        <f>VLOOKUP(B488,[1]УсіТ_1!$B$9:$X$554,11,FALSE)</f>
        <v>1.21E-2</v>
      </c>
      <c r="M488" s="41">
        <f>VLOOKUP(B488,[1]УсіТ_1!$B$9:$X$554,12,FALSE)</f>
        <v>0</v>
      </c>
      <c r="N488" s="41">
        <f>VLOOKUP(B488,[1]УсіТ_1!$B$9:$X$554,13,FALSE)</f>
        <v>0</v>
      </c>
      <c r="O488" s="41">
        <f>VLOOKUP(B488,[1]УсіТ_1!$B$9:$X$554,14,FALSE)</f>
        <v>0.80400000000000005</v>
      </c>
      <c r="P488" s="41">
        <f>VLOOKUP(B488,[1]УсіТ_1!$B$9:$X$554,15,FALSE)</f>
        <v>5.2900000000000003E-2</v>
      </c>
      <c r="Q488" s="41">
        <f>VLOOKUP(B488,[1]УсіТ_1!$B$9:$X$554,16,FALSE)</f>
        <v>1.2999999999999999E-3</v>
      </c>
      <c r="R488" s="41">
        <f>VLOOKUP(B488,[1]УсіТ_1!$B$9:$X$554,17,FALSE)</f>
        <v>0.44230000000000003</v>
      </c>
      <c r="S488" s="41">
        <f>VLOOKUP(B488,[1]УсіТ_1!$B$9:$X$554,18,FALSE)</f>
        <v>0.18940000000000001</v>
      </c>
      <c r="T488" s="41">
        <f>VLOOKUP(B488,[1]УсіТ_1!$B$9:$X$554,19,FALSE)</f>
        <v>0.96419999999999995</v>
      </c>
      <c r="U488" s="41">
        <f>VLOOKUP(B488,[1]УсіТ_1!$B$9:$X$554,20,FALSE)</f>
        <v>0.13020000000000001</v>
      </c>
      <c r="V488" s="41">
        <f>VLOOKUP(B488,[1]УсіТ_1!$B$9:$X$554,21,FALSE)</f>
        <v>4.0000000000000002E-4</v>
      </c>
      <c r="W488" s="41">
        <f>VLOOKUP(B488,[1]УсіТ_1!$B$9:$X$554,22,FALSE)</f>
        <v>0.2177</v>
      </c>
      <c r="X488" s="41">
        <f>VLOOKUP(B488,[1]УсіТ_1!$B$9:$X$554,23,FALSE)</f>
        <v>0</v>
      </c>
      <c r="Y488" s="3">
        <v>3.6720000000000002</v>
      </c>
      <c r="Z488" s="3">
        <v>3.6720000000000002</v>
      </c>
    </row>
    <row r="489" spans="1:26" ht="15.75" thickBot="1" x14ac:dyDescent="0.3">
      <c r="A489" s="44" t="s">
        <v>1057</v>
      </c>
      <c r="B489" s="44" t="s">
        <v>521</v>
      </c>
      <c r="C489" s="43" t="s">
        <v>10</v>
      </c>
      <c r="D489" s="39">
        <v>3498.6</v>
      </c>
      <c r="E489" s="40">
        <v>46.6</v>
      </c>
      <c r="F489" s="55">
        <v>3.883</v>
      </c>
      <c r="G489" s="55">
        <v>3.883</v>
      </c>
      <c r="H489" s="41">
        <f t="shared" si="11"/>
        <v>3.4590999999999998</v>
      </c>
      <c r="I489" s="41">
        <f t="shared" si="10"/>
        <v>3.883</v>
      </c>
      <c r="J489" s="41">
        <f>VLOOKUP(B489,[1]УсіТ_1!$B$9:$X$554,9,FALSE)</f>
        <v>0.4239</v>
      </c>
      <c r="K489" s="41">
        <f>VLOOKUP(B489,[1]УсіТ_1!$B$9:$X$554,8,FALSE)</f>
        <v>0.64790000000000003</v>
      </c>
      <c r="L489" s="41">
        <f>VLOOKUP(B489,[1]УсіТ_1!$B$9:$X$554,11,FALSE)</f>
        <v>1.3299999999999999E-2</v>
      </c>
      <c r="M489" s="41">
        <f>VLOOKUP(B489,[1]УсіТ_1!$B$9:$X$554,12,FALSE)</f>
        <v>0</v>
      </c>
      <c r="N489" s="41">
        <f>VLOOKUP(B489,[1]УсіТ_1!$B$9:$X$554,13,FALSE)</f>
        <v>0</v>
      </c>
      <c r="O489" s="41">
        <f>VLOOKUP(B489,[1]УсіТ_1!$B$9:$X$554,14,FALSE)</f>
        <v>0.81510000000000005</v>
      </c>
      <c r="P489" s="41">
        <f>VLOOKUP(B489,[1]УсіТ_1!$B$9:$X$554,15,FALSE)</f>
        <v>3.04E-2</v>
      </c>
      <c r="Q489" s="41">
        <f>VLOOKUP(B489,[1]УсіТ_1!$B$9:$X$554,16,FALSE)</f>
        <v>6.9999999999999999E-4</v>
      </c>
      <c r="R489" s="41">
        <f>VLOOKUP(B489,[1]УсіТ_1!$B$9:$X$554,17,FALSE)</f>
        <v>0.43509999999999999</v>
      </c>
      <c r="S489" s="41">
        <f>VLOOKUP(B489,[1]УсіТ_1!$B$9:$X$554,18,FALSE)</f>
        <v>0.1663</v>
      </c>
      <c r="T489" s="41">
        <f>VLOOKUP(B489,[1]УсіТ_1!$B$9:$X$554,19,FALSE)</f>
        <v>0.98450000000000004</v>
      </c>
      <c r="U489" s="41">
        <f>VLOOKUP(B489,[1]УсіТ_1!$B$9:$X$554,20,FALSE)</f>
        <v>0.1211</v>
      </c>
      <c r="V489" s="41">
        <f>VLOOKUP(B489,[1]УсіТ_1!$B$9:$X$554,21,FALSE)</f>
        <v>4.0000000000000002E-4</v>
      </c>
      <c r="W489" s="41">
        <f>VLOOKUP(B489,[1]УсіТ_1!$B$9:$X$554,22,FALSE)</f>
        <v>0.24429999999999999</v>
      </c>
      <c r="X489" s="41">
        <f>VLOOKUP(B489,[1]УсіТ_1!$B$9:$X$554,23,FALSE)</f>
        <v>0</v>
      </c>
      <c r="Y489" s="3">
        <v>3.2974000000000001</v>
      </c>
      <c r="Z489" s="3">
        <v>3.2974000000000001</v>
      </c>
    </row>
    <row r="490" spans="1:26" ht="15.75" thickBot="1" x14ac:dyDescent="0.3">
      <c r="A490" s="44" t="s">
        <v>1058</v>
      </c>
      <c r="B490" s="44" t="s">
        <v>522</v>
      </c>
      <c r="C490" s="43" t="s">
        <v>10</v>
      </c>
      <c r="D490" s="39">
        <v>4422.8999999999996</v>
      </c>
      <c r="E490" s="40">
        <v>109.5</v>
      </c>
      <c r="F490" s="55">
        <v>4.0095999999999998</v>
      </c>
      <c r="G490" s="55">
        <v>4.0095999999999998</v>
      </c>
      <c r="H490" s="41">
        <f t="shared" si="11"/>
        <v>3.6441999999999997</v>
      </c>
      <c r="I490" s="41">
        <f t="shared" si="10"/>
        <v>4.0095999999999998</v>
      </c>
      <c r="J490" s="41">
        <f>VLOOKUP(B490,[1]УсіТ_1!$B$9:$X$554,9,FALSE)</f>
        <v>0.3654</v>
      </c>
      <c r="K490" s="41">
        <f>VLOOKUP(B490,[1]УсіТ_1!$B$9:$X$554,8,FALSE)</f>
        <v>0.45610000000000001</v>
      </c>
      <c r="L490" s="41">
        <f>VLOOKUP(B490,[1]УсіТ_1!$B$9:$X$554,11,FALSE)</f>
        <v>2.63E-2</v>
      </c>
      <c r="M490" s="41">
        <f>VLOOKUP(B490,[1]УсіТ_1!$B$9:$X$554,12,FALSE)</f>
        <v>0</v>
      </c>
      <c r="N490" s="41">
        <f>VLOOKUP(B490,[1]УсіТ_1!$B$9:$X$554,13,FALSE)</f>
        <v>0</v>
      </c>
      <c r="O490" s="41">
        <f>VLOOKUP(B490,[1]УсіТ_1!$B$9:$X$554,14,FALSE)</f>
        <v>0.86299999999999999</v>
      </c>
      <c r="P490" s="41">
        <f>VLOOKUP(B490,[1]УсіТ_1!$B$9:$X$554,15,FALSE)</f>
        <v>4.3200000000000002E-2</v>
      </c>
      <c r="Q490" s="41">
        <f>VLOOKUP(B490,[1]УсіТ_1!$B$9:$X$554,16,FALSE)</f>
        <v>1.1000000000000001E-3</v>
      </c>
      <c r="R490" s="41">
        <f>VLOOKUP(B490,[1]УсіТ_1!$B$9:$X$554,17,FALSE)</f>
        <v>5.4600000000000003E-2</v>
      </c>
      <c r="S490" s="41">
        <f>VLOOKUP(B490,[1]УсіТ_1!$B$9:$X$554,18,FALSE)</f>
        <v>0.24709999999999999</v>
      </c>
      <c r="T490" s="41">
        <f>VLOOKUP(B490,[1]УсіТ_1!$B$9:$X$554,19,FALSE)</f>
        <v>1.5875999999999999</v>
      </c>
      <c r="U490" s="41">
        <f>VLOOKUP(B490,[1]УсіТ_1!$B$9:$X$554,20,FALSE)</f>
        <v>0.1021</v>
      </c>
      <c r="V490" s="41">
        <f>VLOOKUP(B490,[1]УсіТ_1!$B$9:$X$554,21,FALSE)</f>
        <v>2.0000000000000001E-4</v>
      </c>
      <c r="W490" s="41">
        <f>VLOOKUP(B490,[1]УсіТ_1!$B$9:$X$554,22,FALSE)</f>
        <v>0.26290000000000002</v>
      </c>
      <c r="X490" s="41">
        <f>VLOOKUP(B490,[1]УсіТ_1!$B$9:$X$554,23,FALSE)</f>
        <v>0</v>
      </c>
      <c r="Y490" s="3">
        <v>1.2412000000000001</v>
      </c>
      <c r="Z490" s="3">
        <v>1.2412000000000001</v>
      </c>
    </row>
    <row r="491" spans="1:26" ht="15.75" thickBot="1" x14ac:dyDescent="0.3">
      <c r="A491" s="44" t="s">
        <v>1059</v>
      </c>
      <c r="B491" s="44" t="s">
        <v>523</v>
      </c>
      <c r="C491" s="43" t="s">
        <v>10</v>
      </c>
      <c r="D491" s="39">
        <v>1299.4000000000001</v>
      </c>
      <c r="E491" s="40">
        <v>0</v>
      </c>
      <c r="F491" s="55">
        <v>1.9856</v>
      </c>
      <c r="G491" s="55">
        <v>1.9856</v>
      </c>
      <c r="H491" s="41">
        <f t="shared" si="11"/>
        <v>1.7244000000000002</v>
      </c>
      <c r="I491" s="41">
        <f t="shared" si="10"/>
        <v>1.9856000000000003</v>
      </c>
      <c r="J491" s="41">
        <f>VLOOKUP(B491,[1]УсіТ_1!$B$9:$X$554,9,FALSE)</f>
        <v>0.26119999999999999</v>
      </c>
      <c r="K491" s="41">
        <f>VLOOKUP(B491,[1]УсіТ_1!$B$9:$X$554,8,FALSE)</f>
        <v>8.4199999999999997E-2</v>
      </c>
      <c r="L491" s="41">
        <f>VLOOKUP(B491,[1]УсіТ_1!$B$9:$X$554,11,FALSE)</f>
        <v>1E-3</v>
      </c>
      <c r="M491" s="41">
        <f>VLOOKUP(B491,[1]УсіТ_1!$B$9:$X$554,12,FALSE)</f>
        <v>0</v>
      </c>
      <c r="N491" s="41">
        <f>VLOOKUP(B491,[1]УсіТ_1!$B$9:$X$554,13,FALSE)</f>
        <v>0</v>
      </c>
      <c r="O491" s="41">
        <f>VLOOKUP(B491,[1]УсіТ_1!$B$9:$X$554,14,FALSE)</f>
        <v>0.50839999999999996</v>
      </c>
      <c r="P491" s="41">
        <f>VLOOKUP(B491,[1]УсіТ_1!$B$9:$X$554,15,FALSE)</f>
        <v>4.5999999999999999E-3</v>
      </c>
      <c r="Q491" s="41">
        <f>VLOOKUP(B491,[1]УсіТ_1!$B$9:$X$554,16,FALSE)</f>
        <v>1E-4</v>
      </c>
      <c r="R491" s="41">
        <f>VLOOKUP(B491,[1]УсіТ_1!$B$9:$X$554,17,FALSE)</f>
        <v>3.9800000000000002E-2</v>
      </c>
      <c r="S491" s="41">
        <f>VLOOKUP(B491,[1]УсіТ_1!$B$9:$X$554,18,FALSE)</f>
        <v>9.64E-2</v>
      </c>
      <c r="T491" s="41">
        <f>VLOOKUP(B491,[1]УсіТ_1!$B$9:$X$554,19,FALSE)</f>
        <v>0.80930000000000002</v>
      </c>
      <c r="U491" s="41">
        <f>VLOOKUP(B491,[1]УсіТ_1!$B$9:$X$554,20,FALSE)</f>
        <v>4.4200000000000003E-2</v>
      </c>
      <c r="V491" s="41">
        <f>VLOOKUP(B491,[1]УсіТ_1!$B$9:$X$554,21,FALSE)</f>
        <v>1E-3</v>
      </c>
      <c r="W491" s="41">
        <f>VLOOKUP(B491,[1]УсіТ_1!$B$9:$X$554,22,FALSE)</f>
        <v>0.13539999999999999</v>
      </c>
      <c r="X491" s="41">
        <f>VLOOKUP(B491,[1]УсіТ_1!$B$9:$X$554,23,FALSE)</f>
        <v>0</v>
      </c>
      <c r="Y491" s="3">
        <v>1.3619000000000001</v>
      </c>
      <c r="Z491" s="3">
        <v>1.3619000000000001</v>
      </c>
    </row>
    <row r="492" spans="1:26" ht="15.75" thickBot="1" x14ac:dyDescent="0.3">
      <c r="A492" s="44" t="s">
        <v>1060</v>
      </c>
      <c r="B492" s="44" t="s">
        <v>524</v>
      </c>
      <c r="C492" s="43" t="s">
        <v>10</v>
      </c>
      <c r="D492" s="39">
        <v>4487.2</v>
      </c>
      <c r="E492" s="40">
        <v>61.9</v>
      </c>
      <c r="F492" s="55">
        <v>4.1768999999999998</v>
      </c>
      <c r="G492" s="55">
        <v>4.1768999999999998</v>
      </c>
      <c r="H492" s="41">
        <f t="shared" si="11"/>
        <v>3.8034999999999997</v>
      </c>
      <c r="I492" s="41">
        <f t="shared" si="10"/>
        <v>4.1768999999999998</v>
      </c>
      <c r="J492" s="41">
        <f>VLOOKUP(B492,[1]УсіТ_1!$B$9:$X$554,9,FALSE)</f>
        <v>0.37340000000000001</v>
      </c>
      <c r="K492" s="41">
        <f>VLOOKUP(B492,[1]УсіТ_1!$B$9:$X$554,8,FALSE)</f>
        <v>0.59950000000000003</v>
      </c>
      <c r="L492" s="41">
        <f>VLOOKUP(B492,[1]УсіТ_1!$B$9:$X$554,11,FALSE)</f>
        <v>2.6100000000000002E-2</v>
      </c>
      <c r="M492" s="41">
        <f>VLOOKUP(B492,[1]УсіТ_1!$B$9:$X$554,12,FALSE)</f>
        <v>0</v>
      </c>
      <c r="N492" s="41">
        <f>VLOOKUP(B492,[1]УсіТ_1!$B$9:$X$554,13,FALSE)</f>
        <v>0</v>
      </c>
      <c r="O492" s="41">
        <f>VLOOKUP(B492,[1]УсіТ_1!$B$9:$X$554,14,FALSE)</f>
        <v>0.86040000000000005</v>
      </c>
      <c r="P492" s="41">
        <f>VLOOKUP(B492,[1]УсіТ_1!$B$9:$X$554,15,FALSE)</f>
        <v>4.6100000000000002E-2</v>
      </c>
      <c r="Q492" s="41">
        <f>VLOOKUP(B492,[1]УсіТ_1!$B$9:$X$554,16,FALSE)</f>
        <v>1.1999999999999999E-3</v>
      </c>
      <c r="R492" s="41">
        <f>VLOOKUP(B492,[1]УсіТ_1!$B$9:$X$554,17,FALSE)</f>
        <v>5.3199999999999997E-2</v>
      </c>
      <c r="S492" s="41">
        <f>VLOOKUP(B492,[1]УсіТ_1!$B$9:$X$554,18,FALSE)</f>
        <v>0.2437</v>
      </c>
      <c r="T492" s="41">
        <f>VLOOKUP(B492,[1]УсіТ_1!$B$9:$X$554,19,FALSE)</f>
        <v>1.5794999999999999</v>
      </c>
      <c r="U492" s="41">
        <f>VLOOKUP(B492,[1]УсіТ_1!$B$9:$X$554,20,FALSE)</f>
        <v>0.1409</v>
      </c>
      <c r="V492" s="41">
        <f>VLOOKUP(B492,[1]УсіТ_1!$B$9:$X$554,21,FALSE)</f>
        <v>2.0000000000000001E-4</v>
      </c>
      <c r="W492" s="41">
        <f>VLOOKUP(B492,[1]УсіТ_1!$B$9:$X$554,22,FALSE)</f>
        <v>0.25269999999999998</v>
      </c>
      <c r="X492" s="41">
        <f>VLOOKUP(B492,[1]УсіТ_1!$B$9:$X$554,23,FALSE)</f>
        <v>0</v>
      </c>
      <c r="Y492" s="3">
        <v>1.1919</v>
      </c>
      <c r="Z492" s="3">
        <v>1.1919</v>
      </c>
    </row>
    <row r="493" spans="1:26" ht="15.75" thickBot="1" x14ac:dyDescent="0.3">
      <c r="A493" s="44" t="s">
        <v>1061</v>
      </c>
      <c r="B493" s="44" t="s">
        <v>525</v>
      </c>
      <c r="C493" s="43" t="s">
        <v>10</v>
      </c>
      <c r="D493" s="39">
        <v>3207.7</v>
      </c>
      <c r="E493" s="40">
        <v>0</v>
      </c>
      <c r="F493" s="55">
        <v>3.3142</v>
      </c>
      <c r="G493" s="55">
        <v>3.3142</v>
      </c>
      <c r="H493" s="41">
        <f t="shared" si="11"/>
        <v>2.9761000000000002</v>
      </c>
      <c r="I493" s="41">
        <f t="shared" si="10"/>
        <v>3.3142</v>
      </c>
      <c r="J493" s="41">
        <f>VLOOKUP(B493,[1]УсіТ_1!$B$9:$X$554,9,FALSE)</f>
        <v>0.33810000000000001</v>
      </c>
      <c r="K493" s="41">
        <f>VLOOKUP(B493,[1]УсіТ_1!$B$9:$X$554,8,FALSE)</f>
        <v>0.28510000000000002</v>
      </c>
      <c r="L493" s="41">
        <f>VLOOKUP(B493,[1]УсіТ_1!$B$9:$X$554,11,FALSE)</f>
        <v>9.4000000000000004E-3</v>
      </c>
      <c r="M493" s="41">
        <f>VLOOKUP(B493,[1]УсіТ_1!$B$9:$X$554,12,FALSE)</f>
        <v>0</v>
      </c>
      <c r="N493" s="41">
        <f>VLOOKUP(B493,[1]УсіТ_1!$B$9:$X$554,13,FALSE)</f>
        <v>0</v>
      </c>
      <c r="O493" s="41">
        <f>VLOOKUP(B493,[1]УсіТ_1!$B$9:$X$554,14,FALSE)</f>
        <v>0.89170000000000005</v>
      </c>
      <c r="P493" s="41">
        <f>VLOOKUP(B493,[1]УсіТ_1!$B$9:$X$554,15,FALSE)</f>
        <v>4.3099999999999999E-2</v>
      </c>
      <c r="Q493" s="41">
        <f>VLOOKUP(B493,[1]УсіТ_1!$B$9:$X$554,16,FALSE)</f>
        <v>1.1000000000000001E-3</v>
      </c>
      <c r="R493" s="41">
        <f>VLOOKUP(B493,[1]УсіТ_1!$B$9:$X$554,17,FALSE)</f>
        <v>9.4700000000000006E-2</v>
      </c>
      <c r="S493" s="41">
        <f>VLOOKUP(B493,[1]УсіТ_1!$B$9:$X$554,18,FALSE)</f>
        <v>0.18759999999999999</v>
      </c>
      <c r="T493" s="41">
        <f>VLOOKUP(B493,[1]УсіТ_1!$B$9:$X$554,19,FALSE)</f>
        <v>1.0913999999999999</v>
      </c>
      <c r="U493" s="41">
        <f>VLOOKUP(B493,[1]УсіТ_1!$B$9:$X$554,20,FALSE)</f>
        <v>0.10390000000000001</v>
      </c>
      <c r="V493" s="41">
        <f>VLOOKUP(B493,[1]УсіТ_1!$B$9:$X$554,21,FALSE)</f>
        <v>4.0000000000000002E-4</v>
      </c>
      <c r="W493" s="41">
        <f>VLOOKUP(B493,[1]УсіТ_1!$B$9:$X$554,22,FALSE)</f>
        <v>0.26769999999999999</v>
      </c>
      <c r="X493" s="41">
        <f>VLOOKUP(B493,[1]УсіТ_1!$B$9:$X$554,23,FALSE)</f>
        <v>0</v>
      </c>
      <c r="Y493" s="3">
        <v>3.9499</v>
      </c>
      <c r="Z493" s="3">
        <v>4.9673999999999996</v>
      </c>
    </row>
    <row r="494" spans="1:26" ht="15.75" thickBot="1" x14ac:dyDescent="0.3">
      <c r="A494" s="44" t="s">
        <v>1062</v>
      </c>
      <c r="B494" s="44" t="s">
        <v>526</v>
      </c>
      <c r="C494" s="43" t="s">
        <v>10</v>
      </c>
      <c r="D494" s="39">
        <v>3809.4</v>
      </c>
      <c r="E494" s="40">
        <v>56.7</v>
      </c>
      <c r="F494" s="55">
        <v>3.6128999999999998</v>
      </c>
      <c r="G494" s="55">
        <v>3.6128999999999998</v>
      </c>
      <c r="H494" s="41">
        <f t="shared" si="11"/>
        <v>3.3322999999999996</v>
      </c>
      <c r="I494" s="41">
        <f t="shared" si="10"/>
        <v>3.6128999999999998</v>
      </c>
      <c r="J494" s="41">
        <f>VLOOKUP(B494,[1]УсіТ_1!$B$9:$X$554,9,FALSE)</f>
        <v>0.28060000000000002</v>
      </c>
      <c r="K494" s="41">
        <f>VLOOKUP(B494,[1]УсіТ_1!$B$9:$X$554,8,FALSE)</f>
        <v>0.45290000000000002</v>
      </c>
      <c r="L494" s="41">
        <f>VLOOKUP(B494,[1]УсіТ_1!$B$9:$X$554,11,FALSE)</f>
        <v>1.0800000000000001E-2</v>
      </c>
      <c r="M494" s="41">
        <f>VLOOKUP(B494,[1]УсіТ_1!$B$9:$X$554,12,FALSE)</f>
        <v>0</v>
      </c>
      <c r="N494" s="41">
        <f>VLOOKUP(B494,[1]УсіТ_1!$B$9:$X$554,13,FALSE)</f>
        <v>0</v>
      </c>
      <c r="O494" s="41">
        <f>VLOOKUP(B494,[1]УсіТ_1!$B$9:$X$554,14,FALSE)</f>
        <v>0.79279999999999995</v>
      </c>
      <c r="P494" s="41">
        <f>VLOOKUP(B494,[1]УсіТ_1!$B$9:$X$554,15,FALSE)</f>
        <v>4.9399999999999999E-2</v>
      </c>
      <c r="Q494" s="41">
        <f>VLOOKUP(B494,[1]УсіТ_1!$B$9:$X$554,16,FALSE)</f>
        <v>1.2999999999999999E-3</v>
      </c>
      <c r="R494" s="41">
        <f>VLOOKUP(B494,[1]УсіТ_1!$B$9:$X$554,17,FALSE)</f>
        <v>0.41239999999999999</v>
      </c>
      <c r="S494" s="41">
        <f>VLOOKUP(B494,[1]УсіТ_1!$B$9:$X$554,18,FALSE)</f>
        <v>0.1547</v>
      </c>
      <c r="T494" s="41">
        <f>VLOOKUP(B494,[1]УсіТ_1!$B$9:$X$554,19,FALSE)</f>
        <v>1.1760999999999999</v>
      </c>
      <c r="U494" s="41">
        <f>VLOOKUP(B494,[1]УсіТ_1!$B$9:$X$554,20,FALSE)</f>
        <v>0.1147</v>
      </c>
      <c r="V494" s="41">
        <f>VLOOKUP(B494,[1]УсіТ_1!$B$9:$X$554,21,FALSE)</f>
        <v>4.0000000000000002E-4</v>
      </c>
      <c r="W494" s="41">
        <f>VLOOKUP(B494,[1]УсіТ_1!$B$9:$X$554,22,FALSE)</f>
        <v>0.1668</v>
      </c>
      <c r="X494" s="41">
        <f>VLOOKUP(B494,[1]УсіТ_1!$B$9:$X$554,23,FALSE)</f>
        <v>0</v>
      </c>
      <c r="Y494" s="3">
        <v>1.3636999999999999</v>
      </c>
      <c r="Z494" s="3">
        <v>1.3636999999999999</v>
      </c>
    </row>
    <row r="495" spans="1:26" ht="15.75" thickBot="1" x14ac:dyDescent="0.3">
      <c r="A495" s="44" t="s">
        <v>1063</v>
      </c>
      <c r="B495" s="44" t="s">
        <v>527</v>
      </c>
      <c r="C495" s="43" t="s">
        <v>10</v>
      </c>
      <c r="D495" s="39">
        <v>1852.74</v>
      </c>
      <c r="E495" s="40">
        <v>0</v>
      </c>
      <c r="F495" s="55">
        <v>3.3874</v>
      </c>
      <c r="G495" s="55">
        <v>3.3874</v>
      </c>
      <c r="H495" s="41">
        <f t="shared" si="11"/>
        <v>3.113</v>
      </c>
      <c r="I495" s="41">
        <f t="shared" si="10"/>
        <v>3.3874</v>
      </c>
      <c r="J495" s="41">
        <f>VLOOKUP(B495,[1]УсіТ_1!$B$9:$X$554,9,FALSE)</f>
        <v>0.27439999999999998</v>
      </c>
      <c r="K495" s="41">
        <f>VLOOKUP(B495,[1]УсіТ_1!$B$9:$X$554,8,FALSE)</f>
        <v>0.4078</v>
      </c>
      <c r="L495" s="41">
        <f>VLOOKUP(B495,[1]УсіТ_1!$B$9:$X$554,11,FALSE)</f>
        <v>0</v>
      </c>
      <c r="M495" s="41">
        <f>VLOOKUP(B495,[1]УсіТ_1!$B$9:$X$554,12,FALSE)</f>
        <v>0</v>
      </c>
      <c r="N495" s="41">
        <f>VLOOKUP(B495,[1]УсіТ_1!$B$9:$X$554,13,FALSE)</f>
        <v>0</v>
      </c>
      <c r="O495" s="41">
        <f>VLOOKUP(B495,[1]УсіТ_1!$B$9:$X$554,14,FALSE)</f>
        <v>0.78029999999999999</v>
      </c>
      <c r="P495" s="41">
        <f>VLOOKUP(B495,[1]УсіТ_1!$B$9:$X$554,15,FALSE)</f>
        <v>0</v>
      </c>
      <c r="Q495" s="41">
        <f>VLOOKUP(B495,[1]УсіТ_1!$B$9:$X$554,16,FALSE)</f>
        <v>0</v>
      </c>
      <c r="R495" s="41">
        <f>VLOOKUP(B495,[1]УсіТ_1!$B$9:$X$554,17,FALSE)</f>
        <v>0.56679999999999997</v>
      </c>
      <c r="S495" s="41">
        <f>VLOOKUP(B495,[1]УсіТ_1!$B$9:$X$554,18,FALSE)</f>
        <v>0.12590000000000001</v>
      </c>
      <c r="T495" s="41">
        <f>VLOOKUP(B495,[1]УсіТ_1!$B$9:$X$554,19,FALSE)</f>
        <v>0.84089999999999998</v>
      </c>
      <c r="U495" s="41">
        <f>VLOOKUP(B495,[1]УсіТ_1!$B$9:$X$554,20,FALSE)</f>
        <v>0.1648</v>
      </c>
      <c r="V495" s="41">
        <f>VLOOKUP(B495,[1]УсіТ_1!$B$9:$X$554,21,FALSE)</f>
        <v>5.9999999999999995E-4</v>
      </c>
      <c r="W495" s="41">
        <f>VLOOKUP(B495,[1]УсіТ_1!$B$9:$X$554,22,FALSE)</f>
        <v>0.22589999999999999</v>
      </c>
      <c r="X495" s="41">
        <f>VLOOKUP(B495,[1]УсіТ_1!$B$9:$X$554,23,FALSE)</f>
        <v>0</v>
      </c>
      <c r="Y495" s="3">
        <v>1.2687999999999999</v>
      </c>
      <c r="Z495" s="3">
        <v>1.2687999999999999</v>
      </c>
    </row>
    <row r="496" spans="1:26" ht="15.75" thickBot="1" x14ac:dyDescent="0.3">
      <c r="A496" s="44" t="s">
        <v>1064</v>
      </c>
      <c r="B496" s="44" t="s">
        <v>528</v>
      </c>
      <c r="C496" s="43" t="s">
        <v>10</v>
      </c>
      <c r="D496" s="39">
        <v>2877.9</v>
      </c>
      <c r="E496" s="40">
        <v>43.4</v>
      </c>
      <c r="F496" s="55">
        <v>3.7071999999999998</v>
      </c>
      <c r="G496" s="55">
        <v>3.7071999999999998</v>
      </c>
      <c r="H496" s="41">
        <f t="shared" si="11"/>
        <v>3.4423999999999997</v>
      </c>
      <c r="I496" s="41">
        <f t="shared" si="10"/>
        <v>3.7071999999999998</v>
      </c>
      <c r="J496" s="41">
        <f>VLOOKUP(B496,[1]УсіТ_1!$B$9:$X$554,9,FALSE)</f>
        <v>0.26479999999999998</v>
      </c>
      <c r="K496" s="41">
        <f>VLOOKUP(B496,[1]УсіТ_1!$B$9:$X$554,8,FALSE)</f>
        <v>0.3543</v>
      </c>
      <c r="L496" s="41">
        <f>VLOOKUP(B496,[1]УсіТ_1!$B$9:$X$554,11,FALSE)</f>
        <v>1.17E-2</v>
      </c>
      <c r="M496" s="41">
        <f>VLOOKUP(B496,[1]УсіТ_1!$B$9:$X$554,12,FALSE)</f>
        <v>0</v>
      </c>
      <c r="N496" s="41">
        <f>VLOOKUP(B496,[1]УсіТ_1!$B$9:$X$554,13,FALSE)</f>
        <v>0</v>
      </c>
      <c r="O496" s="41">
        <f>VLOOKUP(B496,[1]УсіТ_1!$B$9:$X$554,14,FALSE)</f>
        <v>0.8044</v>
      </c>
      <c r="P496" s="41">
        <f>VLOOKUP(B496,[1]УсіТ_1!$B$9:$X$554,15,FALSE)</f>
        <v>4.87E-2</v>
      </c>
      <c r="Q496" s="41">
        <f>VLOOKUP(B496,[1]УсіТ_1!$B$9:$X$554,16,FALSE)</f>
        <v>1.1999999999999999E-3</v>
      </c>
      <c r="R496" s="41">
        <f>VLOOKUP(B496,[1]УсіТ_1!$B$9:$X$554,17,FALSE)</f>
        <v>0.40939999999999999</v>
      </c>
      <c r="S496" s="41">
        <f>VLOOKUP(B496,[1]УсіТ_1!$B$9:$X$554,18,FALSE)</f>
        <v>0.1394</v>
      </c>
      <c r="T496" s="41">
        <f>VLOOKUP(B496,[1]УсіТ_1!$B$9:$X$554,19,FALSE)</f>
        <v>1.2667999999999999</v>
      </c>
      <c r="U496" s="41">
        <f>VLOOKUP(B496,[1]УсіТ_1!$B$9:$X$554,20,FALSE)</f>
        <v>0.2021</v>
      </c>
      <c r="V496" s="41">
        <f>VLOOKUP(B496,[1]УсіТ_1!$B$9:$X$554,21,FALSE)</f>
        <v>4.0000000000000002E-4</v>
      </c>
      <c r="W496" s="41">
        <f>VLOOKUP(B496,[1]УсіТ_1!$B$9:$X$554,22,FALSE)</f>
        <v>0.20399999999999999</v>
      </c>
      <c r="X496" s="41">
        <f>VLOOKUP(B496,[1]УсіТ_1!$B$9:$X$554,23,FALSE)</f>
        <v>0</v>
      </c>
      <c r="Y496" s="3">
        <v>1.4734</v>
      </c>
      <c r="Z496" s="3">
        <v>1.4734</v>
      </c>
    </row>
    <row r="497" spans="1:26" ht="15.75" thickBot="1" x14ac:dyDescent="0.3">
      <c r="A497" s="44" t="s">
        <v>1065</v>
      </c>
      <c r="B497" s="44" t="s">
        <v>529</v>
      </c>
      <c r="C497" s="43" t="s">
        <v>10</v>
      </c>
      <c r="D497" s="39">
        <v>3209.28</v>
      </c>
      <c r="E497" s="40">
        <v>31.9</v>
      </c>
      <c r="F497" s="55">
        <v>3.2307000000000001</v>
      </c>
      <c r="G497" s="55">
        <v>3.2307000000000001</v>
      </c>
      <c r="H497" s="41">
        <f t="shared" si="11"/>
        <v>2.9302000000000001</v>
      </c>
      <c r="I497" s="41">
        <f t="shared" si="10"/>
        <v>3.2307000000000001</v>
      </c>
      <c r="J497" s="41">
        <f>VLOOKUP(B497,[1]УсіТ_1!$B$9:$X$554,9,FALSE)</f>
        <v>0.30049999999999999</v>
      </c>
      <c r="K497" s="41">
        <f>VLOOKUP(B497,[1]УсіТ_1!$B$9:$X$554,8,FALSE)</f>
        <v>0.3891</v>
      </c>
      <c r="L497" s="41">
        <f>VLOOKUP(B497,[1]УсіТ_1!$B$9:$X$554,11,FALSE)</f>
        <v>0</v>
      </c>
      <c r="M497" s="41">
        <f>VLOOKUP(B497,[1]УсіТ_1!$B$9:$X$554,12,FALSE)</f>
        <v>0</v>
      </c>
      <c r="N497" s="41">
        <f>VLOOKUP(B497,[1]УсіТ_1!$B$9:$X$554,13,FALSE)</f>
        <v>0</v>
      </c>
      <c r="O497" s="41">
        <f>VLOOKUP(B497,[1]УсіТ_1!$B$9:$X$554,14,FALSE)</f>
        <v>0.84519999999999995</v>
      </c>
      <c r="P497" s="41">
        <f>VLOOKUP(B497,[1]УсіТ_1!$B$9:$X$554,15,FALSE)</f>
        <v>0</v>
      </c>
      <c r="Q497" s="41">
        <f>VLOOKUP(B497,[1]УсіТ_1!$B$9:$X$554,16,FALSE)</f>
        <v>0</v>
      </c>
      <c r="R497" s="41">
        <f>VLOOKUP(B497,[1]УсіТ_1!$B$9:$X$554,17,FALSE)</f>
        <v>9.98E-2</v>
      </c>
      <c r="S497" s="41">
        <f>VLOOKUP(B497,[1]УсіТ_1!$B$9:$X$554,18,FALSE)</f>
        <v>0.1726</v>
      </c>
      <c r="T497" s="41">
        <f>VLOOKUP(B497,[1]УсіТ_1!$B$9:$X$554,19,FALSE)</f>
        <v>1.0182</v>
      </c>
      <c r="U497" s="41">
        <f>VLOOKUP(B497,[1]УсіТ_1!$B$9:$X$554,20,FALSE)</f>
        <v>0.17630000000000001</v>
      </c>
      <c r="V497" s="41">
        <f>VLOOKUP(B497,[1]УсіТ_1!$B$9:$X$554,21,FALSE)</f>
        <v>4.0000000000000002E-4</v>
      </c>
      <c r="W497" s="41">
        <f>VLOOKUP(B497,[1]УсіТ_1!$B$9:$X$554,22,FALSE)</f>
        <v>0.2286</v>
      </c>
      <c r="X497" s="41">
        <f>VLOOKUP(B497,[1]УсіТ_1!$B$9:$X$554,23,FALSE)</f>
        <v>0</v>
      </c>
      <c r="Y497" s="3">
        <v>3.6396999999999999</v>
      </c>
      <c r="Z497" s="3">
        <v>4.4298000000000002</v>
      </c>
    </row>
    <row r="498" spans="1:26" ht="15.75" thickBot="1" x14ac:dyDescent="0.3">
      <c r="A498" s="44" t="s">
        <v>1066</v>
      </c>
      <c r="B498" s="44" t="s">
        <v>530</v>
      </c>
      <c r="C498" s="43" t="s">
        <v>10</v>
      </c>
      <c r="D498" s="39">
        <v>3079.62</v>
      </c>
      <c r="E498" s="40">
        <v>190.7</v>
      </c>
      <c r="F498" s="55">
        <v>4.9352</v>
      </c>
      <c r="G498" s="55">
        <v>4.9352</v>
      </c>
      <c r="H498" s="41">
        <f t="shared" si="11"/>
        <v>4.4964000000000004</v>
      </c>
      <c r="I498" s="41">
        <f t="shared" si="10"/>
        <v>4.9352</v>
      </c>
      <c r="J498" s="41">
        <f>VLOOKUP(B498,[1]УсіТ_1!$B$9:$X$554,9,FALSE)</f>
        <v>0.43880000000000002</v>
      </c>
      <c r="K498" s="41">
        <f>VLOOKUP(B498,[1]УсіТ_1!$B$9:$X$554,8,FALSE)</f>
        <v>0.61980000000000002</v>
      </c>
      <c r="L498" s="41">
        <f>VLOOKUP(B498,[1]УсіТ_1!$B$9:$X$554,11,FALSE)</f>
        <v>2.75E-2</v>
      </c>
      <c r="M498" s="41">
        <f>VLOOKUP(B498,[1]УсіТ_1!$B$9:$X$554,12,FALSE)</f>
        <v>0</v>
      </c>
      <c r="N498" s="41">
        <f>VLOOKUP(B498,[1]УсіТ_1!$B$9:$X$554,13,FALSE)</f>
        <v>0</v>
      </c>
      <c r="O498" s="41">
        <f>VLOOKUP(B498,[1]УсіТ_1!$B$9:$X$554,14,FALSE)</f>
        <v>0.98699999999999999</v>
      </c>
      <c r="P498" s="41">
        <f>VLOOKUP(B498,[1]УсіТ_1!$B$9:$X$554,15,FALSE)</f>
        <v>5.28E-2</v>
      </c>
      <c r="Q498" s="41">
        <f>VLOOKUP(B498,[1]УсіТ_1!$B$9:$X$554,16,FALSE)</f>
        <v>1.2999999999999999E-3</v>
      </c>
      <c r="R498" s="41">
        <f>VLOOKUP(B498,[1]УсіТ_1!$B$9:$X$554,17,FALSE)</f>
        <v>6.3100000000000003E-2</v>
      </c>
      <c r="S498" s="41">
        <f>VLOOKUP(B498,[1]УсіТ_1!$B$9:$X$554,18,FALSE)</f>
        <v>0.28789999999999999</v>
      </c>
      <c r="T498" s="41">
        <f>VLOOKUP(B498,[1]УсіТ_1!$B$9:$X$554,19,FALSE)</f>
        <v>1.8803000000000001</v>
      </c>
      <c r="U498" s="41">
        <f>VLOOKUP(B498,[1]УсіТ_1!$B$9:$X$554,20,FALSE)</f>
        <v>0.24399999999999999</v>
      </c>
      <c r="V498" s="41">
        <f>VLOOKUP(B498,[1]УсіТ_1!$B$9:$X$554,21,FALSE)</f>
        <v>4.0000000000000002E-4</v>
      </c>
      <c r="W498" s="41">
        <f>VLOOKUP(B498,[1]УсіТ_1!$B$9:$X$554,22,FALSE)</f>
        <v>0.33229999999999998</v>
      </c>
      <c r="X498" s="41">
        <f>VLOOKUP(B498,[1]УсіТ_1!$B$9:$X$554,23,FALSE)</f>
        <v>0</v>
      </c>
      <c r="Y498" s="3">
        <v>3.6126999999999998</v>
      </c>
      <c r="Z498" s="3">
        <v>4.6581999999999999</v>
      </c>
    </row>
    <row r="499" spans="1:26" ht="15.75" thickBot="1" x14ac:dyDescent="0.3">
      <c r="A499" s="44" t="s">
        <v>1067</v>
      </c>
      <c r="B499" s="44" t="s">
        <v>591</v>
      </c>
      <c r="C499" s="43" t="s">
        <v>10</v>
      </c>
      <c r="D499" s="39">
        <v>3574.28</v>
      </c>
      <c r="E499" s="40">
        <v>87</v>
      </c>
      <c r="F499" s="55">
        <v>4.1856</v>
      </c>
      <c r="G499" s="55">
        <v>4.1856</v>
      </c>
      <c r="H499" s="41">
        <f t="shared" si="11"/>
        <v>3.8803000000000001</v>
      </c>
      <c r="I499" s="41">
        <f t="shared" si="10"/>
        <v>4.1856</v>
      </c>
      <c r="J499" s="41">
        <f>VLOOKUP(B499,[1]УсіТ_1!$B$9:$X$554,9,FALSE)</f>
        <v>0.30530000000000002</v>
      </c>
      <c r="K499" s="41">
        <f>VLOOKUP(B499,[1]УсіТ_1!$B$9:$X$554,8,FALSE)</f>
        <v>0.76939999999999997</v>
      </c>
      <c r="L499" s="41">
        <f>VLOOKUP(B499,[1]УсіТ_1!$B$9:$X$554,11,FALSE)</f>
        <v>1.17E-2</v>
      </c>
      <c r="M499" s="41">
        <f>VLOOKUP(B499,[1]УсіТ_1!$B$9:$X$554,12,FALSE)</f>
        <v>0</v>
      </c>
      <c r="N499" s="41">
        <f>VLOOKUP(B499,[1]УсіТ_1!$B$9:$X$554,13,FALSE)</f>
        <v>0</v>
      </c>
      <c r="O499" s="41">
        <f>VLOOKUP(B499,[1]УсіТ_1!$B$9:$X$554,14,FALSE)</f>
        <v>0.88900000000000001</v>
      </c>
      <c r="P499" s="41">
        <f>VLOOKUP(B499,[1]УсіТ_1!$B$9:$X$554,15,FALSE)</f>
        <v>5.1400000000000001E-2</v>
      </c>
      <c r="Q499" s="41">
        <f>VLOOKUP(B499,[1]УсіТ_1!$B$9:$X$554,16,FALSE)</f>
        <v>1.2999999999999999E-3</v>
      </c>
      <c r="R499" s="41">
        <f>VLOOKUP(B499,[1]УсіТ_1!$B$9:$X$554,17,FALSE)</f>
        <v>6.2199999999999998E-2</v>
      </c>
      <c r="S499" s="41">
        <f>VLOOKUP(B499,[1]УсіТ_1!$B$9:$X$554,18,FALSE)</f>
        <v>0.17399999999999999</v>
      </c>
      <c r="T499" s="41">
        <f>VLOOKUP(B499,[1]УсіТ_1!$B$9:$X$554,19,FALSE)</f>
        <v>1.5501</v>
      </c>
      <c r="U499" s="41">
        <f>VLOOKUP(B499,[1]УсіТ_1!$B$9:$X$554,20,FALSE)</f>
        <v>0.19750000000000001</v>
      </c>
      <c r="V499" s="41">
        <f>VLOOKUP(B499,[1]УсіТ_1!$B$9:$X$554,21,FALSE)</f>
        <v>4.0000000000000002E-4</v>
      </c>
      <c r="W499" s="41">
        <f>VLOOKUP(B499,[1]УсіТ_1!$B$9:$X$554,22,FALSE)</f>
        <v>0.17330000000000001</v>
      </c>
      <c r="X499" s="41">
        <f>VLOOKUP(B499,[1]УсіТ_1!$B$9:$X$554,23,FALSE)</f>
        <v>0</v>
      </c>
      <c r="Y499" s="3">
        <v>3.7054</v>
      </c>
      <c r="Z499" s="3">
        <v>4.8597999999999999</v>
      </c>
    </row>
    <row r="500" spans="1:26" ht="15.75" thickBot="1" x14ac:dyDescent="0.3">
      <c r="A500" s="44" t="s">
        <v>1068</v>
      </c>
      <c r="B500" s="44" t="s">
        <v>531</v>
      </c>
      <c r="C500" s="43" t="s">
        <v>10</v>
      </c>
      <c r="D500" s="39">
        <v>4476.1000000000004</v>
      </c>
      <c r="E500" s="40">
        <v>0</v>
      </c>
      <c r="F500" s="55">
        <v>4.2502000000000004</v>
      </c>
      <c r="G500" s="55">
        <v>4.2502000000000004</v>
      </c>
      <c r="H500" s="41">
        <f t="shared" si="11"/>
        <v>3.6670000000000003</v>
      </c>
      <c r="I500" s="41">
        <f t="shared" si="10"/>
        <v>4.2502000000000004</v>
      </c>
      <c r="J500" s="41">
        <f>VLOOKUP(B500,[1]УсіТ_1!$B$9:$X$554,9,FALSE)</f>
        <v>0.58320000000000005</v>
      </c>
      <c r="K500" s="41">
        <f>VLOOKUP(B500,[1]УсіТ_1!$B$9:$X$554,8,FALSE)</f>
        <v>0.55989999999999995</v>
      </c>
      <c r="L500" s="41">
        <f>VLOOKUP(B500,[1]УсіТ_1!$B$9:$X$554,11,FALSE)</f>
        <v>1.1299999999999999E-2</v>
      </c>
      <c r="M500" s="41">
        <f>VLOOKUP(B500,[1]УсіТ_1!$B$9:$X$554,12,FALSE)</f>
        <v>0</v>
      </c>
      <c r="N500" s="41">
        <f>VLOOKUP(B500,[1]УсіТ_1!$B$9:$X$554,13,FALSE)</f>
        <v>0</v>
      </c>
      <c r="O500" s="41">
        <f>VLOOKUP(B500,[1]УсіТ_1!$B$9:$X$554,14,FALSE)</f>
        <v>0.83789999999999998</v>
      </c>
      <c r="P500" s="41">
        <f>VLOOKUP(B500,[1]УсіТ_1!$B$9:$X$554,15,FALSE)</f>
        <v>5.1700000000000003E-2</v>
      </c>
      <c r="Q500" s="41">
        <f>VLOOKUP(B500,[1]УсіТ_1!$B$9:$X$554,16,FALSE)</f>
        <v>1.2999999999999999E-3</v>
      </c>
      <c r="R500" s="41">
        <f>VLOOKUP(B500,[1]УсіТ_1!$B$9:$X$554,17,FALSE)</f>
        <v>0.4778</v>
      </c>
      <c r="S500" s="41">
        <f>VLOOKUP(B500,[1]УсіТ_1!$B$9:$X$554,18,FALSE)</f>
        <v>0.24709999999999999</v>
      </c>
      <c r="T500" s="41">
        <f>VLOOKUP(B500,[1]УсіТ_1!$B$9:$X$554,19,FALSE)</f>
        <v>1.0548999999999999</v>
      </c>
      <c r="U500" s="41">
        <f>VLOOKUP(B500,[1]УсіТ_1!$B$9:$X$554,20,FALSE)</f>
        <v>0.26179999999999998</v>
      </c>
      <c r="V500" s="41">
        <f>VLOOKUP(B500,[1]УсіТ_1!$B$9:$X$554,21,FALSE)</f>
        <v>2.0000000000000001E-4</v>
      </c>
      <c r="W500" s="41">
        <f>VLOOKUP(B500,[1]УсіТ_1!$B$9:$X$554,22,FALSE)</f>
        <v>0.16309999999999999</v>
      </c>
      <c r="X500" s="41">
        <f>VLOOKUP(B500,[1]УсіТ_1!$B$9:$X$554,23,FALSE)</f>
        <v>0</v>
      </c>
      <c r="Y500" s="3">
        <v>3.2410000000000001</v>
      </c>
      <c r="Z500" s="3">
        <v>3.9716</v>
      </c>
    </row>
    <row r="501" spans="1:26" ht="15.75" thickBot="1" x14ac:dyDescent="0.3">
      <c r="A501" s="44" t="s">
        <v>1069</v>
      </c>
      <c r="B501" s="44" t="s">
        <v>532</v>
      </c>
      <c r="C501" s="43" t="s">
        <v>10</v>
      </c>
      <c r="D501" s="39">
        <v>2749.17</v>
      </c>
      <c r="E501" s="40">
        <v>30.9</v>
      </c>
      <c r="F501" s="55">
        <v>4.5919999999999996</v>
      </c>
      <c r="G501" s="55">
        <v>4.5919999999999996</v>
      </c>
      <c r="H501" s="41">
        <f t="shared" si="11"/>
        <v>4.2420999999999998</v>
      </c>
      <c r="I501" s="41">
        <f t="shared" si="10"/>
        <v>4.5919999999999996</v>
      </c>
      <c r="J501" s="41">
        <f>VLOOKUP(B501,[1]УсіТ_1!$B$9:$X$554,9,FALSE)</f>
        <v>0.34989999999999999</v>
      </c>
      <c r="K501" s="41">
        <f>VLOOKUP(B501,[1]УсіТ_1!$B$9:$X$554,8,FALSE)</f>
        <v>0.69430000000000003</v>
      </c>
      <c r="L501" s="41">
        <f>VLOOKUP(B501,[1]УсіТ_1!$B$9:$X$554,11,FALSE)</f>
        <v>2.7699999999999999E-2</v>
      </c>
      <c r="M501" s="41">
        <f>VLOOKUP(B501,[1]УсіТ_1!$B$9:$X$554,12,FALSE)</f>
        <v>0</v>
      </c>
      <c r="N501" s="41">
        <f>VLOOKUP(B501,[1]УсіТ_1!$B$9:$X$554,13,FALSE)</f>
        <v>0</v>
      </c>
      <c r="O501" s="41">
        <f>VLOOKUP(B501,[1]УсіТ_1!$B$9:$X$554,14,FALSE)</f>
        <v>0.84899999999999998</v>
      </c>
      <c r="P501" s="41">
        <f>VLOOKUP(B501,[1]УсіТ_1!$B$9:$X$554,15,FALSE)</f>
        <v>5.3199999999999997E-2</v>
      </c>
      <c r="Q501" s="41">
        <f>VLOOKUP(B501,[1]УсіТ_1!$B$9:$X$554,16,FALSE)</f>
        <v>1.2999999999999999E-3</v>
      </c>
      <c r="R501" s="41">
        <f>VLOOKUP(B501,[1]УсіТ_1!$B$9:$X$554,17,FALSE)</f>
        <v>0.47870000000000001</v>
      </c>
      <c r="S501" s="41">
        <f>VLOOKUP(B501,[1]УсіТ_1!$B$9:$X$554,18,FALSE)</f>
        <v>0.2041</v>
      </c>
      <c r="T501" s="41">
        <f>VLOOKUP(B501,[1]УсіТ_1!$B$9:$X$554,19,FALSE)</f>
        <v>1.4402999999999999</v>
      </c>
      <c r="U501" s="41">
        <f>VLOOKUP(B501,[1]УсіТ_1!$B$9:$X$554,20,FALSE)</f>
        <v>0.27139999999999997</v>
      </c>
      <c r="V501" s="41">
        <f>VLOOKUP(B501,[1]УсіТ_1!$B$9:$X$554,21,FALSE)</f>
        <v>5.0000000000000001E-4</v>
      </c>
      <c r="W501" s="41">
        <f>VLOOKUP(B501,[1]УсіТ_1!$B$9:$X$554,22,FALSE)</f>
        <v>0.22159999999999999</v>
      </c>
      <c r="X501" s="41">
        <f>VLOOKUP(B501,[1]УсіТ_1!$B$9:$X$554,23,FALSE)</f>
        <v>0</v>
      </c>
      <c r="Y501" s="3">
        <v>3.2780999999999998</v>
      </c>
      <c r="Z501" s="3">
        <v>3.8188</v>
      </c>
    </row>
    <row r="502" spans="1:26" ht="15.75" thickBot="1" x14ac:dyDescent="0.3">
      <c r="A502" s="44" t="s">
        <v>1070</v>
      </c>
      <c r="B502" s="44" t="s">
        <v>533</v>
      </c>
      <c r="C502" s="43" t="s">
        <v>10</v>
      </c>
      <c r="D502" s="39">
        <v>3073.8</v>
      </c>
      <c r="E502" s="40">
        <v>0</v>
      </c>
      <c r="F502" s="55">
        <v>5.2267999999999999</v>
      </c>
      <c r="G502" s="55">
        <v>5.2267999999999999</v>
      </c>
      <c r="H502" s="41">
        <f t="shared" si="11"/>
        <v>4.8285</v>
      </c>
      <c r="I502" s="41">
        <f t="shared" si="10"/>
        <v>5.2267999999999999</v>
      </c>
      <c r="J502" s="41">
        <f>VLOOKUP(B502,[1]УсіТ_1!$B$9:$X$554,9,FALSE)</f>
        <v>0.39829999999999999</v>
      </c>
      <c r="K502" s="41">
        <f>VLOOKUP(B502,[1]УсіТ_1!$B$9:$X$554,8,FALSE)</f>
        <v>0.97219999999999995</v>
      </c>
      <c r="L502" s="41">
        <f>VLOOKUP(B502,[1]УсіТ_1!$B$9:$X$554,11,FALSE)</f>
        <v>1.3299999999999999E-2</v>
      </c>
      <c r="M502" s="41">
        <f>VLOOKUP(B502,[1]УсіТ_1!$B$9:$X$554,12,FALSE)</f>
        <v>0</v>
      </c>
      <c r="N502" s="41">
        <f>VLOOKUP(B502,[1]УсіТ_1!$B$9:$X$554,13,FALSE)</f>
        <v>0</v>
      </c>
      <c r="O502" s="41">
        <f>VLOOKUP(B502,[1]УсіТ_1!$B$9:$X$554,14,FALSE)</f>
        <v>0.97009999999999996</v>
      </c>
      <c r="P502" s="41">
        <f>VLOOKUP(B502,[1]УсіТ_1!$B$9:$X$554,15,FALSE)</f>
        <v>5.0900000000000001E-2</v>
      </c>
      <c r="Q502" s="41">
        <f>VLOOKUP(B502,[1]УсіТ_1!$B$9:$X$554,16,FALSE)</f>
        <v>1.2999999999999999E-3</v>
      </c>
      <c r="R502" s="41">
        <f>VLOOKUP(B502,[1]УсіТ_1!$B$9:$X$554,17,FALSE)</f>
        <v>6.3200000000000006E-2</v>
      </c>
      <c r="S502" s="41">
        <f>VLOOKUP(B502,[1]УсіТ_1!$B$9:$X$554,18,FALSE)</f>
        <v>0.31569999999999998</v>
      </c>
      <c r="T502" s="41">
        <f>VLOOKUP(B502,[1]УсіТ_1!$B$9:$X$554,19,FALSE)</f>
        <v>1.6160000000000001</v>
      </c>
      <c r="U502" s="41">
        <f>VLOOKUP(B502,[1]УсіТ_1!$B$9:$X$554,20,FALSE)</f>
        <v>0.43490000000000001</v>
      </c>
      <c r="V502" s="41">
        <f>VLOOKUP(B502,[1]УсіТ_1!$B$9:$X$554,21,FALSE)</f>
        <v>4.0000000000000002E-4</v>
      </c>
      <c r="W502" s="41">
        <f>VLOOKUP(B502,[1]УсіТ_1!$B$9:$X$554,22,FALSE)</f>
        <v>0.39050000000000001</v>
      </c>
      <c r="X502" s="41">
        <f>VLOOKUP(B502,[1]УсіТ_1!$B$9:$X$554,23,FALSE)</f>
        <v>0</v>
      </c>
      <c r="Y502" s="3">
        <v>1.5132000000000001</v>
      </c>
      <c r="Z502" s="3">
        <v>1.5132000000000001</v>
      </c>
    </row>
    <row r="503" spans="1:26" ht="15.75" thickBot="1" x14ac:dyDescent="0.3">
      <c r="A503" s="44" t="s">
        <v>1071</v>
      </c>
      <c r="B503" s="44" t="s">
        <v>534</v>
      </c>
      <c r="C503" s="43" t="s">
        <v>10</v>
      </c>
      <c r="D503" s="39">
        <v>3545.6</v>
      </c>
      <c r="E503" s="40">
        <v>57.1</v>
      </c>
      <c r="F503" s="55">
        <v>3.7279</v>
      </c>
      <c r="G503" s="55">
        <v>3.7279</v>
      </c>
      <c r="H503" s="41">
        <f t="shared" si="11"/>
        <v>3.4135</v>
      </c>
      <c r="I503" s="41">
        <f t="shared" si="10"/>
        <v>3.7279</v>
      </c>
      <c r="J503" s="41">
        <f>VLOOKUP(B503,[1]УсіТ_1!$B$9:$X$554,9,FALSE)</f>
        <v>0.31440000000000001</v>
      </c>
      <c r="K503" s="41">
        <f>VLOOKUP(B503,[1]УсіТ_1!$B$9:$X$554,8,FALSE)</f>
        <v>0.31219999999999998</v>
      </c>
      <c r="L503" s="41">
        <f>VLOOKUP(B503,[1]УсіТ_1!$B$9:$X$554,11,FALSE)</f>
        <v>1.01E-2</v>
      </c>
      <c r="M503" s="41">
        <f>VLOOKUP(B503,[1]УсіТ_1!$B$9:$X$554,12,FALSE)</f>
        <v>0</v>
      </c>
      <c r="N503" s="41">
        <f>VLOOKUP(B503,[1]УсіТ_1!$B$9:$X$554,13,FALSE)</f>
        <v>0</v>
      </c>
      <c r="O503" s="41">
        <f>VLOOKUP(B503,[1]УсіТ_1!$B$9:$X$554,14,FALSE)</f>
        <v>0.78790000000000004</v>
      </c>
      <c r="P503" s="41">
        <f>VLOOKUP(B503,[1]УсіТ_1!$B$9:$X$554,15,FALSE)</f>
        <v>4.0300000000000002E-2</v>
      </c>
      <c r="Q503" s="41">
        <f>VLOOKUP(B503,[1]УсіТ_1!$B$9:$X$554,16,FALSE)</f>
        <v>1.1000000000000001E-3</v>
      </c>
      <c r="R503" s="41">
        <f>VLOOKUP(B503,[1]УсіТ_1!$B$9:$X$554,17,FALSE)</f>
        <v>0.40560000000000002</v>
      </c>
      <c r="S503" s="41">
        <f>VLOOKUP(B503,[1]УсіТ_1!$B$9:$X$554,18,FALSE)</f>
        <v>0.1757</v>
      </c>
      <c r="T503" s="41">
        <f>VLOOKUP(B503,[1]УсіТ_1!$B$9:$X$554,19,FALSE)</f>
        <v>1.2906</v>
      </c>
      <c r="U503" s="41">
        <f>VLOOKUP(B503,[1]УсіТ_1!$B$9:$X$554,20,FALSE)</f>
        <v>0.1459</v>
      </c>
      <c r="V503" s="41">
        <f>VLOOKUP(B503,[1]УсіТ_1!$B$9:$X$554,21,FALSE)</f>
        <v>4.0000000000000002E-4</v>
      </c>
      <c r="W503" s="41">
        <f>VLOOKUP(B503,[1]УсіТ_1!$B$9:$X$554,22,FALSE)</f>
        <v>0.2437</v>
      </c>
      <c r="X503" s="41">
        <f>VLOOKUP(B503,[1]УсіТ_1!$B$9:$X$554,23,FALSE)</f>
        <v>0</v>
      </c>
      <c r="Y503" s="3">
        <v>1.0895999999999999</v>
      </c>
      <c r="Z503" s="3">
        <v>1.0895999999999999</v>
      </c>
    </row>
    <row r="504" spans="1:26" ht="15.75" thickBot="1" x14ac:dyDescent="0.3">
      <c r="A504" s="44" t="s">
        <v>1072</v>
      </c>
      <c r="B504" s="44" t="s">
        <v>535</v>
      </c>
      <c r="C504" s="43" t="s">
        <v>10</v>
      </c>
      <c r="D504" s="39">
        <v>1879.61</v>
      </c>
      <c r="E504" s="40">
        <v>0</v>
      </c>
      <c r="F504" s="55">
        <v>3.5718999999999999</v>
      </c>
      <c r="G504" s="55">
        <v>3.5718999999999999</v>
      </c>
      <c r="H504" s="41">
        <f t="shared" si="11"/>
        <v>3.2919</v>
      </c>
      <c r="I504" s="41">
        <f t="shared" si="10"/>
        <v>3.5719000000000003</v>
      </c>
      <c r="J504" s="41">
        <f>VLOOKUP(B504,[1]УсіТ_1!$B$9:$X$554,9,FALSE)</f>
        <v>0.28000000000000003</v>
      </c>
      <c r="K504" s="41">
        <f>VLOOKUP(B504,[1]УсіТ_1!$B$9:$X$554,8,FALSE)</f>
        <v>0.55789999999999995</v>
      </c>
      <c r="L504" s="41">
        <f>VLOOKUP(B504,[1]УсіТ_1!$B$9:$X$554,11,FALSE)</f>
        <v>0</v>
      </c>
      <c r="M504" s="41">
        <f>VLOOKUP(B504,[1]УсіТ_1!$B$9:$X$554,12,FALSE)</f>
        <v>0</v>
      </c>
      <c r="N504" s="41">
        <f>VLOOKUP(B504,[1]УсіТ_1!$B$9:$X$554,13,FALSE)</f>
        <v>0</v>
      </c>
      <c r="O504" s="41">
        <f>VLOOKUP(B504,[1]УсіТ_1!$B$9:$X$554,14,FALSE)</f>
        <v>0.77749999999999997</v>
      </c>
      <c r="P504" s="41">
        <f>VLOOKUP(B504,[1]УсіТ_1!$B$9:$X$554,15,FALSE)</f>
        <v>0</v>
      </c>
      <c r="Q504" s="41">
        <f>VLOOKUP(B504,[1]УсіТ_1!$B$9:$X$554,16,FALSE)</f>
        <v>0</v>
      </c>
      <c r="R504" s="41">
        <f>VLOOKUP(B504,[1]УсіТ_1!$B$9:$X$554,17,FALSE)</f>
        <v>0.55869999999999997</v>
      </c>
      <c r="S504" s="41">
        <f>VLOOKUP(B504,[1]УсіТ_1!$B$9:$X$554,18,FALSE)</f>
        <v>0.1295</v>
      </c>
      <c r="T504" s="41">
        <f>VLOOKUP(B504,[1]УсіТ_1!$B$9:$X$554,19,FALSE)</f>
        <v>0.84330000000000005</v>
      </c>
      <c r="U504" s="41">
        <f>VLOOKUP(B504,[1]УсіТ_1!$B$9:$X$554,20,FALSE)</f>
        <v>0.19989999999999999</v>
      </c>
      <c r="V504" s="41">
        <f>VLOOKUP(B504,[1]УсіТ_1!$B$9:$X$554,21,FALSE)</f>
        <v>5.9999999999999995E-4</v>
      </c>
      <c r="W504" s="41">
        <f>VLOOKUP(B504,[1]УсіТ_1!$B$9:$X$554,22,FALSE)</f>
        <v>0.22450000000000001</v>
      </c>
      <c r="X504" s="41">
        <f>VLOOKUP(B504,[1]УсіТ_1!$B$9:$X$554,23,FALSE)</f>
        <v>0</v>
      </c>
      <c r="Y504" s="3">
        <v>1.1963999999999999</v>
      </c>
      <c r="Z504" s="3">
        <v>1.1963999999999999</v>
      </c>
    </row>
    <row r="505" spans="1:26" ht="15.75" thickBot="1" x14ac:dyDescent="0.3">
      <c r="A505" s="44" t="s">
        <v>1073</v>
      </c>
      <c r="B505" s="44" t="s">
        <v>536</v>
      </c>
      <c r="C505" s="43" t="s">
        <v>10</v>
      </c>
      <c r="D505" s="39">
        <v>3261.97</v>
      </c>
      <c r="E505" s="40">
        <v>17.239999999999998</v>
      </c>
      <c r="F505" s="55">
        <v>4.0595999999999997</v>
      </c>
      <c r="G505" s="55">
        <v>4.0595999999999997</v>
      </c>
      <c r="H505" s="41">
        <f t="shared" si="11"/>
        <v>3.7353999999999998</v>
      </c>
      <c r="I505" s="41">
        <f t="shared" si="10"/>
        <v>4.0595999999999997</v>
      </c>
      <c r="J505" s="41">
        <f>VLOOKUP(B505,[1]УсіТ_1!$B$9:$X$554,9,FALSE)</f>
        <v>0.32419999999999999</v>
      </c>
      <c r="K505" s="41">
        <f>VLOOKUP(B505,[1]УсіТ_1!$B$9:$X$554,8,FALSE)</f>
        <v>1.1538999999999999</v>
      </c>
      <c r="L505" s="41">
        <f>VLOOKUP(B505,[1]УсіТ_1!$B$9:$X$554,11,FALSE)</f>
        <v>1.38E-2</v>
      </c>
      <c r="M505" s="41">
        <f>VLOOKUP(B505,[1]УсіТ_1!$B$9:$X$554,12,FALSE)</f>
        <v>0</v>
      </c>
      <c r="N505" s="41">
        <f>VLOOKUP(B505,[1]УсіТ_1!$B$9:$X$554,13,FALSE)</f>
        <v>0</v>
      </c>
      <c r="O505" s="41">
        <f>VLOOKUP(B505,[1]УсіТ_1!$B$9:$X$554,14,FALSE)</f>
        <v>0.80420000000000003</v>
      </c>
      <c r="P505" s="41">
        <f>VLOOKUP(B505,[1]УсіТ_1!$B$9:$X$554,15,FALSE)</f>
        <v>5.6599999999999998E-2</v>
      </c>
      <c r="Q505" s="41">
        <f>VLOOKUP(B505,[1]УсіТ_1!$B$9:$X$554,16,FALSE)</f>
        <v>1.4E-3</v>
      </c>
      <c r="R505" s="41">
        <f>VLOOKUP(B505,[1]УсіТ_1!$B$9:$X$554,17,FALSE)</f>
        <v>4.5499999999999999E-2</v>
      </c>
      <c r="S505" s="41">
        <f>VLOOKUP(B505,[1]УсіТ_1!$B$9:$X$554,18,FALSE)</f>
        <v>0.26390000000000002</v>
      </c>
      <c r="T505" s="41">
        <f>VLOOKUP(B505,[1]УсіТ_1!$B$9:$X$554,19,FALSE)</f>
        <v>0.76859999999999995</v>
      </c>
      <c r="U505" s="41">
        <f>VLOOKUP(B505,[1]УсіТ_1!$B$9:$X$554,20,FALSE)</f>
        <v>0.53459999999999996</v>
      </c>
      <c r="V505" s="41">
        <f>VLOOKUP(B505,[1]УсіТ_1!$B$9:$X$554,21,FALSE)</f>
        <v>4.0000000000000002E-4</v>
      </c>
      <c r="W505" s="41">
        <f>VLOOKUP(B505,[1]УсіТ_1!$B$9:$X$554,22,FALSE)</f>
        <v>9.2499999999999999E-2</v>
      </c>
      <c r="X505" s="41">
        <f>VLOOKUP(B505,[1]УсіТ_1!$B$9:$X$554,23,FALSE)</f>
        <v>0</v>
      </c>
      <c r="Y505" s="3">
        <v>3.1473</v>
      </c>
      <c r="Z505" s="3">
        <v>3.1473</v>
      </c>
    </row>
    <row r="506" spans="1:26" ht="15.75" thickBot="1" x14ac:dyDescent="0.3">
      <c r="A506" s="44" t="s">
        <v>1074</v>
      </c>
      <c r="B506" s="44" t="s">
        <v>537</v>
      </c>
      <c r="C506" s="43" t="s">
        <v>10</v>
      </c>
      <c r="D506" s="39">
        <v>4151.25</v>
      </c>
      <c r="E506" s="40">
        <v>103.9</v>
      </c>
      <c r="F506" s="55">
        <v>4.0422000000000002</v>
      </c>
      <c r="G506" s="55">
        <v>4.0422000000000002</v>
      </c>
      <c r="H506" s="41">
        <f t="shared" si="11"/>
        <v>3.6480000000000001</v>
      </c>
      <c r="I506" s="41">
        <f t="shared" si="10"/>
        <v>4.0422000000000002</v>
      </c>
      <c r="J506" s="41">
        <f>VLOOKUP(B506,[1]УсіТ_1!$B$9:$X$554,9,FALSE)</f>
        <v>0.39419999999999999</v>
      </c>
      <c r="K506" s="41">
        <f>VLOOKUP(B506,[1]УсіТ_1!$B$9:$X$554,8,FALSE)</f>
        <v>0.80369999999999997</v>
      </c>
      <c r="L506" s="41">
        <f>VLOOKUP(B506,[1]УсіТ_1!$B$9:$X$554,11,FALSE)</f>
        <v>3.8199999999999998E-2</v>
      </c>
      <c r="M506" s="41">
        <f>VLOOKUP(B506,[1]УсіТ_1!$B$9:$X$554,12,FALSE)</f>
        <v>0</v>
      </c>
      <c r="N506" s="41">
        <f>VLOOKUP(B506,[1]УсіТ_1!$B$9:$X$554,13,FALSE)</f>
        <v>0</v>
      </c>
      <c r="O506" s="41">
        <f>VLOOKUP(B506,[1]УсіТ_1!$B$9:$X$554,14,FALSE)</f>
        <v>0.82720000000000005</v>
      </c>
      <c r="P506" s="41">
        <f>VLOOKUP(B506,[1]УсіТ_1!$B$9:$X$554,15,FALSE)</f>
        <v>9.5999999999999992E-3</v>
      </c>
      <c r="Q506" s="41">
        <f>VLOOKUP(B506,[1]УсіТ_1!$B$9:$X$554,16,FALSE)</f>
        <v>2.0000000000000001E-4</v>
      </c>
      <c r="R506" s="41">
        <f>VLOOKUP(B506,[1]УсіТ_1!$B$9:$X$554,17,FALSE)</f>
        <v>6.7599999999999993E-2</v>
      </c>
      <c r="S506" s="41">
        <f>VLOOKUP(B506,[1]УсіТ_1!$B$9:$X$554,18,FALSE)</f>
        <v>0.22819999999999999</v>
      </c>
      <c r="T506" s="41">
        <f>VLOOKUP(B506,[1]УсіТ_1!$B$9:$X$554,19,FALSE)</f>
        <v>1.163</v>
      </c>
      <c r="U506" s="41">
        <f>VLOOKUP(B506,[1]УсіТ_1!$B$9:$X$554,20,FALSE)</f>
        <v>0.1812</v>
      </c>
      <c r="V506" s="41">
        <f>VLOOKUP(B506,[1]УсіТ_1!$B$9:$X$554,21,FALSE)</f>
        <v>2.0000000000000001E-4</v>
      </c>
      <c r="W506" s="41">
        <f>VLOOKUP(B506,[1]УсіТ_1!$B$9:$X$554,22,FALSE)</f>
        <v>0.32890000000000003</v>
      </c>
      <c r="X506" s="41">
        <f>VLOOKUP(B506,[1]УсіТ_1!$B$9:$X$554,23,FALSE)</f>
        <v>0</v>
      </c>
      <c r="Y506" s="3">
        <v>3.1713</v>
      </c>
      <c r="Z506" s="3">
        <v>3.1713</v>
      </c>
    </row>
    <row r="507" spans="1:26" ht="15.75" thickBot="1" x14ac:dyDescent="0.3">
      <c r="A507" s="44" t="s">
        <v>1075</v>
      </c>
      <c r="B507" s="44" t="s">
        <v>538</v>
      </c>
      <c r="C507" s="43" t="s">
        <v>11</v>
      </c>
      <c r="D507" s="39">
        <v>3590.7</v>
      </c>
      <c r="E507" s="40">
        <v>0</v>
      </c>
      <c r="F507" s="55">
        <v>3.0066999999999999</v>
      </c>
      <c r="G507" s="55">
        <v>3.6962000000000002</v>
      </c>
      <c r="H507" s="41">
        <f t="shared" si="11"/>
        <v>2.4247000000000001</v>
      </c>
      <c r="I507" s="41">
        <f t="shared" si="10"/>
        <v>3.0066999999999999</v>
      </c>
      <c r="J507" s="41">
        <f>VLOOKUP(B507,[1]УсіТ_1!$B$9:$X$554,9,FALSE)</f>
        <v>0.58199999999999996</v>
      </c>
      <c r="K507" s="41">
        <f>VLOOKUP(B507,[1]УсіТ_1!$B$9:$X$554,8,FALSE)</f>
        <v>0.93089999999999995</v>
      </c>
      <c r="L507" s="41">
        <f>VLOOKUP(B507,[1]УсіТ_1!$B$9:$X$554,11,FALSE)</f>
        <v>1.9E-3</v>
      </c>
      <c r="M507" s="41">
        <f>VLOOKUP(B507,[1]УсіТ_1!$B$9:$X$554,12,FALSE)</f>
        <v>0.29409999999999997</v>
      </c>
      <c r="N507" s="41">
        <f>VLOOKUP(B507,[1]УсіТ_1!$B$9:$X$554,13,FALSE)</f>
        <v>0</v>
      </c>
      <c r="O507" s="41">
        <f>VLOOKUP(B507,[1]УсіТ_1!$B$9:$X$554,14,FALSE)</f>
        <v>0.43369999999999997</v>
      </c>
      <c r="P507" s="41">
        <f>VLOOKUP(B507,[1]УсіТ_1!$B$9:$X$554,15,FALSE)</f>
        <v>8.8000000000000005E-3</v>
      </c>
      <c r="Q507" s="41">
        <f>VLOOKUP(B507,[1]УсіТ_1!$B$9:$X$554,16,FALSE)</f>
        <v>2.0000000000000001E-4</v>
      </c>
      <c r="R507" s="41">
        <f>VLOOKUP(B507,[1]УсіТ_1!$B$9:$X$554,17,FALSE)</f>
        <v>0.06</v>
      </c>
      <c r="S507" s="41">
        <f>VLOOKUP(B507,[1]УсіТ_1!$B$9:$X$554,18,FALSE)</f>
        <v>0.1133</v>
      </c>
      <c r="T507" s="41">
        <f>VLOOKUP(B507,[1]УсіТ_1!$B$9:$X$554,19,FALSE)</f>
        <v>0.59970000000000001</v>
      </c>
      <c r="U507" s="41">
        <f>VLOOKUP(B507,[1]УсіТ_1!$B$9:$X$554,20,FALSE)</f>
        <v>5.5199999999999999E-2</v>
      </c>
      <c r="V507" s="41">
        <f>VLOOKUP(B507,[1]УсіТ_1!$B$9:$X$554,21,FALSE)</f>
        <v>4.0000000000000002E-4</v>
      </c>
      <c r="W507" s="41">
        <f>VLOOKUP(B507,[1]УсіТ_1!$B$9:$X$554,22,FALSE)</f>
        <v>0.22059999999999999</v>
      </c>
      <c r="X507" s="41">
        <f>VLOOKUP(B507,[1]УсіТ_1!$B$9:$X$554,23,FALSE)</f>
        <v>0.39539999999999997</v>
      </c>
      <c r="Y507" s="3">
        <v>3.4133</v>
      </c>
      <c r="Z507" s="3">
        <v>3.4133</v>
      </c>
    </row>
    <row r="508" spans="1:26" ht="15.75" thickBot="1" x14ac:dyDescent="0.3">
      <c r="A508" s="44" t="s">
        <v>1076</v>
      </c>
      <c r="B508" s="44" t="s">
        <v>539</v>
      </c>
      <c r="C508" s="43" t="s">
        <v>540</v>
      </c>
      <c r="D508" s="39">
        <v>5103.1000000000004</v>
      </c>
      <c r="E508" s="40">
        <v>674.4</v>
      </c>
      <c r="F508" s="55">
        <v>4.6342999999999996</v>
      </c>
      <c r="G508" s="55">
        <v>5.5157999999999996</v>
      </c>
      <c r="H508" s="41">
        <f t="shared" si="11"/>
        <v>3.8733999999999997</v>
      </c>
      <c r="I508" s="41">
        <f t="shared" si="10"/>
        <v>4.6342999999999996</v>
      </c>
      <c r="J508" s="41">
        <f>VLOOKUP(B508,[1]УсіТ_1!$B$9:$X$554,9,FALSE)</f>
        <v>0.76090000000000002</v>
      </c>
      <c r="K508" s="41">
        <f>VLOOKUP(B508,[1]УсіТ_1!$B$9:$X$554,8,FALSE)</f>
        <v>0.90249999999999997</v>
      </c>
      <c r="L508" s="41">
        <f>VLOOKUP(B508,[1]УсіТ_1!$B$9:$X$554,11,FALSE)</f>
        <v>1.49E-2</v>
      </c>
      <c r="M508" s="41">
        <f>VLOOKUP(B508,[1]УсіТ_1!$B$9:$X$554,12,FALSE)</f>
        <v>0.63360000000000005</v>
      </c>
      <c r="N508" s="41">
        <f>VLOOKUP(B508,[1]УсіТ_1!$B$9:$X$554,13,FALSE)</f>
        <v>0</v>
      </c>
      <c r="O508" s="41">
        <f>VLOOKUP(B508,[1]УсіТ_1!$B$9:$X$554,14,FALSE)</f>
        <v>0.89700000000000002</v>
      </c>
      <c r="P508" s="41">
        <f>VLOOKUP(B508,[1]УсіТ_1!$B$9:$X$554,15,FALSE)</f>
        <v>3.73E-2</v>
      </c>
      <c r="Q508" s="41">
        <f>VLOOKUP(B508,[1]УсіТ_1!$B$9:$X$554,16,FALSE)</f>
        <v>1E-3</v>
      </c>
      <c r="R508" s="41">
        <f>VLOOKUP(B508,[1]УсіТ_1!$B$9:$X$554,17,FALSE)</f>
        <v>4.8500000000000001E-2</v>
      </c>
      <c r="S508" s="41">
        <f>VLOOKUP(B508,[1]УсіТ_1!$B$9:$X$554,18,FALSE)</f>
        <v>0.1328</v>
      </c>
      <c r="T508" s="41">
        <f>VLOOKUP(B508,[1]УсіТ_1!$B$9:$X$554,19,FALSE)</f>
        <v>0.98640000000000005</v>
      </c>
      <c r="U508" s="41">
        <f>VLOOKUP(B508,[1]УсіТ_1!$B$9:$X$554,20,FALSE)</f>
        <v>0.1152</v>
      </c>
      <c r="V508" s="41">
        <f>VLOOKUP(B508,[1]УсіТ_1!$B$9:$X$554,21,FALSE)</f>
        <v>2.0000000000000001E-4</v>
      </c>
      <c r="W508" s="41">
        <f>VLOOKUP(B508,[1]УсіТ_1!$B$9:$X$554,22,FALSE)</f>
        <v>0.73760000000000003</v>
      </c>
      <c r="X508" s="41">
        <f>VLOOKUP(B508,[1]УсіТ_1!$B$9:$X$554,23,FALSE)</f>
        <v>0.24790000000000001</v>
      </c>
      <c r="Y508" s="3">
        <v>3.4661</v>
      </c>
      <c r="Z508" s="3">
        <v>3.4661</v>
      </c>
    </row>
    <row r="509" spans="1:26" ht="15.75" thickBot="1" x14ac:dyDescent="0.3">
      <c r="A509" s="44" t="s">
        <v>1077</v>
      </c>
      <c r="B509" s="44" t="s">
        <v>541</v>
      </c>
      <c r="C509" s="43" t="s">
        <v>12</v>
      </c>
      <c r="D509" s="39">
        <v>2185.1</v>
      </c>
      <c r="E509" s="40">
        <v>271.10000000000002</v>
      </c>
      <c r="F509" s="55">
        <v>1.7215</v>
      </c>
      <c r="G509" s="55">
        <v>2.3300999999999998</v>
      </c>
      <c r="H509" s="41">
        <f t="shared" si="11"/>
        <v>1.7215</v>
      </c>
      <c r="I509" s="41">
        <f t="shared" si="10"/>
        <v>1.7215</v>
      </c>
      <c r="J509" s="41">
        <f>VLOOKUP(B509,[1]УсіТ_1!$B$9:$X$554,9,FALSE)</f>
        <v>0</v>
      </c>
      <c r="K509" s="41">
        <f>VLOOKUP(B509,[1]УсіТ_1!$B$9:$X$554,8,FALSE)</f>
        <v>0</v>
      </c>
      <c r="L509" s="41">
        <f>VLOOKUP(B509,[1]УсіТ_1!$B$9:$X$554,11,FALSE)</f>
        <v>1.2E-2</v>
      </c>
      <c r="M509" s="41">
        <f>VLOOKUP(B509,[1]УсіТ_1!$B$9:$X$554,12,FALSE)</f>
        <v>0.39319999999999999</v>
      </c>
      <c r="N509" s="41">
        <f>VLOOKUP(B509,[1]УсіТ_1!$B$9:$X$554,13,FALSE)</f>
        <v>0</v>
      </c>
      <c r="O509" s="41">
        <f>VLOOKUP(B509,[1]УсіТ_1!$B$9:$X$554,14,FALSE)</f>
        <v>0.49220000000000003</v>
      </c>
      <c r="P509" s="41">
        <f>VLOOKUP(B509,[1]УсіТ_1!$B$9:$X$554,15,FALSE)</f>
        <v>0</v>
      </c>
      <c r="Q509" s="41">
        <f>VLOOKUP(B509,[1]УсіТ_1!$B$9:$X$554,16,FALSE)</f>
        <v>0</v>
      </c>
      <c r="R509" s="41">
        <f>VLOOKUP(B509,[1]УсіТ_1!$B$9:$X$554,17,FALSE)</f>
        <v>8.2600000000000007E-2</v>
      </c>
      <c r="S509" s="41">
        <f>VLOOKUP(B509,[1]УсіТ_1!$B$9:$X$554,18,FALSE)</f>
        <v>0.1032</v>
      </c>
      <c r="T509" s="41">
        <f>VLOOKUP(B509,[1]УсіТ_1!$B$9:$X$554,19,FALSE)</f>
        <v>0.57779999999999998</v>
      </c>
      <c r="U509" s="41">
        <f>VLOOKUP(B509,[1]УсіТ_1!$B$9:$X$554,20,FALSE)</f>
        <v>0</v>
      </c>
      <c r="V509" s="41">
        <f>VLOOKUP(B509,[1]УсіТ_1!$B$9:$X$554,21,FALSE)</f>
        <v>5.9999999999999995E-4</v>
      </c>
      <c r="W509" s="41">
        <f>VLOOKUP(B509,[1]УсіТ_1!$B$9:$X$554,22,FALSE)</f>
        <v>0.4531</v>
      </c>
      <c r="X509" s="41">
        <f>VLOOKUP(B509,[1]УсіТ_1!$B$9:$X$554,23,FALSE)</f>
        <v>0.21540000000000001</v>
      </c>
      <c r="Y509" s="3">
        <v>3.3902000000000001</v>
      </c>
      <c r="Z509" s="3">
        <v>3.3902000000000001</v>
      </c>
    </row>
    <row r="510" spans="1:26" ht="15.75" thickBot="1" x14ac:dyDescent="0.3">
      <c r="A510" s="44" t="s">
        <v>1078</v>
      </c>
      <c r="B510" s="44" t="s">
        <v>542</v>
      </c>
      <c r="C510" s="43" t="s">
        <v>13</v>
      </c>
      <c r="D510" s="39">
        <v>20434.3</v>
      </c>
      <c r="E510" s="40">
        <v>2073.1</v>
      </c>
      <c r="F510" s="55">
        <v>4.1182999999999996</v>
      </c>
      <c r="G510" s="55">
        <v>5.1897000000000002</v>
      </c>
      <c r="H510" s="41">
        <f t="shared" si="11"/>
        <v>3.2945999999999995</v>
      </c>
      <c r="I510" s="41">
        <f t="shared" si="10"/>
        <v>4.1182999999999996</v>
      </c>
      <c r="J510" s="41">
        <f>VLOOKUP(B510,[1]УсіТ_1!$B$9:$X$554,9,FALSE)</f>
        <v>0.82369999999999999</v>
      </c>
      <c r="K510" s="41">
        <f>VLOOKUP(B510,[1]УсіТ_1!$B$9:$X$554,8,FALSE)</f>
        <v>0.77649999999999997</v>
      </c>
      <c r="L510" s="41">
        <f>VLOOKUP(B510,[1]УсіТ_1!$B$9:$X$554,11,FALSE)</f>
        <v>1.5900000000000001E-2</v>
      </c>
      <c r="M510" s="41">
        <f>VLOOKUP(B510,[1]УсіТ_1!$B$9:$X$554,12,FALSE)</f>
        <v>0.80859999999999999</v>
      </c>
      <c r="N510" s="41">
        <f>VLOOKUP(B510,[1]УсіТ_1!$B$9:$X$554,13,FALSE)</f>
        <v>1.3299999999999999E-2</v>
      </c>
      <c r="O510" s="41">
        <f>VLOOKUP(B510,[1]УсіТ_1!$B$9:$X$554,14,FALSE)</f>
        <v>0.89639999999999997</v>
      </c>
      <c r="P510" s="41">
        <f>VLOOKUP(B510,[1]УсіТ_1!$B$9:$X$554,15,FALSE)</f>
        <v>2.8199999999999999E-2</v>
      </c>
      <c r="Q510" s="41">
        <f>VLOOKUP(B510,[1]УсіТ_1!$B$9:$X$554,16,FALSE)</f>
        <v>6.9999999999999999E-4</v>
      </c>
      <c r="R510" s="41">
        <f>VLOOKUP(B510,[1]УсіТ_1!$B$9:$X$554,17,FALSE)</f>
        <v>7.3400000000000007E-2</v>
      </c>
      <c r="S510" s="41">
        <f>VLOOKUP(B510,[1]УсіТ_1!$B$9:$X$554,18,FALSE)</f>
        <v>0.2482</v>
      </c>
      <c r="T510" s="41">
        <f>VLOOKUP(B510,[1]УсіТ_1!$B$9:$X$554,19,FALSE)</f>
        <v>1.0788</v>
      </c>
      <c r="U510" s="41">
        <f>VLOOKUP(B510,[1]УсіТ_1!$B$9:$X$554,20,FALSE)</f>
        <v>7.9399999999999998E-2</v>
      </c>
      <c r="V510" s="41">
        <f>VLOOKUP(B510,[1]УсіТ_1!$B$9:$X$554,21,FALSE)</f>
        <v>0</v>
      </c>
      <c r="W510" s="41">
        <f>VLOOKUP(B510,[1]УсіТ_1!$B$9:$X$554,22,FALSE)</f>
        <v>9.7100000000000006E-2</v>
      </c>
      <c r="X510" s="41">
        <f>VLOOKUP(B510,[1]УсіТ_1!$B$9:$X$554,23,FALSE)</f>
        <v>0.2495</v>
      </c>
      <c r="Y510" s="3">
        <v>4.0632000000000001</v>
      </c>
      <c r="Z510" s="3">
        <v>4.0632000000000001</v>
      </c>
    </row>
    <row r="511" spans="1:26" ht="15.75" thickBot="1" x14ac:dyDescent="0.3">
      <c r="A511" s="44" t="s">
        <v>1079</v>
      </c>
      <c r="B511" s="44" t="s">
        <v>543</v>
      </c>
      <c r="C511" s="43" t="s">
        <v>13</v>
      </c>
      <c r="D511" s="39">
        <v>3948.1</v>
      </c>
      <c r="E511" s="40">
        <v>397.6</v>
      </c>
      <c r="F511" s="55">
        <v>3.8252000000000002</v>
      </c>
      <c r="G511" s="55">
        <v>5.0994000000000002</v>
      </c>
      <c r="H511" s="41">
        <f t="shared" si="11"/>
        <v>3.0438000000000001</v>
      </c>
      <c r="I511" s="41">
        <f t="shared" si="10"/>
        <v>3.8252000000000002</v>
      </c>
      <c r="J511" s="41">
        <f>VLOOKUP(B511,[1]УсіТ_1!$B$9:$X$554,9,FALSE)</f>
        <v>0.78139999999999998</v>
      </c>
      <c r="K511" s="41">
        <f>VLOOKUP(B511,[1]УсіТ_1!$B$9:$X$554,8,FALSE)</f>
        <v>0.91710000000000003</v>
      </c>
      <c r="L511" s="41">
        <f>VLOOKUP(B511,[1]УсіТ_1!$B$9:$X$554,11,FALSE)</f>
        <v>1.95E-2</v>
      </c>
      <c r="M511" s="41">
        <f>VLOOKUP(B511,[1]УсіТ_1!$B$9:$X$554,12,FALSE)</f>
        <v>0.94240000000000002</v>
      </c>
      <c r="N511" s="41">
        <f>VLOOKUP(B511,[1]УсіТ_1!$B$9:$X$554,13,FALSE)</f>
        <v>0</v>
      </c>
      <c r="O511" s="41">
        <f>VLOOKUP(B511,[1]УсіТ_1!$B$9:$X$554,14,FALSE)</f>
        <v>0.86439999999999995</v>
      </c>
      <c r="P511" s="41">
        <f>VLOOKUP(B511,[1]УсіТ_1!$B$9:$X$554,15,FALSE)</f>
        <v>4.0399999999999998E-2</v>
      </c>
      <c r="Q511" s="41">
        <f>VLOOKUP(B511,[1]УсіТ_1!$B$9:$X$554,16,FALSE)</f>
        <v>1.1000000000000001E-3</v>
      </c>
      <c r="R511" s="41">
        <f>VLOOKUP(B511,[1]УсіТ_1!$B$9:$X$554,17,FALSE)</f>
        <v>0.1138</v>
      </c>
      <c r="S511" s="41">
        <f>VLOOKUP(B511,[1]УсіТ_1!$B$9:$X$554,18,FALSE)</f>
        <v>9.1300000000000006E-2</v>
      </c>
      <c r="T511" s="41">
        <f>VLOOKUP(B511,[1]УсіТ_1!$B$9:$X$554,19,FALSE)</f>
        <v>0.71199999999999997</v>
      </c>
      <c r="U511" s="41">
        <f>VLOOKUP(B511,[1]УсіТ_1!$B$9:$X$554,20,FALSE)</f>
        <v>9.74E-2</v>
      </c>
      <c r="V511" s="41">
        <f>VLOOKUP(B511,[1]УсіТ_1!$B$9:$X$554,21,FALSE)</f>
        <v>4.0000000000000002E-4</v>
      </c>
      <c r="W511" s="41">
        <f>VLOOKUP(B511,[1]УсіТ_1!$B$9:$X$554,22,FALSE)</f>
        <v>0.18640000000000001</v>
      </c>
      <c r="X511" s="41">
        <f>VLOOKUP(B511,[1]УсіТ_1!$B$9:$X$554,23,FALSE)</f>
        <v>0.33179999999999998</v>
      </c>
      <c r="Y511" s="3">
        <v>3.7766999999999999</v>
      </c>
      <c r="Z511" s="3">
        <v>3.7766999999999999</v>
      </c>
    </row>
    <row r="512" spans="1:26" ht="15.75" thickBot="1" x14ac:dyDescent="0.3">
      <c r="A512" s="44" t="s">
        <v>1080</v>
      </c>
      <c r="B512" s="44" t="s">
        <v>544</v>
      </c>
      <c r="C512" s="43" t="s">
        <v>13</v>
      </c>
      <c r="D512" s="39">
        <v>3916.3</v>
      </c>
      <c r="E512" s="40">
        <v>437.1</v>
      </c>
      <c r="F512" s="55">
        <v>4.0971000000000002</v>
      </c>
      <c r="G512" s="55">
        <v>4.9909999999999997</v>
      </c>
      <c r="H512" s="41">
        <f t="shared" si="11"/>
        <v>3.3126000000000002</v>
      </c>
      <c r="I512" s="41">
        <f t="shared" si="10"/>
        <v>4.0971000000000002</v>
      </c>
      <c r="J512" s="41">
        <f>VLOOKUP(B512,[1]УсіТ_1!$B$9:$X$554,9,FALSE)</f>
        <v>0.78449999999999998</v>
      </c>
      <c r="K512" s="41">
        <f>VLOOKUP(B512,[1]УсіТ_1!$B$9:$X$554,8,FALSE)</f>
        <v>0.84050000000000002</v>
      </c>
      <c r="L512" s="41">
        <f>VLOOKUP(B512,[1]УсіТ_1!$B$9:$X$554,11,FALSE)</f>
        <v>2.12E-2</v>
      </c>
      <c r="M512" s="41">
        <f>VLOOKUP(B512,[1]УсіТ_1!$B$9:$X$554,12,FALSE)</f>
        <v>0.56799999999999995</v>
      </c>
      <c r="N512" s="41">
        <f>VLOOKUP(B512,[1]УсіТ_1!$B$9:$X$554,13,FALSE)</f>
        <v>4.6199999999999998E-2</v>
      </c>
      <c r="O512" s="41">
        <f>VLOOKUP(B512,[1]УсіТ_1!$B$9:$X$554,14,FALSE)</f>
        <v>0.877</v>
      </c>
      <c r="P512" s="41">
        <f>VLOOKUP(B512,[1]УсіТ_1!$B$9:$X$554,15,FALSE)</f>
        <v>7.4000000000000003E-3</v>
      </c>
      <c r="Q512" s="41">
        <f>VLOOKUP(B512,[1]УсіТ_1!$B$9:$X$554,16,FALSE)</f>
        <v>1E-4</v>
      </c>
      <c r="R512" s="41">
        <f>VLOOKUP(B512,[1]УсіТ_1!$B$9:$X$554,17,FALSE)</f>
        <v>0.1152</v>
      </c>
      <c r="S512" s="41">
        <f>VLOOKUP(B512,[1]УсіТ_1!$B$9:$X$554,18,FALSE)</f>
        <v>0.14940000000000001</v>
      </c>
      <c r="T512" s="41">
        <f>VLOOKUP(B512,[1]УсіТ_1!$B$9:$X$554,19,FALSE)</f>
        <v>1.0196000000000001</v>
      </c>
      <c r="U512" s="41">
        <f>VLOOKUP(B512,[1]УсіТ_1!$B$9:$X$554,20,FALSE)</f>
        <v>9.0800000000000006E-2</v>
      </c>
      <c r="V512" s="41">
        <f>VLOOKUP(B512,[1]УсіТ_1!$B$9:$X$554,21,FALSE)</f>
        <v>4.0000000000000002E-4</v>
      </c>
      <c r="W512" s="41">
        <f>VLOOKUP(B512,[1]УсіТ_1!$B$9:$X$554,22,FALSE)</f>
        <v>0.191</v>
      </c>
      <c r="X512" s="41">
        <f>VLOOKUP(B512,[1]УсіТ_1!$B$9:$X$554,23,FALSE)</f>
        <v>0.2797</v>
      </c>
      <c r="Y512" s="3">
        <v>3.6646000000000001</v>
      </c>
      <c r="Z512" s="3">
        <v>3.6646000000000001</v>
      </c>
    </row>
    <row r="513" spans="1:26" ht="15.75" thickBot="1" x14ac:dyDescent="0.3">
      <c r="A513" s="44" t="s">
        <v>1081</v>
      </c>
      <c r="B513" s="44" t="s">
        <v>545</v>
      </c>
      <c r="C513" s="43" t="s">
        <v>13</v>
      </c>
      <c r="D513" s="39">
        <v>4277.1000000000004</v>
      </c>
      <c r="E513" s="40">
        <v>404.3</v>
      </c>
      <c r="F513" s="55">
        <v>3.9859</v>
      </c>
      <c r="G513" s="55">
        <v>4.9286000000000003</v>
      </c>
      <c r="H513" s="41">
        <f t="shared" si="11"/>
        <v>3.34</v>
      </c>
      <c r="I513" s="41">
        <f t="shared" si="10"/>
        <v>3.9859</v>
      </c>
      <c r="J513" s="41">
        <f>VLOOKUP(B513,[1]УсіТ_1!$B$9:$X$554,9,FALSE)</f>
        <v>0.64590000000000003</v>
      </c>
      <c r="K513" s="41">
        <f>VLOOKUP(B513,[1]УсіТ_1!$B$9:$X$554,8,FALSE)</f>
        <v>0.85929999999999995</v>
      </c>
      <c r="L513" s="41">
        <f>VLOOKUP(B513,[1]УсіТ_1!$B$9:$X$554,11,FALSE)</f>
        <v>2.7099999999999999E-2</v>
      </c>
      <c r="M513" s="41">
        <f>VLOOKUP(B513,[1]УсіТ_1!$B$9:$X$554,12,FALSE)</f>
        <v>0.62470000000000003</v>
      </c>
      <c r="N513" s="41">
        <f>VLOOKUP(B513,[1]УсіТ_1!$B$9:$X$554,13,FALSE)</f>
        <v>0</v>
      </c>
      <c r="O513" s="41">
        <f>VLOOKUP(B513,[1]УсіТ_1!$B$9:$X$554,14,FALSE)</f>
        <v>0.81530000000000002</v>
      </c>
      <c r="P513" s="41">
        <f>VLOOKUP(B513,[1]УсіТ_1!$B$9:$X$554,15,FALSE)</f>
        <v>3.1899999999999998E-2</v>
      </c>
      <c r="Q513" s="41">
        <f>VLOOKUP(B513,[1]УсіТ_1!$B$9:$X$554,16,FALSE)</f>
        <v>8.0000000000000004E-4</v>
      </c>
      <c r="R513" s="41">
        <f>VLOOKUP(B513,[1]УсіТ_1!$B$9:$X$554,17,FALSE)</f>
        <v>6.6600000000000006E-2</v>
      </c>
      <c r="S513" s="41">
        <f>VLOOKUP(B513,[1]УсіТ_1!$B$9:$X$554,18,FALSE)</f>
        <v>0.11210000000000001</v>
      </c>
      <c r="T513" s="41">
        <f>VLOOKUP(B513,[1]УсіТ_1!$B$9:$X$554,19,FALSE)</f>
        <v>0.97070000000000001</v>
      </c>
      <c r="U513" s="41">
        <f>VLOOKUP(B513,[1]УсіТ_1!$B$9:$X$554,20,FALSE)</f>
        <v>9.9199999999999997E-2</v>
      </c>
      <c r="V513" s="41">
        <f>VLOOKUP(B513,[1]УсіТ_1!$B$9:$X$554,21,FALSE)</f>
        <v>2.0000000000000001E-4</v>
      </c>
      <c r="W513" s="41">
        <f>VLOOKUP(B513,[1]УсіТ_1!$B$9:$X$554,22,FALSE)</f>
        <v>0.35680000000000001</v>
      </c>
      <c r="X513" s="41">
        <f>VLOOKUP(B513,[1]УсіТ_1!$B$9:$X$554,23,FALSE)</f>
        <v>0.318</v>
      </c>
      <c r="Y513" s="3">
        <v>3.2277</v>
      </c>
      <c r="Z513" s="3">
        <v>3.2277</v>
      </c>
    </row>
    <row r="514" spans="1:26" ht="15.75" thickBot="1" x14ac:dyDescent="0.3">
      <c r="A514" s="44" t="s">
        <v>1082</v>
      </c>
      <c r="B514" s="44" t="s">
        <v>546</v>
      </c>
      <c r="C514" s="43" t="s">
        <v>13</v>
      </c>
      <c r="D514" s="39">
        <v>6443.1</v>
      </c>
      <c r="E514" s="40">
        <v>702.5</v>
      </c>
      <c r="F514" s="55">
        <v>3.9561000000000002</v>
      </c>
      <c r="G514" s="55">
        <v>4.6935000000000002</v>
      </c>
      <c r="H514" s="41">
        <f t="shared" si="11"/>
        <v>3.2540000000000004</v>
      </c>
      <c r="I514" s="41">
        <f t="shared" si="10"/>
        <v>3.9561000000000002</v>
      </c>
      <c r="J514" s="41">
        <f>VLOOKUP(B514,[1]УсіТ_1!$B$9:$X$554,9,FALSE)</f>
        <v>0.70209999999999995</v>
      </c>
      <c r="K514" s="41">
        <f>VLOOKUP(B514,[1]УсіТ_1!$B$9:$X$554,8,FALSE)</f>
        <v>1.0688</v>
      </c>
      <c r="L514" s="41">
        <f>VLOOKUP(B514,[1]УсіТ_1!$B$9:$X$554,11,FALSE)</f>
        <v>2.7900000000000001E-2</v>
      </c>
      <c r="M514" s="41">
        <f>VLOOKUP(B514,[1]УсіТ_1!$B$9:$X$554,12,FALSE)</f>
        <v>0.48899999999999999</v>
      </c>
      <c r="N514" s="41">
        <f>VLOOKUP(B514,[1]УсіТ_1!$B$9:$X$554,13,FALSE)</f>
        <v>1.4E-2</v>
      </c>
      <c r="O514" s="41">
        <f>VLOOKUP(B514,[1]УсіТ_1!$B$9:$X$554,14,FALSE)</f>
        <v>0.83179999999999998</v>
      </c>
      <c r="P514" s="41">
        <f>VLOOKUP(B514,[1]УсіТ_1!$B$9:$X$554,15,FALSE)</f>
        <v>2.93E-2</v>
      </c>
      <c r="Q514" s="41">
        <f>VLOOKUP(B514,[1]УсіТ_1!$B$9:$X$554,16,FALSE)</f>
        <v>6.9999999999999999E-4</v>
      </c>
      <c r="R514" s="41">
        <f>VLOOKUP(B514,[1]УсіТ_1!$B$9:$X$554,17,FALSE)</f>
        <v>6.59E-2</v>
      </c>
      <c r="S514" s="41">
        <f>VLOOKUP(B514,[1]УсіТ_1!$B$9:$X$554,18,FALSE)</f>
        <v>4.5100000000000001E-2</v>
      </c>
      <c r="T514" s="41">
        <f>VLOOKUP(B514,[1]УсіТ_1!$B$9:$X$554,19,FALSE)</f>
        <v>0.88109999999999999</v>
      </c>
      <c r="U514" s="41">
        <f>VLOOKUP(B514,[1]УсіТ_1!$B$9:$X$554,20,FALSE)</f>
        <v>8.6900000000000005E-2</v>
      </c>
      <c r="V514" s="41">
        <f>VLOOKUP(B514,[1]УсіТ_1!$B$9:$X$554,21,FALSE)</f>
        <v>2.0000000000000001E-4</v>
      </c>
      <c r="W514" s="41">
        <f>VLOOKUP(B514,[1]УсіТ_1!$B$9:$X$554,22,FALSE)</f>
        <v>0.21629999999999999</v>
      </c>
      <c r="X514" s="41">
        <f>VLOOKUP(B514,[1]УсіТ_1!$B$9:$X$554,23,FALSE)</f>
        <v>0.2344</v>
      </c>
      <c r="Y514" s="3">
        <v>1.0149999999999999</v>
      </c>
      <c r="Z514" s="3">
        <v>1.0149999999999999</v>
      </c>
    </row>
    <row r="515" spans="1:26" ht="15.75" thickBot="1" x14ac:dyDescent="0.3">
      <c r="A515" s="44" t="s">
        <v>1083</v>
      </c>
      <c r="B515" s="44" t="s">
        <v>547</v>
      </c>
      <c r="C515" s="43" t="s">
        <v>13</v>
      </c>
      <c r="D515" s="39">
        <v>4232.3</v>
      </c>
      <c r="E515" s="40">
        <v>464.4</v>
      </c>
      <c r="F515" s="55">
        <v>4.1353999999999997</v>
      </c>
      <c r="G515" s="55">
        <v>5.1673</v>
      </c>
      <c r="H515" s="41">
        <f t="shared" si="11"/>
        <v>3.5526</v>
      </c>
      <c r="I515" s="41">
        <f t="shared" si="10"/>
        <v>4.1353999999999997</v>
      </c>
      <c r="J515" s="41">
        <f>VLOOKUP(B515,[1]УсіТ_1!$B$9:$X$554,9,FALSE)</f>
        <v>0.58279999999999998</v>
      </c>
      <c r="K515" s="41">
        <f>VLOOKUP(B515,[1]УсіТ_1!$B$9:$X$554,8,FALSE)</f>
        <v>1.0168999999999999</v>
      </c>
      <c r="L515" s="41">
        <f>VLOOKUP(B515,[1]УсіТ_1!$B$9:$X$554,11,FALSE)</f>
        <v>1.6899999999999998E-2</v>
      </c>
      <c r="M515" s="41">
        <f>VLOOKUP(B515,[1]УсіТ_1!$B$9:$X$554,12,FALSE)</f>
        <v>0.876</v>
      </c>
      <c r="N515" s="41">
        <f>VLOOKUP(B515,[1]УсіТ_1!$B$9:$X$554,13,FALSE)</f>
        <v>0</v>
      </c>
      <c r="O515" s="41">
        <f>VLOOKUP(B515,[1]УсіТ_1!$B$9:$X$554,14,FALSE)</f>
        <v>0.83789999999999998</v>
      </c>
      <c r="P515" s="41">
        <f>VLOOKUP(B515,[1]УсіТ_1!$B$9:$X$554,15,FALSE)</f>
        <v>3.2000000000000001E-2</v>
      </c>
      <c r="Q515" s="41">
        <f>VLOOKUP(B515,[1]УсіТ_1!$B$9:$X$554,16,FALSE)</f>
        <v>8.0000000000000004E-4</v>
      </c>
      <c r="R515" s="41">
        <f>VLOOKUP(B515,[1]УсіТ_1!$B$9:$X$554,17,FALSE)</f>
        <v>6.7799999999999999E-2</v>
      </c>
      <c r="S515" s="41">
        <f>VLOOKUP(B515,[1]УсіТ_1!$B$9:$X$554,18,FALSE)</f>
        <v>0.12180000000000001</v>
      </c>
      <c r="T515" s="41">
        <f>VLOOKUP(B515,[1]УсіТ_1!$B$9:$X$554,19,FALSE)</f>
        <v>0.7843</v>
      </c>
      <c r="U515" s="41">
        <f>VLOOKUP(B515,[1]УсіТ_1!$B$9:$X$554,20,FALSE)</f>
        <v>7.7299999999999994E-2</v>
      </c>
      <c r="V515" s="41">
        <f>VLOOKUP(B515,[1]УсіТ_1!$B$9:$X$554,21,FALSE)</f>
        <v>2.0000000000000001E-4</v>
      </c>
      <c r="W515" s="41">
        <f>VLOOKUP(B515,[1]УсіТ_1!$B$9:$X$554,22,FALSE)</f>
        <v>0.59670000000000001</v>
      </c>
      <c r="X515" s="41">
        <f>VLOOKUP(B515,[1]УсіТ_1!$B$9:$X$554,23,FALSE)</f>
        <v>0.15590000000000001</v>
      </c>
      <c r="Y515" s="3">
        <v>1.2642</v>
      </c>
      <c r="Z515" s="3">
        <v>1.2642</v>
      </c>
    </row>
    <row r="516" spans="1:26" ht="15.75" thickBot="1" x14ac:dyDescent="0.3">
      <c r="A516" s="44" t="s">
        <v>1084</v>
      </c>
      <c r="B516" s="44" t="s">
        <v>548</v>
      </c>
      <c r="C516" s="43" t="s">
        <v>13</v>
      </c>
      <c r="D516" s="39">
        <v>4633.8999999999996</v>
      </c>
      <c r="E516" s="40">
        <v>499.8</v>
      </c>
      <c r="F516" s="55">
        <v>3.8702000000000001</v>
      </c>
      <c r="G516" s="55">
        <v>4.6264000000000003</v>
      </c>
      <c r="H516" s="41">
        <f t="shared" si="11"/>
        <v>3.2480000000000002</v>
      </c>
      <c r="I516" s="41">
        <f t="shared" ref="I516:I556" si="12">H516+J516</f>
        <v>3.8702000000000001</v>
      </c>
      <c r="J516" s="41">
        <f>VLOOKUP(B516,[1]УсіТ_1!$B$9:$X$554,9,FALSE)</f>
        <v>0.62219999999999998</v>
      </c>
      <c r="K516" s="41">
        <f>VLOOKUP(B516,[1]УсіТ_1!$B$9:$X$554,8,FALSE)</f>
        <v>0.71179999999999999</v>
      </c>
      <c r="L516" s="41">
        <f>VLOOKUP(B516,[1]УсіТ_1!$B$9:$X$554,11,FALSE)</f>
        <v>2.3900000000000001E-2</v>
      </c>
      <c r="M516" s="41">
        <f>VLOOKUP(B516,[1]УсіТ_1!$B$9:$X$554,12,FALSE)</f>
        <v>0.47899999999999998</v>
      </c>
      <c r="N516" s="41">
        <f>VLOOKUP(B516,[1]УсіТ_1!$B$9:$X$554,13,FALSE)</f>
        <v>0</v>
      </c>
      <c r="O516" s="41">
        <f>VLOOKUP(B516,[1]УсіТ_1!$B$9:$X$554,14,FALSE)</f>
        <v>0.80969999999999998</v>
      </c>
      <c r="P516" s="41">
        <f>VLOOKUP(B516,[1]УсіТ_1!$B$9:$X$554,15,FALSE)</f>
        <v>2.7199999999999998E-2</v>
      </c>
      <c r="Q516" s="41">
        <f>VLOOKUP(B516,[1]УсіТ_1!$B$9:$X$554,16,FALSE)</f>
        <v>6.9999999999999999E-4</v>
      </c>
      <c r="R516" s="41">
        <f>VLOOKUP(B516,[1]УсіТ_1!$B$9:$X$554,17,FALSE)</f>
        <v>6.1899999999999997E-2</v>
      </c>
      <c r="S516" s="41">
        <f>VLOOKUP(B516,[1]УсіТ_1!$B$9:$X$554,18,FALSE)</f>
        <v>9.9099999999999994E-2</v>
      </c>
      <c r="T516" s="41">
        <f>VLOOKUP(B516,[1]УсіТ_1!$B$9:$X$554,19,FALSE)</f>
        <v>0.93459999999999999</v>
      </c>
      <c r="U516" s="41">
        <f>VLOOKUP(B516,[1]УсіТ_1!$B$9:$X$554,20,FALSE)</f>
        <v>4.5199999999999997E-2</v>
      </c>
      <c r="V516" s="41">
        <f>VLOOKUP(B516,[1]УсіТ_1!$B$9:$X$554,21,FALSE)</f>
        <v>2.0000000000000001E-4</v>
      </c>
      <c r="W516" s="41">
        <f>VLOOKUP(B516,[1]УсіТ_1!$B$9:$X$554,22,FALSE)</f>
        <v>0.53369999999999995</v>
      </c>
      <c r="X516" s="41">
        <f>VLOOKUP(B516,[1]УсіТ_1!$B$9:$X$554,23,FALSE)</f>
        <v>0.2772</v>
      </c>
      <c r="Y516" s="3">
        <v>1.5745</v>
      </c>
      <c r="Z516" s="3">
        <v>1.5745</v>
      </c>
    </row>
    <row r="517" spans="1:26" ht="15.75" thickBot="1" x14ac:dyDescent="0.3">
      <c r="A517" s="44" t="s">
        <v>1085</v>
      </c>
      <c r="B517" s="44" t="s">
        <v>549</v>
      </c>
      <c r="C517" s="43" t="s">
        <v>13</v>
      </c>
      <c r="D517" s="39">
        <v>10487.6</v>
      </c>
      <c r="E517" s="40">
        <v>1155</v>
      </c>
      <c r="F517" s="55">
        <v>3.9975000000000001</v>
      </c>
      <c r="G517" s="55">
        <v>4.8765000000000001</v>
      </c>
      <c r="H517" s="41">
        <f t="shared" si="11"/>
        <v>3.3382000000000001</v>
      </c>
      <c r="I517" s="41">
        <f t="shared" si="12"/>
        <v>3.9975000000000001</v>
      </c>
      <c r="J517" s="41">
        <f>VLOOKUP(B517,[1]УсіТ_1!$B$9:$X$554,9,FALSE)</f>
        <v>0.6593</v>
      </c>
      <c r="K517" s="41">
        <f>VLOOKUP(B517,[1]УсіТ_1!$B$9:$X$554,8,FALSE)</f>
        <v>0.97929999999999995</v>
      </c>
      <c r="L517" s="41">
        <f>VLOOKUP(B517,[1]УсіТ_1!$B$9:$X$554,11,FALSE)</f>
        <v>2.5999999999999999E-2</v>
      </c>
      <c r="M517" s="41">
        <f>VLOOKUP(B517,[1]УсіТ_1!$B$9:$X$554,12,FALSE)</f>
        <v>0.64319999999999999</v>
      </c>
      <c r="N517" s="41">
        <f>VLOOKUP(B517,[1]УсіТ_1!$B$9:$X$554,13,FALSE)</f>
        <v>1.72E-2</v>
      </c>
      <c r="O517" s="41">
        <f>VLOOKUP(B517,[1]УсіТ_1!$B$9:$X$554,14,FALSE)</f>
        <v>0.81110000000000004</v>
      </c>
      <c r="P517" s="41">
        <f>VLOOKUP(B517,[1]УсіТ_1!$B$9:$X$554,15,FALSE)</f>
        <v>2.92E-2</v>
      </c>
      <c r="Q517" s="41">
        <f>VLOOKUP(B517,[1]УсіТ_1!$B$9:$X$554,16,FALSE)</f>
        <v>6.9999999999999999E-4</v>
      </c>
      <c r="R517" s="41">
        <f>VLOOKUP(B517,[1]УсіТ_1!$B$9:$X$554,17,FALSE)</f>
        <v>6.4899999999999999E-2</v>
      </c>
      <c r="S517" s="41">
        <f>VLOOKUP(B517,[1]УсіТ_1!$B$9:$X$554,18,FALSE)</f>
        <v>0.15840000000000001</v>
      </c>
      <c r="T517" s="41">
        <f>VLOOKUP(B517,[1]УсіТ_1!$B$9:$X$554,19,FALSE)</f>
        <v>1.0374000000000001</v>
      </c>
      <c r="U517" s="41">
        <f>VLOOKUP(B517,[1]УсіТ_1!$B$9:$X$554,20,FALSE)</f>
        <v>6.2799999999999995E-2</v>
      </c>
      <c r="V517" s="41">
        <f>VLOOKUP(B517,[1]УсіТ_1!$B$9:$X$554,21,FALSE)</f>
        <v>1E-4</v>
      </c>
      <c r="W517" s="41">
        <f>VLOOKUP(B517,[1]УсіТ_1!$B$9:$X$554,22,FALSE)</f>
        <v>0.16830000000000001</v>
      </c>
      <c r="X517" s="41">
        <f>VLOOKUP(B517,[1]УсіТ_1!$B$9:$X$554,23,FALSE)</f>
        <v>0.21859999999999999</v>
      </c>
      <c r="Y517" s="3">
        <v>0.96850000000000003</v>
      </c>
      <c r="Z517" s="3">
        <v>0.96850000000000003</v>
      </c>
    </row>
    <row r="518" spans="1:26" ht="15.75" thickBot="1" x14ac:dyDescent="0.3">
      <c r="A518" s="44" t="s">
        <v>1086</v>
      </c>
      <c r="B518" s="44" t="s">
        <v>550</v>
      </c>
      <c r="C518" s="43" t="s">
        <v>13</v>
      </c>
      <c r="D518" s="39">
        <v>4480.8999999999996</v>
      </c>
      <c r="E518" s="40">
        <v>500.1</v>
      </c>
      <c r="F518" s="55">
        <v>3.7932000000000001</v>
      </c>
      <c r="G518" s="55">
        <v>4.7003000000000004</v>
      </c>
      <c r="H518" s="41">
        <f t="shared" si="11"/>
        <v>3.1596000000000002</v>
      </c>
      <c r="I518" s="41">
        <f t="shared" si="12"/>
        <v>3.7932000000000001</v>
      </c>
      <c r="J518" s="41">
        <f>VLOOKUP(B518,[1]УсіТ_1!$B$9:$X$554,9,FALSE)</f>
        <v>0.63360000000000005</v>
      </c>
      <c r="K518" s="41">
        <f>VLOOKUP(B518,[1]УсіТ_1!$B$9:$X$554,8,FALSE)</f>
        <v>0.74870000000000003</v>
      </c>
      <c r="L518" s="41">
        <f>VLOOKUP(B518,[1]УсіТ_1!$B$9:$X$554,11,FALSE)</f>
        <v>2.5499999999999998E-2</v>
      </c>
      <c r="M518" s="41">
        <f>VLOOKUP(B518,[1]УсіТ_1!$B$9:$X$554,12,FALSE)</f>
        <v>0.59699999999999998</v>
      </c>
      <c r="N518" s="41">
        <f>VLOOKUP(B518,[1]УсіТ_1!$B$9:$X$554,13,FALSE)</f>
        <v>0</v>
      </c>
      <c r="O518" s="41">
        <f>VLOOKUP(B518,[1]УсіТ_1!$B$9:$X$554,14,FALSE)</f>
        <v>0.82269999999999999</v>
      </c>
      <c r="P518" s="41">
        <f>VLOOKUP(B518,[1]УсіТ_1!$B$9:$X$554,15,FALSE)</f>
        <v>2.81E-2</v>
      </c>
      <c r="Q518" s="41">
        <f>VLOOKUP(B518,[1]УсіТ_1!$B$9:$X$554,16,FALSE)</f>
        <v>6.9999999999999999E-4</v>
      </c>
      <c r="R518" s="41">
        <f>VLOOKUP(B518,[1]УсіТ_1!$B$9:$X$554,17,FALSE)</f>
        <v>6.4100000000000004E-2</v>
      </c>
      <c r="S518" s="41">
        <f>VLOOKUP(B518,[1]УсіТ_1!$B$9:$X$554,18,FALSE)</f>
        <v>0.10539999999999999</v>
      </c>
      <c r="T518" s="41">
        <f>VLOOKUP(B518,[1]УсіТ_1!$B$9:$X$554,19,FALSE)</f>
        <v>0.92959999999999998</v>
      </c>
      <c r="U518" s="41">
        <f>VLOOKUP(B518,[1]УсіТ_1!$B$9:$X$554,20,FALSE)</f>
        <v>5.6800000000000003E-2</v>
      </c>
      <c r="V518" s="41">
        <f>VLOOKUP(B518,[1]УсіТ_1!$B$9:$X$554,21,FALSE)</f>
        <v>2.0000000000000001E-4</v>
      </c>
      <c r="W518" s="41">
        <f>VLOOKUP(B518,[1]УсіТ_1!$B$9:$X$554,22,FALSE)</f>
        <v>0.37780000000000002</v>
      </c>
      <c r="X518" s="41">
        <f>VLOOKUP(B518,[1]УсіТ_1!$B$9:$X$554,23,FALSE)</f>
        <v>0.31009999999999999</v>
      </c>
      <c r="Y518" s="3">
        <v>0.97629999999999995</v>
      </c>
      <c r="Z518" s="3">
        <v>0.97629999999999995</v>
      </c>
    </row>
    <row r="519" spans="1:26" ht="15.75" thickBot="1" x14ac:dyDescent="0.3">
      <c r="A519" s="44" t="s">
        <v>1087</v>
      </c>
      <c r="B519" s="44" t="s">
        <v>551</v>
      </c>
      <c r="C519" s="43" t="s">
        <v>13</v>
      </c>
      <c r="D519" s="39">
        <v>2036.1</v>
      </c>
      <c r="E519" s="40">
        <v>225.8</v>
      </c>
      <c r="F519" s="55">
        <v>4.7195999999999998</v>
      </c>
      <c r="G519" s="55">
        <v>5.4298000000000002</v>
      </c>
      <c r="H519" s="41">
        <f t="shared" si="11"/>
        <v>3.8592999999999997</v>
      </c>
      <c r="I519" s="41">
        <f t="shared" si="12"/>
        <v>4.7195999999999998</v>
      </c>
      <c r="J519" s="41">
        <f>VLOOKUP(B519,[1]УсіТ_1!$B$9:$X$554,9,FALSE)</f>
        <v>0.86029999999999995</v>
      </c>
      <c r="K519" s="41">
        <f>VLOOKUP(B519,[1]УсіТ_1!$B$9:$X$554,8,FALSE)</f>
        <v>1.0206</v>
      </c>
      <c r="L519" s="41">
        <f>VLOOKUP(B519,[1]УсіТ_1!$B$9:$X$554,11,FALSE)</f>
        <v>1.5800000000000002E-2</v>
      </c>
      <c r="M519" s="41">
        <f>VLOOKUP(B519,[1]УсіТ_1!$B$9:$X$554,12,FALSE)</f>
        <v>0.49249999999999999</v>
      </c>
      <c r="N519" s="41">
        <f>VLOOKUP(B519,[1]УсіТ_1!$B$9:$X$554,13,FALSE)</f>
        <v>0</v>
      </c>
      <c r="O519" s="41">
        <f>VLOOKUP(B519,[1]УсіТ_1!$B$9:$X$554,14,FALSE)</f>
        <v>0.79</v>
      </c>
      <c r="P519" s="41">
        <f>VLOOKUP(B519,[1]УсіТ_1!$B$9:$X$554,15,FALSE)</f>
        <v>2.4500000000000001E-2</v>
      </c>
      <c r="Q519" s="41">
        <f>VLOOKUP(B519,[1]УсіТ_1!$B$9:$X$554,16,FALSE)</f>
        <v>5.9999999999999995E-4</v>
      </c>
      <c r="R519" s="41">
        <f>VLOOKUP(B519,[1]УсіТ_1!$B$9:$X$554,17,FALSE)</f>
        <v>5.3999999999999999E-2</v>
      </c>
      <c r="S519" s="41">
        <f>VLOOKUP(B519,[1]УсіТ_1!$B$9:$X$554,18,FALSE)</f>
        <v>8.4599999999999995E-2</v>
      </c>
      <c r="T519" s="41">
        <f>VLOOKUP(B519,[1]УсіТ_1!$B$9:$X$554,19,FALSE)</f>
        <v>1.1615</v>
      </c>
      <c r="U519" s="41">
        <f>VLOOKUP(B519,[1]УсіТ_1!$B$9:$X$554,20,FALSE)</f>
        <v>0.1195</v>
      </c>
      <c r="V519" s="41">
        <f>VLOOKUP(B519,[1]УсіТ_1!$B$9:$X$554,21,FALSE)</f>
        <v>5.9999999999999995E-4</v>
      </c>
      <c r="W519" s="41">
        <f>VLOOKUP(B519,[1]УсіТ_1!$B$9:$X$554,22,FALSE)</f>
        <v>0.58760000000000001</v>
      </c>
      <c r="X519" s="41">
        <f>VLOOKUP(B519,[1]УсіТ_1!$B$9:$X$554,23,FALSE)</f>
        <v>0.2177</v>
      </c>
      <c r="Y519" s="3">
        <v>1.31</v>
      </c>
      <c r="Z519" s="3">
        <v>1.31</v>
      </c>
    </row>
    <row r="520" spans="1:26" ht="15.75" thickBot="1" x14ac:dyDescent="0.3">
      <c r="A520" s="44" t="s">
        <v>1088</v>
      </c>
      <c r="B520" s="44" t="s">
        <v>552</v>
      </c>
      <c r="C520" s="43" t="s">
        <v>13</v>
      </c>
      <c r="D520" s="39">
        <v>6381</v>
      </c>
      <c r="E520" s="40">
        <v>693.6</v>
      </c>
      <c r="F520" s="55">
        <v>3.8180000000000001</v>
      </c>
      <c r="G520" s="55">
        <v>4.5768000000000004</v>
      </c>
      <c r="H520" s="41">
        <f t="shared" si="11"/>
        <v>3.2251000000000003</v>
      </c>
      <c r="I520" s="41">
        <f t="shared" si="12"/>
        <v>3.8180000000000005</v>
      </c>
      <c r="J520" s="41">
        <f>VLOOKUP(B520,[1]УсіТ_1!$B$9:$X$554,9,FALSE)</f>
        <v>0.59289999999999998</v>
      </c>
      <c r="K520" s="41">
        <f>VLOOKUP(B520,[1]УсіТ_1!$B$9:$X$554,8,FALSE)</f>
        <v>0.84650000000000003</v>
      </c>
      <c r="L520" s="41">
        <f>VLOOKUP(B520,[1]УсіТ_1!$B$9:$X$554,11,FALSE)</f>
        <v>2.6100000000000002E-2</v>
      </c>
      <c r="M520" s="41">
        <f>VLOOKUP(B520,[1]УсіТ_1!$B$9:$X$554,12,FALSE)</f>
        <v>0.5212</v>
      </c>
      <c r="N520" s="41">
        <f>VLOOKUP(B520,[1]УсіТ_1!$B$9:$X$554,13,FALSE)</f>
        <v>4.2500000000000003E-2</v>
      </c>
      <c r="O520" s="41">
        <f>VLOOKUP(B520,[1]УсіТ_1!$B$9:$X$554,14,FALSE)</f>
        <v>0.83799999999999997</v>
      </c>
      <c r="P520" s="41">
        <f>VLOOKUP(B520,[1]УсіТ_1!$B$9:$X$554,15,FALSE)</f>
        <v>3.6700000000000003E-2</v>
      </c>
      <c r="Q520" s="41">
        <f>VLOOKUP(B520,[1]УсіТ_1!$B$9:$X$554,16,FALSE)</f>
        <v>1E-3</v>
      </c>
      <c r="R520" s="41">
        <f>VLOOKUP(B520,[1]УсіТ_1!$B$9:$X$554,17,FALSE)</f>
        <v>7.0699999999999999E-2</v>
      </c>
      <c r="S520" s="41">
        <f>VLOOKUP(B520,[1]УсіТ_1!$B$9:$X$554,18,FALSE)</f>
        <v>0.1226</v>
      </c>
      <c r="T520" s="41">
        <f>VLOOKUP(B520,[1]УсіТ_1!$B$9:$X$554,19,FALSE)</f>
        <v>0.95650000000000002</v>
      </c>
      <c r="U520" s="41">
        <f>VLOOKUP(B520,[1]УсіТ_1!$B$9:$X$554,20,FALSE)</f>
        <v>6.9400000000000003E-2</v>
      </c>
      <c r="V520" s="41">
        <f>VLOOKUP(B520,[1]УсіТ_1!$B$9:$X$554,21,FALSE)</f>
        <v>2.0000000000000001E-4</v>
      </c>
      <c r="W520" s="41">
        <f>VLOOKUP(B520,[1]УсіТ_1!$B$9:$X$554,22,FALSE)</f>
        <v>0.25740000000000002</v>
      </c>
      <c r="X520" s="41">
        <f>VLOOKUP(B520,[1]УсіТ_1!$B$9:$X$554,23,FALSE)</f>
        <v>0.1951</v>
      </c>
      <c r="Y520" s="3">
        <v>1.2534000000000001</v>
      </c>
      <c r="Z520" s="3">
        <v>1.2534000000000001</v>
      </c>
    </row>
    <row r="521" spans="1:26" ht="15.75" thickBot="1" x14ac:dyDescent="0.3">
      <c r="A521" s="44" t="s">
        <v>1089</v>
      </c>
      <c r="B521" s="44" t="s">
        <v>553</v>
      </c>
      <c r="C521" s="43" t="s">
        <v>13</v>
      </c>
      <c r="D521" s="39">
        <v>4220</v>
      </c>
      <c r="E521" s="40">
        <v>463.6</v>
      </c>
      <c r="F521" s="55">
        <v>3.8874</v>
      </c>
      <c r="G521" s="55">
        <v>4.8650000000000002</v>
      </c>
      <c r="H521" s="41">
        <f t="shared" si="11"/>
        <v>3.2136</v>
      </c>
      <c r="I521" s="41">
        <f t="shared" si="12"/>
        <v>3.8874</v>
      </c>
      <c r="J521" s="41">
        <f>VLOOKUP(B521,[1]УсіТ_1!$B$9:$X$554,9,FALSE)</f>
        <v>0.67379999999999995</v>
      </c>
      <c r="K521" s="41">
        <f>VLOOKUP(B521,[1]УсіТ_1!$B$9:$X$554,8,FALSE)</f>
        <v>0.74529999999999996</v>
      </c>
      <c r="L521" s="41">
        <f>VLOOKUP(B521,[1]УсіТ_1!$B$9:$X$554,11,FALSE)</f>
        <v>2.3900000000000001E-2</v>
      </c>
      <c r="M521" s="41">
        <f>VLOOKUP(B521,[1]УсіТ_1!$B$9:$X$554,12,FALSE)</f>
        <v>0.65259999999999996</v>
      </c>
      <c r="N521" s="41">
        <f>VLOOKUP(B521,[1]УсіТ_1!$B$9:$X$554,13,FALSE)</f>
        <v>0</v>
      </c>
      <c r="O521" s="41">
        <f>VLOOKUP(B521,[1]УсіТ_1!$B$9:$X$554,14,FALSE)</f>
        <v>0.83160000000000001</v>
      </c>
      <c r="P521" s="41">
        <f>VLOOKUP(B521,[1]УсіТ_1!$B$9:$X$554,15,FALSE)</f>
        <v>3.0700000000000002E-2</v>
      </c>
      <c r="Q521" s="41">
        <f>VLOOKUP(B521,[1]УсіТ_1!$B$9:$X$554,16,FALSE)</f>
        <v>6.9999999999999999E-4</v>
      </c>
      <c r="R521" s="41">
        <f>VLOOKUP(B521,[1]УсіТ_1!$B$9:$X$554,17,FALSE)</f>
        <v>5.6899999999999999E-2</v>
      </c>
      <c r="S521" s="41">
        <f>VLOOKUP(B521,[1]УсіТ_1!$B$9:$X$554,18,FALSE)</f>
        <v>0.1067</v>
      </c>
      <c r="T521" s="41">
        <f>VLOOKUP(B521,[1]УсіТ_1!$B$9:$X$554,19,FALSE)</f>
        <v>0.94910000000000005</v>
      </c>
      <c r="U521" s="41">
        <f>VLOOKUP(B521,[1]УсіТ_1!$B$9:$X$554,20,FALSE)</f>
        <v>0.1147</v>
      </c>
      <c r="V521" s="41">
        <f>VLOOKUP(B521,[1]УсіТ_1!$B$9:$X$554,21,FALSE)</f>
        <v>2.0000000000000001E-4</v>
      </c>
      <c r="W521" s="41">
        <f>VLOOKUP(B521,[1]УсіТ_1!$B$9:$X$554,22,FALSE)</f>
        <v>0.3538</v>
      </c>
      <c r="X521" s="41">
        <f>VLOOKUP(B521,[1]УсіТ_1!$B$9:$X$554,23,FALSE)</f>
        <v>0.32500000000000001</v>
      </c>
      <c r="Y521" s="3">
        <v>1.3463000000000001</v>
      </c>
      <c r="Z521" s="3">
        <v>1.3463000000000001</v>
      </c>
    </row>
    <row r="522" spans="1:26" ht="14.1" customHeight="1" thickBot="1" x14ac:dyDescent="0.3">
      <c r="A522" s="44" t="s">
        <v>1090</v>
      </c>
      <c r="B522" s="44" t="s">
        <v>554</v>
      </c>
      <c r="C522" s="43" t="s">
        <v>13</v>
      </c>
      <c r="D522" s="39">
        <v>4131.3</v>
      </c>
      <c r="E522" s="40">
        <v>252.5</v>
      </c>
      <c r="F522" s="55">
        <v>3.9241000000000001</v>
      </c>
      <c r="G522" s="55">
        <v>4.9343000000000004</v>
      </c>
      <c r="H522" s="41">
        <f t="shared" si="11"/>
        <v>3.2958000000000003</v>
      </c>
      <c r="I522" s="41">
        <f t="shared" si="12"/>
        <v>3.9241000000000001</v>
      </c>
      <c r="J522" s="41">
        <f>VLOOKUP(B522,[1]УсіТ_1!$B$9:$X$554,9,FALSE)</f>
        <v>0.62829999999999997</v>
      </c>
      <c r="K522" s="41">
        <f>VLOOKUP(B522,[1]УсіТ_1!$B$9:$X$554,8,FALSE)</f>
        <v>0.7752</v>
      </c>
      <c r="L522" s="41">
        <f>VLOOKUP(B522,[1]УсіТ_1!$B$9:$X$554,11,FALSE)</f>
        <v>2.4E-2</v>
      </c>
      <c r="M522" s="41">
        <f>VLOOKUP(B522,[1]УсіТ_1!$B$9:$X$554,12,FALSE)</f>
        <v>0.68089999999999995</v>
      </c>
      <c r="N522" s="41">
        <f>VLOOKUP(B522,[1]УсіТ_1!$B$9:$X$554,13,FALSE)</f>
        <v>2.1899999999999999E-2</v>
      </c>
      <c r="O522" s="41">
        <f>VLOOKUP(B522,[1]УсіТ_1!$B$9:$X$554,14,FALSE)</f>
        <v>0.84509999999999996</v>
      </c>
      <c r="P522" s="41">
        <f>VLOOKUP(B522,[1]УсіТ_1!$B$9:$X$554,15,FALSE)</f>
        <v>3.1E-2</v>
      </c>
      <c r="Q522" s="41">
        <f>VLOOKUP(B522,[1]УсіТ_1!$B$9:$X$554,16,FALSE)</f>
        <v>8.0000000000000004E-4</v>
      </c>
      <c r="R522" s="41">
        <f>VLOOKUP(B522,[1]УсіТ_1!$B$9:$X$554,17,FALSE)</f>
        <v>7.3999999999999996E-2</v>
      </c>
      <c r="S522" s="41">
        <f>VLOOKUP(B522,[1]УсіТ_1!$B$9:$X$554,18,FALSE)</f>
        <v>0.11650000000000001</v>
      </c>
      <c r="T522" s="41">
        <f>VLOOKUP(B522,[1]УсіТ_1!$B$9:$X$554,19,FALSE)</f>
        <v>0.97619999999999996</v>
      </c>
      <c r="U522" s="41">
        <f>VLOOKUP(B522,[1]УсіТ_1!$B$9:$X$554,20,FALSE)</f>
        <v>8.8800000000000004E-2</v>
      </c>
      <c r="V522" s="41">
        <f>VLOOKUP(B522,[1]УсіТ_1!$B$9:$X$554,21,FALSE)</f>
        <v>2.0000000000000001E-4</v>
      </c>
      <c r="W522" s="41">
        <f>VLOOKUP(B522,[1]УсіТ_1!$B$9:$X$554,22,FALSE)</f>
        <v>0.36399999999999999</v>
      </c>
      <c r="X522" s="41">
        <f>VLOOKUP(B522,[1]УсіТ_1!$B$9:$X$554,23,FALSE)</f>
        <v>0.30740000000000001</v>
      </c>
      <c r="Y522" s="3">
        <v>1.3309</v>
      </c>
      <c r="Z522" s="3">
        <v>1.3309</v>
      </c>
    </row>
    <row r="523" spans="1:26" ht="15.75" thickBot="1" x14ac:dyDescent="0.3">
      <c r="A523" s="44" t="s">
        <v>1091</v>
      </c>
      <c r="B523" s="44" t="s">
        <v>555</v>
      </c>
      <c r="C523" s="43" t="s">
        <v>13</v>
      </c>
      <c r="D523" s="39">
        <v>4621.8</v>
      </c>
      <c r="E523" s="40">
        <v>184.4</v>
      </c>
      <c r="F523" s="55">
        <v>3.2997999999999998</v>
      </c>
      <c r="G523" s="55">
        <v>4.3579999999999997</v>
      </c>
      <c r="H523" s="41">
        <f t="shared" si="11"/>
        <v>2.6500999999999997</v>
      </c>
      <c r="I523" s="41">
        <f t="shared" si="12"/>
        <v>3.2997999999999998</v>
      </c>
      <c r="J523" s="41">
        <f>VLOOKUP(B523,[1]УсіТ_1!$B$9:$X$554,9,FALSE)</f>
        <v>0.64970000000000006</v>
      </c>
      <c r="K523" s="41">
        <f>VLOOKUP(B523,[1]УсіТ_1!$B$9:$X$554,8,FALSE)</f>
        <v>0.57989999999999997</v>
      </c>
      <c r="L523" s="41">
        <f>VLOOKUP(B523,[1]УсіТ_1!$B$9:$X$554,11,FALSE)</f>
        <v>2.1499999999999998E-2</v>
      </c>
      <c r="M523" s="41">
        <f>VLOOKUP(B523,[1]УсіТ_1!$B$9:$X$554,12,FALSE)</f>
        <v>0.83779999999999999</v>
      </c>
      <c r="N523" s="41">
        <f>VLOOKUP(B523,[1]УсіТ_1!$B$9:$X$554,13,FALSE)</f>
        <v>0</v>
      </c>
      <c r="O523" s="41">
        <f>VLOOKUP(B523,[1]УсіТ_1!$B$9:$X$554,14,FALSE)</f>
        <v>0.74229999999999996</v>
      </c>
      <c r="P523" s="41">
        <f>VLOOKUP(B523,[1]УсіТ_1!$B$9:$X$554,15,FALSE)</f>
        <v>2.7699999999999999E-2</v>
      </c>
      <c r="Q523" s="41">
        <f>VLOOKUP(B523,[1]УсіТ_1!$B$9:$X$554,16,FALSE)</f>
        <v>6.9999999999999999E-4</v>
      </c>
      <c r="R523" s="41">
        <f>VLOOKUP(B523,[1]УсіТ_1!$B$9:$X$554,17,FALSE)</f>
        <v>6.6199999999999995E-2</v>
      </c>
      <c r="S523" s="41">
        <f>VLOOKUP(B523,[1]УсіТ_1!$B$9:$X$554,18,FALSE)</f>
        <v>0.1026</v>
      </c>
      <c r="T523" s="41">
        <f>VLOOKUP(B523,[1]УсіТ_1!$B$9:$X$554,19,FALSE)</f>
        <v>0.85870000000000002</v>
      </c>
      <c r="U523" s="41">
        <f>VLOOKUP(B523,[1]УсіТ_1!$B$9:$X$554,20,FALSE)</f>
        <v>6.1899999999999997E-2</v>
      </c>
      <c r="V523" s="41">
        <f>VLOOKUP(B523,[1]УсіТ_1!$B$9:$X$554,21,FALSE)</f>
        <v>2.0000000000000001E-4</v>
      </c>
      <c r="W523" s="41">
        <f>VLOOKUP(B523,[1]УсіТ_1!$B$9:$X$554,22,FALSE)</f>
        <v>0.18840000000000001</v>
      </c>
      <c r="X523" s="41">
        <f>VLOOKUP(B523,[1]УсіТ_1!$B$9:$X$554,23,FALSE)</f>
        <v>0.22040000000000001</v>
      </c>
      <c r="Y523" s="3">
        <v>0.95979999999999999</v>
      </c>
      <c r="Z523" s="3">
        <v>0.95979999999999999</v>
      </c>
    </row>
    <row r="524" spans="1:26" ht="15.75" thickBot="1" x14ac:dyDescent="0.3">
      <c r="A524" s="44" t="s">
        <v>1092</v>
      </c>
      <c r="B524" s="44" t="s">
        <v>556</v>
      </c>
      <c r="C524" s="43" t="s">
        <v>13</v>
      </c>
      <c r="D524" s="39">
        <v>4096.6000000000004</v>
      </c>
      <c r="E524" s="40">
        <v>363.6</v>
      </c>
      <c r="F524" s="55">
        <v>3.4666999999999999</v>
      </c>
      <c r="G524" s="55">
        <v>4.6117999999999997</v>
      </c>
      <c r="H524" s="41">
        <f t="shared" si="11"/>
        <v>2.8727</v>
      </c>
      <c r="I524" s="41">
        <f t="shared" si="12"/>
        <v>3.4666999999999999</v>
      </c>
      <c r="J524" s="41">
        <f>VLOOKUP(B524,[1]УсіТ_1!$B$9:$X$554,9,FALSE)</f>
        <v>0.59399999999999997</v>
      </c>
      <c r="K524" s="41">
        <f>VLOOKUP(B524,[1]УсіТ_1!$B$9:$X$554,8,FALSE)</f>
        <v>0.5978</v>
      </c>
      <c r="L524" s="41">
        <f>VLOOKUP(B524,[1]УсіТ_1!$B$9:$X$554,11,FALSE)</f>
        <v>2.7799999999999998E-2</v>
      </c>
      <c r="M524" s="41">
        <f>VLOOKUP(B524,[1]УсіТ_1!$B$9:$X$554,12,FALSE)</f>
        <v>0.88429999999999997</v>
      </c>
      <c r="N524" s="41">
        <f>VLOOKUP(B524,[1]УсіТ_1!$B$9:$X$554,13,FALSE)</f>
        <v>0</v>
      </c>
      <c r="O524" s="41">
        <f>VLOOKUP(B524,[1]УсіТ_1!$B$9:$X$554,14,FALSE)</f>
        <v>0.85009999999999997</v>
      </c>
      <c r="P524" s="41">
        <f>VLOOKUP(B524,[1]УсіТ_1!$B$9:$X$554,15,FALSE)</f>
        <v>2.0400000000000001E-2</v>
      </c>
      <c r="Q524" s="41">
        <f>VLOOKUP(B524,[1]УсіТ_1!$B$9:$X$554,16,FALSE)</f>
        <v>5.0000000000000001E-4</v>
      </c>
      <c r="R524" s="41">
        <f>VLOOKUP(B524,[1]УсіТ_1!$B$9:$X$554,17,FALSE)</f>
        <v>7.5200000000000003E-2</v>
      </c>
      <c r="S524" s="41">
        <f>VLOOKUP(B524,[1]УсіТ_1!$B$9:$X$554,18,FALSE)</f>
        <v>0.11119999999999999</v>
      </c>
      <c r="T524" s="41">
        <f>VLOOKUP(B524,[1]УсіТ_1!$B$9:$X$554,19,FALSE)</f>
        <v>0.97660000000000002</v>
      </c>
      <c r="U524" s="41">
        <f>VLOOKUP(B524,[1]УсіТ_1!$B$9:$X$554,20,FALSE)</f>
        <v>4.7E-2</v>
      </c>
      <c r="V524" s="41">
        <f>VLOOKUP(B524,[1]УсіТ_1!$B$9:$X$554,21,FALSE)</f>
        <v>2.0000000000000001E-4</v>
      </c>
      <c r="W524" s="41">
        <f>VLOOKUP(B524,[1]УсіТ_1!$B$9:$X$554,22,FALSE)</f>
        <v>0.16589999999999999</v>
      </c>
      <c r="X524" s="41">
        <f>VLOOKUP(B524,[1]УсіТ_1!$B$9:$X$554,23,FALSE)</f>
        <v>0.26079999999999998</v>
      </c>
      <c r="Y524" s="3">
        <v>0.8468</v>
      </c>
      <c r="Z524" s="3">
        <v>0.8468</v>
      </c>
    </row>
    <row r="525" spans="1:26" ht="15.75" thickBot="1" x14ac:dyDescent="0.3">
      <c r="A525" s="44" t="s">
        <v>1093</v>
      </c>
      <c r="B525" s="44" t="s">
        <v>557</v>
      </c>
      <c r="C525" s="43" t="s">
        <v>13</v>
      </c>
      <c r="D525" s="39">
        <v>2168.5</v>
      </c>
      <c r="E525" s="40">
        <v>238.9</v>
      </c>
      <c r="F525" s="55">
        <v>3.8193000000000001</v>
      </c>
      <c r="G525" s="55">
        <v>4.7441000000000004</v>
      </c>
      <c r="H525" s="41">
        <f t="shared" ref="H525:H556" si="13">F525-J525</f>
        <v>3.2320000000000002</v>
      </c>
      <c r="I525" s="41">
        <f t="shared" si="12"/>
        <v>3.8193000000000001</v>
      </c>
      <c r="J525" s="41">
        <f>VLOOKUP(B525,[1]УсіТ_1!$B$9:$X$554,9,FALSE)</f>
        <v>0.58730000000000004</v>
      </c>
      <c r="K525" s="41">
        <f>VLOOKUP(B525,[1]УсіТ_1!$B$9:$X$554,8,FALSE)</f>
        <v>0.38540000000000002</v>
      </c>
      <c r="L525" s="41">
        <f>VLOOKUP(B525,[1]УсіТ_1!$B$9:$X$554,11,FALSE)</f>
        <v>2.6599999999999999E-2</v>
      </c>
      <c r="M525" s="41">
        <f>VLOOKUP(B525,[1]УсіТ_1!$B$9:$X$554,12,FALSE)</f>
        <v>0.36309999999999998</v>
      </c>
      <c r="N525" s="41">
        <f>VLOOKUP(B525,[1]УсіТ_1!$B$9:$X$554,13,FALSE)</f>
        <v>4.1700000000000001E-2</v>
      </c>
      <c r="O525" s="41">
        <f>VLOOKUP(B525,[1]УсіТ_1!$B$9:$X$554,14,FALSE)</f>
        <v>0.79590000000000005</v>
      </c>
      <c r="P525" s="41">
        <f>VLOOKUP(B525,[1]УсіТ_1!$B$9:$X$554,15,FALSE)</f>
        <v>2.9499999999999998E-2</v>
      </c>
      <c r="Q525" s="41">
        <f>VLOOKUP(B525,[1]УсіТ_1!$B$9:$X$554,16,FALSE)</f>
        <v>6.9999999999999999E-4</v>
      </c>
      <c r="R525" s="41">
        <f>VLOOKUP(B525,[1]УсіТ_1!$B$9:$X$554,17,FALSE)</f>
        <v>6.9400000000000003E-2</v>
      </c>
      <c r="S525" s="41">
        <f>VLOOKUP(B525,[1]УсіТ_1!$B$9:$X$554,18,FALSE)</f>
        <v>0.1037</v>
      </c>
      <c r="T525" s="41">
        <f>VLOOKUP(B525,[1]УсіТ_1!$B$9:$X$554,19,FALSE)</f>
        <v>1.0602</v>
      </c>
      <c r="U525" s="41">
        <f>VLOOKUP(B525,[1]УсіТ_1!$B$9:$X$554,20,FALSE)</f>
        <v>0.24349999999999999</v>
      </c>
      <c r="V525" s="41">
        <f>VLOOKUP(B525,[1]УсіТ_1!$B$9:$X$554,21,FALSE)</f>
        <v>5.9999999999999995E-4</v>
      </c>
      <c r="W525" s="41">
        <f>VLOOKUP(B525,[1]УсіТ_1!$B$9:$X$554,22,FALSE)</f>
        <v>0.51649999999999996</v>
      </c>
      <c r="X525" s="41">
        <f>VLOOKUP(B525,[1]УсіТ_1!$B$9:$X$554,23,FALSE)</f>
        <v>0.52</v>
      </c>
      <c r="Y525" s="3">
        <v>1.3915</v>
      </c>
      <c r="Z525" s="3">
        <v>1.3915</v>
      </c>
    </row>
    <row r="526" spans="1:26" ht="15.75" thickBot="1" x14ac:dyDescent="0.3">
      <c r="A526" s="44" t="s">
        <v>1094</v>
      </c>
      <c r="B526" s="44" t="s">
        <v>558</v>
      </c>
      <c r="C526" s="43" t="s">
        <v>13</v>
      </c>
      <c r="D526" s="39">
        <v>4345.55</v>
      </c>
      <c r="E526" s="40">
        <v>478.61</v>
      </c>
      <c r="F526" s="55">
        <v>4.2565999999999997</v>
      </c>
      <c r="G526" s="55">
        <v>4.8110999999999997</v>
      </c>
      <c r="H526" s="41">
        <f t="shared" si="13"/>
        <v>3.9239999999999995</v>
      </c>
      <c r="I526" s="41">
        <f t="shared" si="12"/>
        <v>4.2565999999999997</v>
      </c>
      <c r="J526" s="41">
        <f>VLOOKUP(B526,[1]УсіТ_1!$B$9:$X$554,9,FALSE)</f>
        <v>0.33260000000000001</v>
      </c>
      <c r="K526" s="41">
        <f>VLOOKUP(B526,[1]УсіТ_1!$B$9:$X$554,8,FALSE)</f>
        <v>0.63190000000000002</v>
      </c>
      <c r="L526" s="41">
        <f>VLOOKUP(B526,[1]УсіТ_1!$B$9:$X$554,11,FALSE)</f>
        <v>2.5600000000000001E-2</v>
      </c>
      <c r="M526" s="41">
        <f>VLOOKUP(B526,[1]УсіТ_1!$B$9:$X$554,12,FALSE)</f>
        <v>0.2903</v>
      </c>
      <c r="N526" s="41">
        <f>VLOOKUP(B526,[1]УсіТ_1!$B$9:$X$554,13,FALSE)</f>
        <v>2.0799999999999999E-2</v>
      </c>
      <c r="O526" s="41">
        <f>VLOOKUP(B526,[1]УсіТ_1!$B$9:$X$554,14,FALSE)</f>
        <v>0.91059999999999997</v>
      </c>
      <c r="P526" s="41">
        <f>VLOOKUP(B526,[1]УсіТ_1!$B$9:$X$554,15,FALSE)</f>
        <v>2.5600000000000001E-2</v>
      </c>
      <c r="Q526" s="41">
        <f>VLOOKUP(B526,[1]УсіТ_1!$B$9:$X$554,16,FALSE)</f>
        <v>5.9999999999999995E-4</v>
      </c>
      <c r="R526" s="41">
        <f>VLOOKUP(B526,[1]УсіТ_1!$B$9:$X$554,17,FALSE)</f>
        <v>0.1429</v>
      </c>
      <c r="S526" s="41">
        <f>VLOOKUP(B526,[1]УсіТ_1!$B$9:$X$554,18,FALSE)</f>
        <v>0.26879999999999998</v>
      </c>
      <c r="T526" s="41">
        <f>VLOOKUP(B526,[1]УсіТ_1!$B$9:$X$554,19,FALSE)</f>
        <v>1.288</v>
      </c>
      <c r="U526" s="41">
        <f>VLOOKUP(B526,[1]УсіТ_1!$B$9:$X$554,20,FALSE)</f>
        <v>0.2596</v>
      </c>
      <c r="V526" s="41">
        <f>VLOOKUP(B526,[1]УсіТ_1!$B$9:$X$554,21,FALSE)</f>
        <v>2.0000000000000001E-4</v>
      </c>
      <c r="W526" s="41">
        <f>VLOOKUP(B526,[1]УсіТ_1!$B$9:$X$554,22,FALSE)</f>
        <v>0.37019999999999997</v>
      </c>
      <c r="X526" s="41">
        <f>VLOOKUP(B526,[1]УсіТ_1!$B$9:$X$554,23,FALSE)</f>
        <v>0.24340000000000001</v>
      </c>
      <c r="Y526" s="3">
        <v>1.1228</v>
      </c>
      <c r="Z526" s="3">
        <v>1.1228</v>
      </c>
    </row>
    <row r="527" spans="1:26" ht="15.75" thickBot="1" x14ac:dyDescent="0.3">
      <c r="A527" s="44" t="s">
        <v>1095</v>
      </c>
      <c r="B527" s="44" t="s">
        <v>559</v>
      </c>
      <c r="C527" s="43" t="s">
        <v>13</v>
      </c>
      <c r="D527" s="39">
        <v>4326.75</v>
      </c>
      <c r="E527" s="40">
        <v>462.2</v>
      </c>
      <c r="F527" s="55">
        <v>4.0419</v>
      </c>
      <c r="G527" s="55">
        <v>4.6683000000000003</v>
      </c>
      <c r="H527" s="41">
        <f t="shared" si="13"/>
        <v>3.7248000000000001</v>
      </c>
      <c r="I527" s="41">
        <f t="shared" si="12"/>
        <v>4.0419</v>
      </c>
      <c r="J527" s="41">
        <f>VLOOKUP(B527,[1]УсіТ_1!$B$9:$X$554,9,FALSE)</f>
        <v>0.31709999999999999</v>
      </c>
      <c r="K527" s="41">
        <f>VLOOKUP(B527,[1]УсіТ_1!$B$9:$X$554,8,FALSE)</f>
        <v>0.53080000000000005</v>
      </c>
      <c r="L527" s="41">
        <f>VLOOKUP(B527,[1]УсіТ_1!$B$9:$X$554,11,FALSE)</f>
        <v>2.5600000000000001E-2</v>
      </c>
      <c r="M527" s="41">
        <f>VLOOKUP(B527,[1]УсіТ_1!$B$9:$X$554,12,FALSE)</f>
        <v>0.42709999999999998</v>
      </c>
      <c r="N527" s="41">
        <f>VLOOKUP(B527,[1]УсіТ_1!$B$9:$X$554,13,FALSE)</f>
        <v>0</v>
      </c>
      <c r="O527" s="41">
        <f>VLOOKUP(B527,[1]УсіТ_1!$B$9:$X$554,14,FALSE)</f>
        <v>0.90810000000000002</v>
      </c>
      <c r="P527" s="41">
        <f>VLOOKUP(B527,[1]УсіТ_1!$B$9:$X$554,15,FALSE)</f>
        <v>2.5700000000000001E-2</v>
      </c>
      <c r="Q527" s="41">
        <f>VLOOKUP(B527,[1]УсіТ_1!$B$9:$X$554,16,FALSE)</f>
        <v>5.9999999999999995E-4</v>
      </c>
      <c r="R527" s="41">
        <f>VLOOKUP(B527,[1]УсіТ_1!$B$9:$X$554,17,FALSE)</f>
        <v>0.1447</v>
      </c>
      <c r="S527" s="41">
        <f>VLOOKUP(B527,[1]УсіТ_1!$B$9:$X$554,18,FALSE)</f>
        <v>0.27050000000000002</v>
      </c>
      <c r="T527" s="41">
        <f>VLOOKUP(B527,[1]УсіТ_1!$B$9:$X$554,19,FALSE)</f>
        <v>1.2823</v>
      </c>
      <c r="U527" s="41">
        <f>VLOOKUP(B527,[1]УсіТ_1!$B$9:$X$554,20,FALSE)</f>
        <v>0.185</v>
      </c>
      <c r="V527" s="41">
        <f>VLOOKUP(B527,[1]УсіТ_1!$B$9:$X$554,21,FALSE)</f>
        <v>2.0000000000000001E-4</v>
      </c>
      <c r="W527" s="41">
        <f>VLOOKUP(B527,[1]УсіТ_1!$B$9:$X$554,22,FALSE)</f>
        <v>0.3513</v>
      </c>
      <c r="X527" s="41">
        <f>VLOOKUP(B527,[1]УсіТ_1!$B$9:$X$554,23,FALSE)</f>
        <v>0.1993</v>
      </c>
      <c r="Y527" s="3">
        <v>3.7522000000000002</v>
      </c>
      <c r="Z527" s="3">
        <v>3.7522000000000002</v>
      </c>
    </row>
    <row r="528" spans="1:26" ht="15.75" thickBot="1" x14ac:dyDescent="0.3">
      <c r="A528" s="44" t="s">
        <v>1096</v>
      </c>
      <c r="B528" s="44" t="s">
        <v>560</v>
      </c>
      <c r="C528" s="43" t="s">
        <v>13</v>
      </c>
      <c r="D528" s="39">
        <v>4342.04</v>
      </c>
      <c r="E528" s="40">
        <v>467.1</v>
      </c>
      <c r="F528" s="55">
        <v>4.0941000000000001</v>
      </c>
      <c r="G528" s="55">
        <v>4.6340000000000003</v>
      </c>
      <c r="H528" s="41">
        <f t="shared" si="13"/>
        <v>3.7675000000000001</v>
      </c>
      <c r="I528" s="41">
        <f t="shared" si="12"/>
        <v>4.0941000000000001</v>
      </c>
      <c r="J528" s="41">
        <f>VLOOKUP(B528,[1]УсіТ_1!$B$9:$X$554,9,FALSE)</f>
        <v>0.3266</v>
      </c>
      <c r="K528" s="41">
        <f>VLOOKUP(B528,[1]УсіТ_1!$B$9:$X$554,8,FALSE)</f>
        <v>0.41710000000000003</v>
      </c>
      <c r="L528" s="41">
        <f>VLOOKUP(B528,[1]УсіТ_1!$B$9:$X$554,11,FALSE)</f>
        <v>2.5600000000000001E-2</v>
      </c>
      <c r="M528" s="41">
        <f>VLOOKUP(B528,[1]УсіТ_1!$B$9:$X$554,12,FALSE)</f>
        <v>0.255</v>
      </c>
      <c r="N528" s="41">
        <f>VLOOKUP(B528,[1]УсіТ_1!$B$9:$X$554,13,FALSE)</f>
        <v>2.0799999999999999E-2</v>
      </c>
      <c r="O528" s="41">
        <f>VLOOKUP(B528,[1]УсіТ_1!$B$9:$X$554,14,FALSE)</f>
        <v>0.91239999999999999</v>
      </c>
      <c r="P528" s="41">
        <f>VLOOKUP(B528,[1]УсіТ_1!$B$9:$X$554,15,FALSE)</f>
        <v>2.1399999999999999E-2</v>
      </c>
      <c r="Q528" s="41">
        <f>VLOOKUP(B528,[1]УсіТ_1!$B$9:$X$554,16,FALSE)</f>
        <v>5.9999999999999995E-4</v>
      </c>
      <c r="R528" s="41">
        <f>VLOOKUP(B528,[1]УсіТ_1!$B$9:$X$554,17,FALSE)</f>
        <v>0.14299999999999999</v>
      </c>
      <c r="S528" s="41">
        <f>VLOOKUP(B528,[1]УсіТ_1!$B$9:$X$554,18,FALSE)</f>
        <v>0.26829999999999998</v>
      </c>
      <c r="T528" s="41">
        <f>VLOOKUP(B528,[1]УсіТ_1!$B$9:$X$554,19,FALSE)</f>
        <v>1.2713000000000001</v>
      </c>
      <c r="U528" s="41">
        <f>VLOOKUP(B528,[1]УсіТ_1!$B$9:$X$554,20,FALSE)</f>
        <v>0.19220000000000001</v>
      </c>
      <c r="V528" s="41">
        <f>VLOOKUP(B528,[1]УсіТ_1!$B$9:$X$554,21,FALSE)</f>
        <v>2.0000000000000001E-4</v>
      </c>
      <c r="W528" s="41">
        <f>VLOOKUP(B528,[1]УсіТ_1!$B$9:$X$554,22,FALSE)</f>
        <v>0.51539999999999997</v>
      </c>
      <c r="X528" s="41">
        <f>VLOOKUP(B528,[1]УсіТ_1!$B$9:$X$554,23,FALSE)</f>
        <v>0.2641</v>
      </c>
      <c r="Y528" s="3">
        <v>4.1627999999999998</v>
      </c>
      <c r="Z528" s="3">
        <v>4.8192000000000004</v>
      </c>
    </row>
    <row r="529" spans="1:26" ht="15.75" thickBot="1" x14ac:dyDescent="0.3">
      <c r="A529" s="44" t="s">
        <v>1097</v>
      </c>
      <c r="B529" s="44" t="s">
        <v>561</v>
      </c>
      <c r="C529" s="43" t="s">
        <v>13</v>
      </c>
      <c r="D529" s="39">
        <v>1990.4</v>
      </c>
      <c r="E529" s="40">
        <v>99.5</v>
      </c>
      <c r="F529" s="55">
        <v>4.1588000000000003</v>
      </c>
      <c r="G529" s="55">
        <v>5.1703999999999999</v>
      </c>
      <c r="H529" s="41">
        <f t="shared" si="13"/>
        <v>3.3712000000000004</v>
      </c>
      <c r="I529" s="41">
        <f t="shared" si="12"/>
        <v>4.1588000000000003</v>
      </c>
      <c r="J529" s="41">
        <f>VLOOKUP(B529,[1]УсіТ_1!$B$9:$X$554,9,FALSE)</f>
        <v>0.78759999999999997</v>
      </c>
      <c r="K529" s="41">
        <f>VLOOKUP(B529,[1]УсіТ_1!$B$9:$X$554,8,FALSE)</f>
        <v>0.90090000000000003</v>
      </c>
      <c r="L529" s="41">
        <f>VLOOKUP(B529,[1]УсіТ_1!$B$9:$X$554,11,FALSE)</f>
        <v>2.3099999999999999E-2</v>
      </c>
      <c r="M529" s="41">
        <f>VLOOKUP(B529,[1]УсіТ_1!$B$9:$X$554,12,FALSE)</f>
        <v>0.79200000000000004</v>
      </c>
      <c r="N529" s="41">
        <f>VLOOKUP(B529,[1]УсіТ_1!$B$9:$X$554,13,FALSE)</f>
        <v>0</v>
      </c>
      <c r="O529" s="41">
        <f>VLOOKUP(B529,[1]УсіТ_1!$B$9:$X$554,14,FALSE)</f>
        <v>0.78369999999999995</v>
      </c>
      <c r="P529" s="41">
        <f>VLOOKUP(B529,[1]УсіТ_1!$B$9:$X$554,15,FALSE)</f>
        <v>2.58E-2</v>
      </c>
      <c r="Q529" s="41">
        <f>VLOOKUP(B529,[1]УсіТ_1!$B$9:$X$554,16,FALSE)</f>
        <v>5.9999999999999995E-4</v>
      </c>
      <c r="R529" s="41">
        <f>VLOOKUP(B529,[1]УсіТ_1!$B$9:$X$554,17,FALSE)</f>
        <v>8.4000000000000005E-2</v>
      </c>
      <c r="S529" s="41">
        <f>VLOOKUP(B529,[1]УсіТ_1!$B$9:$X$554,18,FALSE)</f>
        <v>0.12239999999999999</v>
      </c>
      <c r="T529" s="41">
        <f>VLOOKUP(B529,[1]УсіТ_1!$B$9:$X$554,19,FALSE)</f>
        <v>0.94889999999999997</v>
      </c>
      <c r="U529" s="41">
        <f>VLOOKUP(B529,[1]УсіТ_1!$B$9:$X$554,20,FALSE)</f>
        <v>0.17710000000000001</v>
      </c>
      <c r="V529" s="41">
        <f>VLOOKUP(B529,[1]УсіТ_1!$B$9:$X$554,21,FALSE)</f>
        <v>5.9999999999999995E-4</v>
      </c>
      <c r="W529" s="41">
        <f>VLOOKUP(B529,[1]УсіТ_1!$B$9:$X$554,22,FALSE)</f>
        <v>0.30409999999999998</v>
      </c>
      <c r="X529" s="41">
        <f>VLOOKUP(B529,[1]УсіТ_1!$B$9:$X$554,23,FALSE)</f>
        <v>0.21959999999999999</v>
      </c>
      <c r="Y529" s="3">
        <v>3.3610000000000002</v>
      </c>
      <c r="Z529" s="3">
        <v>4.4962999999999997</v>
      </c>
    </row>
    <row r="530" spans="1:26" ht="15.75" thickBot="1" x14ac:dyDescent="0.3">
      <c r="A530" s="44" t="s">
        <v>1098</v>
      </c>
      <c r="B530" s="44" t="s">
        <v>562</v>
      </c>
      <c r="C530" s="43" t="s">
        <v>13</v>
      </c>
      <c r="D530" s="39">
        <v>8827.98</v>
      </c>
      <c r="E530" s="40">
        <v>790.3</v>
      </c>
      <c r="F530" s="55">
        <v>3.9369999999999998</v>
      </c>
      <c r="G530" s="55">
        <v>4.6440000000000001</v>
      </c>
      <c r="H530" s="41">
        <f t="shared" si="13"/>
        <v>3.3019999999999996</v>
      </c>
      <c r="I530" s="41">
        <f t="shared" si="12"/>
        <v>3.9369999999999994</v>
      </c>
      <c r="J530" s="41">
        <f>VLOOKUP(B530,[1]УсіТ_1!$B$9:$X$554,9,FALSE)</f>
        <v>0.63500000000000001</v>
      </c>
      <c r="K530" s="41">
        <f>VLOOKUP(B530,[1]УсіТ_1!$B$9:$X$554,8,FALSE)</f>
        <v>0.85640000000000005</v>
      </c>
      <c r="L530" s="41">
        <f>VLOOKUP(B530,[1]УсіТ_1!$B$9:$X$554,11,FALSE)</f>
        <v>2.3199999999999998E-2</v>
      </c>
      <c r="M530" s="41">
        <f>VLOOKUP(B530,[1]УсіТ_1!$B$9:$X$554,12,FALSE)</f>
        <v>0.34699999999999998</v>
      </c>
      <c r="N530" s="41">
        <f>VLOOKUP(B530,[1]УсіТ_1!$B$9:$X$554,13,FALSE)</f>
        <v>4.1000000000000002E-2</v>
      </c>
      <c r="O530" s="41">
        <f>VLOOKUP(B530,[1]УсіТ_1!$B$9:$X$554,14,FALSE)</f>
        <v>0.80900000000000005</v>
      </c>
      <c r="P530" s="41">
        <f>VLOOKUP(B530,[1]УсіТ_1!$B$9:$X$554,15,FALSE)</f>
        <v>2.0799999999999999E-2</v>
      </c>
      <c r="Q530" s="41">
        <f>VLOOKUP(B530,[1]УсіТ_1!$B$9:$X$554,16,FALSE)</f>
        <v>5.0000000000000001E-4</v>
      </c>
      <c r="R530" s="41">
        <f>VLOOKUP(B530,[1]УсіТ_1!$B$9:$X$554,17,FALSE)</f>
        <v>6.3399999999999998E-2</v>
      </c>
      <c r="S530" s="41">
        <f>VLOOKUP(B530,[1]УсіТ_1!$B$9:$X$554,18,FALSE)</f>
        <v>0.14269999999999999</v>
      </c>
      <c r="T530" s="41">
        <f>VLOOKUP(B530,[1]УсіТ_1!$B$9:$X$554,19,FALSE)</f>
        <v>0.98550000000000004</v>
      </c>
      <c r="U530" s="41">
        <f>VLOOKUP(B530,[1]УсіТ_1!$B$9:$X$554,20,FALSE)</f>
        <v>4.1799999999999997E-2</v>
      </c>
      <c r="V530" s="41">
        <f>VLOOKUP(B530,[1]УсіТ_1!$B$9:$X$554,21,FALSE)</f>
        <v>1E-4</v>
      </c>
      <c r="W530" s="41">
        <f>VLOOKUP(B530,[1]УсіТ_1!$B$9:$X$554,22,FALSE)</f>
        <v>0.35859999999999997</v>
      </c>
      <c r="X530" s="41">
        <f>VLOOKUP(B530,[1]УсіТ_1!$B$9:$X$554,23,FALSE)</f>
        <v>0.31900000000000001</v>
      </c>
      <c r="Y530" s="3">
        <v>4.7449000000000003</v>
      </c>
      <c r="Z530" s="3">
        <v>4.7449000000000003</v>
      </c>
    </row>
    <row r="531" spans="1:26" ht="15.75" thickBot="1" x14ac:dyDescent="0.3">
      <c r="A531" s="44" t="s">
        <v>1099</v>
      </c>
      <c r="B531" s="44" t="s">
        <v>563</v>
      </c>
      <c r="C531" s="43" t="s">
        <v>13</v>
      </c>
      <c r="D531" s="39">
        <v>11624.8</v>
      </c>
      <c r="E531" s="40">
        <v>1361.5</v>
      </c>
      <c r="F531" s="55">
        <v>4.4180000000000001</v>
      </c>
      <c r="G531" s="55">
        <v>5.1718000000000002</v>
      </c>
      <c r="H531" s="41">
        <f t="shared" si="13"/>
        <v>3.4950999999999999</v>
      </c>
      <c r="I531" s="41">
        <f t="shared" si="12"/>
        <v>4.4180000000000001</v>
      </c>
      <c r="J531" s="41">
        <f>VLOOKUP(B531,[1]УсіТ_1!$B$9:$X$554,9,FALSE)</f>
        <v>0.92290000000000005</v>
      </c>
      <c r="K531" s="41">
        <f>VLOOKUP(B531,[1]УсіТ_1!$B$9:$X$554,8,FALSE)</f>
        <v>0.95009999999999994</v>
      </c>
      <c r="L531" s="41">
        <f>VLOOKUP(B531,[1]УсіТ_1!$B$9:$X$554,11,FALSE)</f>
        <v>1.6E-2</v>
      </c>
      <c r="M531" s="41">
        <f>VLOOKUP(B531,[1]УсіТ_1!$B$9:$X$554,12,FALSE)</f>
        <v>0.52749999999999997</v>
      </c>
      <c r="N531" s="41">
        <f>VLOOKUP(B531,[1]УсіТ_1!$B$9:$X$554,13,FALSE)</f>
        <v>0</v>
      </c>
      <c r="O531" s="41">
        <f>VLOOKUP(B531,[1]УсіТ_1!$B$9:$X$554,14,FALSE)</f>
        <v>0.73809999999999998</v>
      </c>
      <c r="P531" s="41">
        <f>VLOOKUP(B531,[1]УсіТ_1!$B$9:$X$554,15,FALSE)</f>
        <v>2.7799999999999998E-2</v>
      </c>
      <c r="Q531" s="41">
        <f>VLOOKUP(B531,[1]УсіТ_1!$B$9:$X$554,16,FALSE)</f>
        <v>6.9999999999999999E-4</v>
      </c>
      <c r="R531" s="41">
        <f>VLOOKUP(B531,[1]УсіТ_1!$B$9:$X$554,17,FALSE)</f>
        <v>4.9599999999999998E-2</v>
      </c>
      <c r="S531" s="41">
        <f>VLOOKUP(B531,[1]УсіТ_1!$B$9:$X$554,18,FALSE)</f>
        <v>6.3500000000000001E-2</v>
      </c>
      <c r="T531" s="41">
        <f>VLOOKUP(B531,[1]УсіТ_1!$B$9:$X$554,19,FALSE)</f>
        <v>1.0821000000000001</v>
      </c>
      <c r="U531" s="41">
        <f>VLOOKUP(B531,[1]УсіТ_1!$B$9:$X$554,20,FALSE)</f>
        <v>5.6800000000000003E-2</v>
      </c>
      <c r="V531" s="41">
        <f>VLOOKUP(B531,[1]УсіТ_1!$B$9:$X$554,21,FALSE)</f>
        <v>1E-4</v>
      </c>
      <c r="W531" s="41">
        <f>VLOOKUP(B531,[1]УсіТ_1!$B$9:$X$554,22,FALSE)</f>
        <v>0.51029999999999998</v>
      </c>
      <c r="X531" s="41">
        <f>VLOOKUP(B531,[1]УсіТ_1!$B$9:$X$554,23,FALSE)</f>
        <v>0.2263</v>
      </c>
      <c r="Y531" s="3">
        <v>3.8288000000000002</v>
      </c>
      <c r="Z531" s="3">
        <v>3.8288000000000002</v>
      </c>
    </row>
    <row r="532" spans="1:26" ht="15.75" thickBot="1" x14ac:dyDescent="0.3">
      <c r="A532" s="44" t="s">
        <v>1100</v>
      </c>
      <c r="B532" s="44" t="s">
        <v>564</v>
      </c>
      <c r="C532" s="43" t="s">
        <v>13</v>
      </c>
      <c r="D532" s="39">
        <v>7508.6</v>
      </c>
      <c r="E532" s="40">
        <v>796.5</v>
      </c>
      <c r="F532" s="55">
        <v>3.9952000000000001</v>
      </c>
      <c r="G532" s="55">
        <v>4.9198000000000004</v>
      </c>
      <c r="H532" s="41">
        <f t="shared" si="13"/>
        <v>3.2948</v>
      </c>
      <c r="I532" s="41">
        <f t="shared" si="12"/>
        <v>3.9952000000000001</v>
      </c>
      <c r="J532" s="41">
        <f>VLOOKUP(B532,[1]УсіТ_1!$B$9:$X$554,9,FALSE)</f>
        <v>0.70040000000000002</v>
      </c>
      <c r="K532" s="41">
        <f>VLOOKUP(B532,[1]УсіТ_1!$B$9:$X$554,8,FALSE)</f>
        <v>0.93230000000000002</v>
      </c>
      <c r="L532" s="41">
        <f>VLOOKUP(B532,[1]УсіТ_1!$B$9:$X$554,11,FALSE)</f>
        <v>2.47E-2</v>
      </c>
      <c r="M532" s="41">
        <f>VLOOKUP(B532,[1]УсіТ_1!$B$9:$X$554,12,FALSE)</f>
        <v>0.58879999999999999</v>
      </c>
      <c r="N532" s="41">
        <f>VLOOKUP(B532,[1]УсіТ_1!$B$9:$X$554,13,FALSE)</f>
        <v>4.82E-2</v>
      </c>
      <c r="O532" s="41">
        <f>VLOOKUP(B532,[1]УсіТ_1!$B$9:$X$554,14,FALSE)</f>
        <v>0.88580000000000003</v>
      </c>
      <c r="P532" s="41">
        <f>VLOOKUP(B532,[1]УсіТ_1!$B$9:$X$554,15,FALSE)</f>
        <v>2.8799999999999999E-2</v>
      </c>
      <c r="Q532" s="41">
        <f>VLOOKUP(B532,[1]УсіТ_1!$B$9:$X$554,16,FALSE)</f>
        <v>6.9999999999999999E-4</v>
      </c>
      <c r="R532" s="41">
        <f>VLOOKUP(B532,[1]УсіТ_1!$B$9:$X$554,17,FALSE)</f>
        <v>5.8599999999999999E-2</v>
      </c>
      <c r="S532" s="41">
        <f>VLOOKUP(B532,[1]УсіТ_1!$B$9:$X$554,18,FALSE)</f>
        <v>0.1492</v>
      </c>
      <c r="T532" s="41">
        <f>VLOOKUP(B532,[1]УсіТ_1!$B$9:$X$554,19,FALSE)</f>
        <v>0.97340000000000004</v>
      </c>
      <c r="U532" s="41">
        <f>VLOOKUP(B532,[1]УсіТ_1!$B$9:$X$554,20,FALSE)</f>
        <v>8.2900000000000001E-2</v>
      </c>
      <c r="V532" s="41">
        <f>VLOOKUP(B532,[1]УсіТ_1!$B$9:$X$554,21,FALSE)</f>
        <v>1E-4</v>
      </c>
      <c r="W532" s="41">
        <f>VLOOKUP(B532,[1]УсіТ_1!$B$9:$X$554,22,FALSE)</f>
        <v>0.1583</v>
      </c>
      <c r="X532" s="41">
        <f>VLOOKUP(B532,[1]УсіТ_1!$B$9:$X$554,23,FALSE)</f>
        <v>0.28760000000000002</v>
      </c>
      <c r="Y532" s="3">
        <v>1.6732</v>
      </c>
      <c r="Z532" s="3">
        <v>1.6732</v>
      </c>
    </row>
    <row r="533" spans="1:26" ht="15.75" thickBot="1" x14ac:dyDescent="0.3">
      <c r="A533" s="44" t="s">
        <v>1101</v>
      </c>
      <c r="B533" s="44" t="s">
        <v>565</v>
      </c>
      <c r="C533" s="43" t="s">
        <v>13</v>
      </c>
      <c r="D533" s="39">
        <v>4502.2</v>
      </c>
      <c r="E533" s="40">
        <v>504.8</v>
      </c>
      <c r="F533" s="55">
        <v>4.3063000000000002</v>
      </c>
      <c r="G533" s="55">
        <v>5.0205000000000002</v>
      </c>
      <c r="H533" s="41">
        <f t="shared" si="13"/>
        <v>3.5064000000000002</v>
      </c>
      <c r="I533" s="41">
        <f t="shared" si="12"/>
        <v>4.3063000000000002</v>
      </c>
      <c r="J533" s="41">
        <f>VLOOKUP(B533,[1]УсіТ_1!$B$9:$X$554,9,FALSE)</f>
        <v>0.79990000000000006</v>
      </c>
      <c r="K533" s="41">
        <f>VLOOKUP(B533,[1]УсіТ_1!$B$9:$X$554,8,FALSE)</f>
        <v>0.94159999999999999</v>
      </c>
      <c r="L533" s="41">
        <f>VLOOKUP(B533,[1]УсіТ_1!$B$9:$X$554,11,FALSE)</f>
        <v>1.11E-2</v>
      </c>
      <c r="M533" s="41">
        <f>VLOOKUP(B533,[1]УсіТ_1!$B$9:$X$554,12,FALSE)</f>
        <v>0.4294</v>
      </c>
      <c r="N533" s="41">
        <f>VLOOKUP(B533,[1]УсіТ_1!$B$9:$X$554,13,FALSE)</f>
        <v>0</v>
      </c>
      <c r="O533" s="41">
        <f>VLOOKUP(B533,[1]УсіТ_1!$B$9:$X$554,14,FALSE)</f>
        <v>0.73770000000000002</v>
      </c>
      <c r="P533" s="41">
        <f>VLOOKUP(B533,[1]УсіТ_1!$B$9:$X$554,15,FALSE)</f>
        <v>2.24E-2</v>
      </c>
      <c r="Q533" s="41">
        <f>VLOOKUP(B533,[1]УсіТ_1!$B$9:$X$554,16,FALSE)</f>
        <v>5.9999999999999995E-4</v>
      </c>
      <c r="R533" s="41">
        <f>VLOOKUP(B533,[1]УсіТ_1!$B$9:$X$554,17,FALSE)</f>
        <v>4.8800000000000003E-2</v>
      </c>
      <c r="S533" s="41">
        <f>VLOOKUP(B533,[1]УсіТ_1!$B$9:$X$554,18,FALSE)</f>
        <v>0.16070000000000001</v>
      </c>
      <c r="T533" s="41">
        <f>VLOOKUP(B533,[1]УсіТ_1!$B$9:$X$554,19,FALSE)</f>
        <v>1.2225999999999999</v>
      </c>
      <c r="U533" s="41">
        <f>VLOOKUP(B533,[1]УсіТ_1!$B$9:$X$554,20,FALSE)</f>
        <v>0.1066</v>
      </c>
      <c r="V533" s="41">
        <f>VLOOKUP(B533,[1]УсіТ_1!$B$9:$X$554,21,FALSE)</f>
        <v>2.0000000000000001E-4</v>
      </c>
      <c r="W533" s="41">
        <f>VLOOKUP(B533,[1]УсіТ_1!$B$9:$X$554,22,FALSE)</f>
        <v>0.25409999999999999</v>
      </c>
      <c r="X533" s="41">
        <f>VLOOKUP(B533,[1]УсіТ_1!$B$9:$X$554,23,FALSE)</f>
        <v>0.2848</v>
      </c>
      <c r="Y533" s="3">
        <v>3.7486000000000002</v>
      </c>
      <c r="Z533" s="3">
        <v>4.5176999999999996</v>
      </c>
    </row>
    <row r="534" spans="1:26" ht="15.75" thickBot="1" x14ac:dyDescent="0.3">
      <c r="A534" s="44" t="s">
        <v>1102</v>
      </c>
      <c r="B534" s="44" t="s">
        <v>566</v>
      </c>
      <c r="C534" s="43" t="s">
        <v>13</v>
      </c>
      <c r="D534" s="39">
        <v>8869.7999999999993</v>
      </c>
      <c r="E534" s="40">
        <v>809.5</v>
      </c>
      <c r="F534" s="55">
        <v>3.7766999999999999</v>
      </c>
      <c r="G534" s="55">
        <v>4.5401999999999996</v>
      </c>
      <c r="H534" s="41">
        <f t="shared" si="13"/>
        <v>3.0823999999999998</v>
      </c>
      <c r="I534" s="41">
        <f t="shared" si="12"/>
        <v>3.7766999999999999</v>
      </c>
      <c r="J534" s="41">
        <f>VLOOKUP(B534,[1]УсіТ_1!$B$9:$X$554,9,FALSE)</f>
        <v>0.69430000000000003</v>
      </c>
      <c r="K534" s="41">
        <f>VLOOKUP(B534,[1]УсіТ_1!$B$9:$X$554,8,FALSE)</f>
        <v>0.77900000000000003</v>
      </c>
      <c r="L534" s="41">
        <f>VLOOKUP(B534,[1]УсіТ_1!$B$9:$X$554,11,FALSE)</f>
        <v>2.1000000000000001E-2</v>
      </c>
      <c r="M534" s="41">
        <f>VLOOKUP(B534,[1]УсіТ_1!$B$9:$X$554,12,FALSE)</f>
        <v>0.53949999999999998</v>
      </c>
      <c r="N534" s="41">
        <f>VLOOKUP(B534,[1]УсіТ_1!$B$9:$X$554,13,FALSE)</f>
        <v>1.0200000000000001E-2</v>
      </c>
      <c r="O534" s="41">
        <f>VLOOKUP(B534,[1]УсіТ_1!$B$9:$X$554,14,FALSE)</f>
        <v>0.82069999999999999</v>
      </c>
      <c r="P534" s="41">
        <f>VLOOKUP(B534,[1]УсіТ_1!$B$9:$X$554,15,FALSE)</f>
        <v>1.72E-2</v>
      </c>
      <c r="Q534" s="41">
        <f>VLOOKUP(B534,[1]УсіТ_1!$B$9:$X$554,16,FALSE)</f>
        <v>5.0000000000000001E-4</v>
      </c>
      <c r="R534" s="41">
        <f>VLOOKUP(B534,[1]УсіТ_1!$B$9:$X$554,17,FALSE)</f>
        <v>6.54E-2</v>
      </c>
      <c r="S534" s="41">
        <f>VLOOKUP(B534,[1]УсіТ_1!$B$9:$X$554,18,FALSE)</f>
        <v>0.18340000000000001</v>
      </c>
      <c r="T534" s="41">
        <f>VLOOKUP(B534,[1]УсіТ_1!$B$9:$X$554,19,FALSE)</f>
        <v>0.95950000000000002</v>
      </c>
      <c r="U534" s="41">
        <f>VLOOKUP(B534,[1]УсіТ_1!$B$9:$X$554,20,FALSE)</f>
        <v>9.4100000000000003E-2</v>
      </c>
      <c r="V534" s="41">
        <f>VLOOKUP(B534,[1]УсіТ_1!$B$9:$X$554,21,FALSE)</f>
        <v>1E-4</v>
      </c>
      <c r="W534" s="41">
        <f>VLOOKUP(B534,[1]УсіТ_1!$B$9:$X$554,22,FALSE)</f>
        <v>0.14149999999999999</v>
      </c>
      <c r="X534" s="41">
        <f>VLOOKUP(B534,[1]УсіТ_1!$B$9:$X$554,23,FALSE)</f>
        <v>0.21379999999999999</v>
      </c>
      <c r="Y534" s="3">
        <v>1.2608999999999999</v>
      </c>
      <c r="Z534" s="3">
        <v>1.2608999999999999</v>
      </c>
    </row>
    <row r="535" spans="1:26" ht="15.75" thickBot="1" x14ac:dyDescent="0.3">
      <c r="A535" s="44" t="s">
        <v>1103</v>
      </c>
      <c r="B535" s="44" t="s">
        <v>567</v>
      </c>
      <c r="C535" s="43" t="s">
        <v>13</v>
      </c>
      <c r="D535" s="39">
        <v>2097.3000000000002</v>
      </c>
      <c r="E535" s="40">
        <v>231.5</v>
      </c>
      <c r="F535" s="55">
        <v>3.9266000000000001</v>
      </c>
      <c r="G535" s="55">
        <v>4.6254</v>
      </c>
      <c r="H535" s="41">
        <f t="shared" si="13"/>
        <v>3.2124000000000001</v>
      </c>
      <c r="I535" s="41">
        <f t="shared" si="12"/>
        <v>3.9266000000000001</v>
      </c>
      <c r="J535" s="41">
        <f>VLOOKUP(B535,[1]УсіТ_1!$B$9:$X$554,9,FALSE)</f>
        <v>0.71419999999999995</v>
      </c>
      <c r="K535" s="41">
        <f>VLOOKUP(B535,[1]УсіТ_1!$B$9:$X$554,8,FALSE)</f>
        <v>0.73080000000000001</v>
      </c>
      <c r="L535" s="41">
        <f>VLOOKUP(B535,[1]УсіТ_1!$B$9:$X$554,11,FALSE)</f>
        <v>2.6800000000000001E-2</v>
      </c>
      <c r="M535" s="41">
        <f>VLOOKUP(B535,[1]УсіТ_1!$B$9:$X$554,12,FALSE)</f>
        <v>0.6018</v>
      </c>
      <c r="N535" s="41">
        <f>VLOOKUP(B535,[1]УсіТ_1!$B$9:$X$554,13,FALSE)</f>
        <v>0</v>
      </c>
      <c r="O535" s="41">
        <f>VLOOKUP(B535,[1]УсіТ_1!$B$9:$X$554,14,FALSE)</f>
        <v>0.85060000000000002</v>
      </c>
      <c r="P535" s="41">
        <f>VLOOKUP(B535,[1]УсіТ_1!$B$9:$X$554,15,FALSE)</f>
        <v>3.8800000000000001E-2</v>
      </c>
      <c r="Q535" s="41">
        <f>VLOOKUP(B535,[1]УсіТ_1!$B$9:$X$554,16,FALSE)</f>
        <v>1E-3</v>
      </c>
      <c r="R535" s="41">
        <f>VLOOKUP(B535,[1]УсіТ_1!$B$9:$X$554,17,FALSE)</f>
        <v>7.1800000000000003E-2</v>
      </c>
      <c r="S535" s="41">
        <f>VLOOKUP(B535,[1]УсіТ_1!$B$9:$X$554,18,FALSE)</f>
        <v>9.4299999999999995E-2</v>
      </c>
      <c r="T535" s="41">
        <f>VLOOKUP(B535,[1]УсіТ_1!$B$9:$X$554,19,FALSE)</f>
        <v>0.96450000000000002</v>
      </c>
      <c r="U535" s="41">
        <f>VLOOKUP(B535,[1]УсіТ_1!$B$9:$X$554,20,FALSE)</f>
        <v>6.7000000000000004E-2</v>
      </c>
      <c r="V535" s="41">
        <f>VLOOKUP(B535,[1]УсіТ_1!$B$9:$X$554,21,FALSE)</f>
        <v>5.9999999999999995E-4</v>
      </c>
      <c r="W535" s="41">
        <f>VLOOKUP(B535,[1]УсіТ_1!$B$9:$X$554,22,FALSE)</f>
        <v>0.36620000000000003</v>
      </c>
      <c r="X535" s="41">
        <f>VLOOKUP(B535,[1]УсіТ_1!$B$9:$X$554,23,FALSE)</f>
        <v>9.7000000000000003E-2</v>
      </c>
      <c r="Y535" s="3">
        <v>1.0230999999999999</v>
      </c>
      <c r="Z535" s="3">
        <v>1.0230999999999999</v>
      </c>
    </row>
    <row r="536" spans="1:26" ht="15.75" thickBot="1" x14ac:dyDescent="0.3">
      <c r="A536" s="44" t="s">
        <v>1104</v>
      </c>
      <c r="B536" s="44" t="s">
        <v>568</v>
      </c>
      <c r="C536" s="43" t="s">
        <v>13</v>
      </c>
      <c r="D536" s="39">
        <v>8058.4</v>
      </c>
      <c r="E536" s="40">
        <v>853.4</v>
      </c>
      <c r="F536" s="55">
        <v>4.5602999999999998</v>
      </c>
      <c r="G536" s="55">
        <v>5.6356000000000002</v>
      </c>
      <c r="H536" s="41">
        <f t="shared" si="13"/>
        <v>3.7173999999999996</v>
      </c>
      <c r="I536" s="41">
        <f t="shared" si="12"/>
        <v>4.5602999999999998</v>
      </c>
      <c r="J536" s="41">
        <f>VLOOKUP(B536,[1]УсіТ_1!$B$9:$X$554,9,FALSE)</f>
        <v>0.84289999999999998</v>
      </c>
      <c r="K536" s="41">
        <f>VLOOKUP(B536,[1]УсіТ_1!$B$9:$X$554,8,FALSE)</f>
        <v>0.99080000000000001</v>
      </c>
      <c r="L536" s="41">
        <f>VLOOKUP(B536,[1]УсіТ_1!$B$9:$X$554,11,FALSE)</f>
        <v>1.6299999999999999E-2</v>
      </c>
      <c r="M536" s="41">
        <f>VLOOKUP(B536,[1]УсіТ_1!$B$9:$X$554,12,FALSE)</f>
        <v>0.67010000000000003</v>
      </c>
      <c r="N536" s="41">
        <f>VLOOKUP(B536,[1]УсіТ_1!$B$9:$X$554,13,FALSE)</f>
        <v>0</v>
      </c>
      <c r="O536" s="41">
        <f>VLOOKUP(B536,[1]УсіТ_1!$B$9:$X$554,14,FALSE)</f>
        <v>0.80869999999999997</v>
      </c>
      <c r="P536" s="41">
        <f>VLOOKUP(B536,[1]УсіТ_1!$B$9:$X$554,15,FALSE)</f>
        <v>2.1499999999999998E-2</v>
      </c>
      <c r="Q536" s="41">
        <f>VLOOKUP(B536,[1]УсіТ_1!$B$9:$X$554,16,FALSE)</f>
        <v>5.0000000000000001E-4</v>
      </c>
      <c r="R536" s="41">
        <f>VLOOKUP(B536,[1]УсіТ_1!$B$9:$X$554,17,FALSE)</f>
        <v>9.2200000000000004E-2</v>
      </c>
      <c r="S536" s="41">
        <f>VLOOKUP(B536,[1]УсіТ_1!$B$9:$X$554,18,FALSE)</f>
        <v>0.16569999999999999</v>
      </c>
      <c r="T536" s="41">
        <f>VLOOKUP(B536,[1]УсіТ_1!$B$9:$X$554,19,FALSE)</f>
        <v>0.76249999999999996</v>
      </c>
      <c r="U536" s="41">
        <f>VLOOKUP(B536,[1]УсіТ_1!$B$9:$X$554,20,FALSE)</f>
        <v>0.12230000000000001</v>
      </c>
      <c r="V536" s="41">
        <f>VLOOKUP(B536,[1]УсіТ_1!$B$9:$X$554,21,FALSE)</f>
        <v>1E-4</v>
      </c>
      <c r="W536" s="41">
        <f>VLOOKUP(B536,[1]УсіТ_1!$B$9:$X$554,22,FALSE)</f>
        <v>0.73680000000000001</v>
      </c>
      <c r="X536" s="41">
        <f>VLOOKUP(B536,[1]УсіТ_1!$B$9:$X$554,23,FALSE)</f>
        <v>0.4052</v>
      </c>
      <c r="Y536" s="3">
        <v>4.0983000000000001</v>
      </c>
      <c r="Z536" s="3">
        <v>4.0983000000000001</v>
      </c>
    </row>
    <row r="537" spans="1:26" ht="15.75" thickBot="1" x14ac:dyDescent="0.3">
      <c r="A537" s="44" t="s">
        <v>1105</v>
      </c>
      <c r="B537" s="44" t="s">
        <v>569</v>
      </c>
      <c r="C537" s="43" t="s">
        <v>13</v>
      </c>
      <c r="D537" s="39">
        <v>3522.89</v>
      </c>
      <c r="E537" s="40">
        <v>342.55</v>
      </c>
      <c r="F537" s="55">
        <v>4.2748999999999997</v>
      </c>
      <c r="G537" s="55">
        <v>4.9711999999999996</v>
      </c>
      <c r="H537" s="41">
        <f t="shared" si="13"/>
        <v>3.2902999999999998</v>
      </c>
      <c r="I537" s="41">
        <f t="shared" si="12"/>
        <v>4.2748999999999997</v>
      </c>
      <c r="J537" s="41">
        <f>VLOOKUP(B537,[1]УсіТ_1!$B$9:$X$554,9,FALSE)</f>
        <v>0.98460000000000003</v>
      </c>
      <c r="K537" s="41">
        <f>VLOOKUP(B537,[1]УсіТ_1!$B$9:$X$554,8,FALSE)</f>
        <v>0.99870000000000003</v>
      </c>
      <c r="L537" s="41">
        <f>VLOOKUP(B537,[1]УсіТ_1!$B$9:$X$554,11,FALSE)</f>
        <v>2.3800000000000002E-2</v>
      </c>
      <c r="M537" s="41">
        <f>VLOOKUP(B537,[1]УсіТ_1!$B$9:$X$554,12,FALSE)</f>
        <v>0.45610000000000001</v>
      </c>
      <c r="N537" s="41">
        <f>VLOOKUP(B537,[1]УсіТ_1!$B$9:$X$554,13,FALSE)</f>
        <v>0</v>
      </c>
      <c r="O537" s="41">
        <f>VLOOKUP(B537,[1]УсіТ_1!$B$9:$X$554,14,FALSE)</f>
        <v>0.72729999999999995</v>
      </c>
      <c r="P537" s="41">
        <f>VLOOKUP(B537,[1]УсіТ_1!$B$9:$X$554,15,FALSE)</f>
        <v>2.6599999999999999E-2</v>
      </c>
      <c r="Q537" s="41">
        <f>VLOOKUP(B537,[1]УсіТ_1!$B$9:$X$554,16,FALSE)</f>
        <v>6.9999999999999999E-4</v>
      </c>
      <c r="R537" s="41">
        <f>VLOOKUP(B537,[1]УсіТ_1!$B$9:$X$554,17,FALSE)</f>
        <v>6.0600000000000001E-2</v>
      </c>
      <c r="S537" s="41">
        <f>VLOOKUP(B537,[1]УсіТ_1!$B$9:$X$554,18,FALSE)</f>
        <v>6.6400000000000001E-2</v>
      </c>
      <c r="T537" s="41">
        <f>VLOOKUP(B537,[1]УсіТ_1!$B$9:$X$554,19,FALSE)</f>
        <v>0.77410000000000001</v>
      </c>
      <c r="U537" s="41">
        <f>VLOOKUP(B537,[1]УсіТ_1!$B$9:$X$554,20,FALSE)</f>
        <v>0.28810000000000002</v>
      </c>
      <c r="V537" s="41">
        <f>VLOOKUP(B537,[1]УсіТ_1!$B$9:$X$554,21,FALSE)</f>
        <v>4.0000000000000002E-4</v>
      </c>
      <c r="W537" s="41">
        <f>VLOOKUP(B537,[1]УсіТ_1!$B$9:$X$554,22,FALSE)</f>
        <v>0.3236</v>
      </c>
      <c r="X537" s="41">
        <f>VLOOKUP(B537,[1]УсіТ_1!$B$9:$X$554,23,FALSE)</f>
        <v>0.2402</v>
      </c>
      <c r="Y537" s="3">
        <v>1.4118999999999999</v>
      </c>
      <c r="Z537" s="3">
        <v>1.4118999999999999</v>
      </c>
    </row>
    <row r="538" spans="1:26" ht="15.75" thickBot="1" x14ac:dyDescent="0.3">
      <c r="A538" s="44" t="s">
        <v>1106</v>
      </c>
      <c r="B538" s="44" t="s">
        <v>570</v>
      </c>
      <c r="C538" s="43" t="s">
        <v>13</v>
      </c>
      <c r="D538" s="39">
        <v>6389.6</v>
      </c>
      <c r="E538" s="40">
        <v>447.58</v>
      </c>
      <c r="F538" s="55">
        <v>3.8723999999999998</v>
      </c>
      <c r="G538" s="55">
        <v>4.8780000000000001</v>
      </c>
      <c r="H538" s="41">
        <f t="shared" si="13"/>
        <v>3.1765999999999996</v>
      </c>
      <c r="I538" s="41">
        <f t="shared" si="12"/>
        <v>3.8723999999999998</v>
      </c>
      <c r="J538" s="41">
        <f>VLOOKUP(B538,[1]УсіТ_1!$B$9:$X$554,9,FALSE)</f>
        <v>0.69579999999999997</v>
      </c>
      <c r="K538" s="41">
        <f>VLOOKUP(B538,[1]УсіТ_1!$B$9:$X$554,8,FALSE)</f>
        <v>0.78339999999999999</v>
      </c>
      <c r="L538" s="41">
        <f>VLOOKUP(B538,[1]УсіТ_1!$B$9:$X$554,11,FALSE)</f>
        <v>2.2200000000000001E-2</v>
      </c>
      <c r="M538" s="41">
        <f>VLOOKUP(B538,[1]УсіТ_1!$B$9:$X$554,12,FALSE)</f>
        <v>0.68240000000000001</v>
      </c>
      <c r="N538" s="41">
        <f>VLOOKUP(B538,[1]УсіТ_1!$B$9:$X$554,13,FALSE)</f>
        <v>1.4200000000000001E-2</v>
      </c>
      <c r="O538" s="41">
        <f>VLOOKUP(B538,[1]УсіТ_1!$B$9:$X$554,14,FALSE)</f>
        <v>0.79510000000000003</v>
      </c>
      <c r="P538" s="41">
        <f>VLOOKUP(B538,[1]УсіТ_1!$B$9:$X$554,15,FALSE)</f>
        <v>3.0800000000000001E-2</v>
      </c>
      <c r="Q538" s="41">
        <f>VLOOKUP(B538,[1]УсіТ_1!$B$9:$X$554,16,FALSE)</f>
        <v>8.0000000000000004E-4</v>
      </c>
      <c r="R538" s="41">
        <f>VLOOKUP(B538,[1]УсіТ_1!$B$9:$X$554,17,FALSE)</f>
        <v>6.8900000000000003E-2</v>
      </c>
      <c r="S538" s="41">
        <f>VLOOKUP(B538,[1]УсіТ_1!$B$9:$X$554,18,FALSE)</f>
        <v>0.1111</v>
      </c>
      <c r="T538" s="41">
        <f>VLOOKUP(B538,[1]УсіТ_1!$B$9:$X$554,19,FALSE)</f>
        <v>0.94230000000000003</v>
      </c>
      <c r="U538" s="41">
        <f>VLOOKUP(B538,[1]УсіТ_1!$B$9:$X$554,20,FALSE)</f>
        <v>7.3800000000000004E-2</v>
      </c>
      <c r="V538" s="41">
        <f>VLOOKUP(B538,[1]УсіТ_1!$B$9:$X$554,21,FALSE)</f>
        <v>2.0000000000000001E-4</v>
      </c>
      <c r="W538" s="41">
        <f>VLOOKUP(B538,[1]УсіТ_1!$B$9:$X$554,22,FALSE)</f>
        <v>0.34799999999999998</v>
      </c>
      <c r="X538" s="41">
        <f>VLOOKUP(B538,[1]УсіТ_1!$B$9:$X$554,23,FALSE)</f>
        <v>0.309</v>
      </c>
      <c r="Y538" s="3">
        <v>1.5271999999999999</v>
      </c>
      <c r="Z538" s="3">
        <v>1.5271999999999999</v>
      </c>
    </row>
    <row r="539" spans="1:26" ht="15.75" thickBot="1" x14ac:dyDescent="0.3">
      <c r="A539" s="44" t="s">
        <v>1107</v>
      </c>
      <c r="B539" s="44" t="s">
        <v>571</v>
      </c>
      <c r="C539" s="43" t="s">
        <v>13</v>
      </c>
      <c r="D539" s="39">
        <v>6041.5</v>
      </c>
      <c r="E539" s="40">
        <v>663.6</v>
      </c>
      <c r="F539" s="55">
        <v>4.274</v>
      </c>
      <c r="G539" s="55">
        <v>5.1167999999999996</v>
      </c>
      <c r="H539" s="41">
        <f t="shared" si="13"/>
        <v>3.3532999999999999</v>
      </c>
      <c r="I539" s="41">
        <f t="shared" si="12"/>
        <v>4.274</v>
      </c>
      <c r="J539" s="41">
        <f>VLOOKUP(B539,[1]УсіТ_1!$B$9:$X$554,9,FALSE)</f>
        <v>0.92069999999999996</v>
      </c>
      <c r="K539" s="41">
        <f>VLOOKUP(B539,[1]УсіТ_1!$B$9:$X$554,8,FALSE)</f>
        <v>1.0009999999999999</v>
      </c>
      <c r="L539" s="41">
        <f>VLOOKUP(B539,[1]УсіТ_1!$B$9:$X$554,11,FALSE)</f>
        <v>1.5900000000000001E-2</v>
      </c>
      <c r="M539" s="41">
        <f>VLOOKUP(B539,[1]УсіТ_1!$B$9:$X$554,12,FALSE)</f>
        <v>0.55120000000000002</v>
      </c>
      <c r="N539" s="41">
        <f>VLOOKUP(B539,[1]УсіТ_1!$B$9:$X$554,13,FALSE)</f>
        <v>4.4900000000000002E-2</v>
      </c>
      <c r="O539" s="41">
        <f>VLOOKUP(B539,[1]УсіТ_1!$B$9:$X$554,14,FALSE)</f>
        <v>0.86229999999999996</v>
      </c>
      <c r="P539" s="41">
        <f>VLOOKUP(B539,[1]УсіТ_1!$B$9:$X$554,15,FALSE)</f>
        <v>3.3700000000000001E-2</v>
      </c>
      <c r="Q539" s="41">
        <f>VLOOKUP(B539,[1]УсіТ_1!$B$9:$X$554,16,FALSE)</f>
        <v>8.0000000000000004E-4</v>
      </c>
      <c r="R539" s="41">
        <f>VLOOKUP(B539,[1]УсіТ_1!$B$9:$X$554,17,FALSE)</f>
        <v>0.1076</v>
      </c>
      <c r="S539" s="41">
        <f>VLOOKUP(B539,[1]УсіТ_1!$B$9:$X$554,18,FALSE)</f>
        <v>0.15670000000000001</v>
      </c>
      <c r="T539" s="41">
        <f>VLOOKUP(B539,[1]УсіТ_1!$B$9:$X$554,19,FALSE)</f>
        <v>0.83740000000000003</v>
      </c>
      <c r="U539" s="41">
        <f>VLOOKUP(B539,[1]УсіТ_1!$B$9:$X$554,20,FALSE)</f>
        <v>6.3100000000000003E-2</v>
      </c>
      <c r="V539" s="41">
        <f>VLOOKUP(B539,[1]УсіТ_1!$B$9:$X$554,21,FALSE)</f>
        <v>2.0000000000000001E-4</v>
      </c>
      <c r="W539" s="41">
        <f>VLOOKUP(B539,[1]УсіТ_1!$B$9:$X$554,22,FALSE)</f>
        <v>0.27460000000000001</v>
      </c>
      <c r="X539" s="41">
        <f>VLOOKUP(B539,[1]УсіТ_1!$B$9:$X$554,23,FALSE)</f>
        <v>0.2467</v>
      </c>
      <c r="Y539" s="3">
        <v>1.2410000000000001</v>
      </c>
      <c r="Z539" s="3">
        <v>1.2410000000000001</v>
      </c>
    </row>
    <row r="540" spans="1:26" ht="15.75" thickBot="1" x14ac:dyDescent="0.3">
      <c r="A540" s="44" t="s">
        <v>1108</v>
      </c>
      <c r="B540" s="44" t="s">
        <v>572</v>
      </c>
      <c r="C540" s="43" t="s">
        <v>13</v>
      </c>
      <c r="D540" s="39">
        <v>4085.5</v>
      </c>
      <c r="E540" s="40">
        <v>463.8</v>
      </c>
      <c r="F540" s="55">
        <v>4.4539999999999997</v>
      </c>
      <c r="G540" s="55">
        <v>5.2813999999999997</v>
      </c>
      <c r="H540" s="41">
        <f t="shared" si="13"/>
        <v>3.6096999999999997</v>
      </c>
      <c r="I540" s="41">
        <f t="shared" si="12"/>
        <v>4.4539999999999997</v>
      </c>
      <c r="J540" s="41">
        <f>VLOOKUP(B540,[1]УсіТ_1!$B$9:$X$554,9,FALSE)</f>
        <v>0.84430000000000005</v>
      </c>
      <c r="K540" s="41">
        <f>VLOOKUP(B540,[1]УсіТ_1!$B$9:$X$554,8,FALSE)</f>
        <v>0.76770000000000005</v>
      </c>
      <c r="L540" s="41">
        <f>VLOOKUP(B540,[1]УсіТ_1!$B$9:$X$554,11,FALSE)</f>
        <v>2.7699999999999999E-2</v>
      </c>
      <c r="M540" s="41">
        <f>VLOOKUP(B540,[1]УсіТ_1!$B$9:$X$554,12,FALSE)</f>
        <v>0.52210000000000001</v>
      </c>
      <c r="N540" s="41">
        <f>VLOOKUP(B540,[1]УсіТ_1!$B$9:$X$554,13,FALSE)</f>
        <v>2.2100000000000002E-2</v>
      </c>
      <c r="O540" s="41">
        <f>VLOOKUP(B540,[1]УсіТ_1!$B$9:$X$554,14,FALSE)</f>
        <v>0.85619999999999996</v>
      </c>
      <c r="P540" s="41">
        <f>VLOOKUP(B540,[1]УсіТ_1!$B$9:$X$554,15,FALSE)</f>
        <v>3.7999999999999999E-2</v>
      </c>
      <c r="Q540" s="41">
        <f>VLOOKUP(B540,[1]УсіТ_1!$B$9:$X$554,16,FALSE)</f>
        <v>1E-3</v>
      </c>
      <c r="R540" s="41">
        <f>VLOOKUP(B540,[1]УсіТ_1!$B$9:$X$554,17,FALSE)</f>
        <v>0.1104</v>
      </c>
      <c r="S540" s="41">
        <f>VLOOKUP(B540,[1]УсіТ_1!$B$9:$X$554,18,FALSE)</f>
        <v>0.1348</v>
      </c>
      <c r="T540" s="41">
        <f>VLOOKUP(B540,[1]УсіТ_1!$B$9:$X$554,19,FALSE)</f>
        <v>0.98329999999999995</v>
      </c>
      <c r="U540" s="41">
        <f>VLOOKUP(B540,[1]УсіТ_1!$B$9:$X$554,20,FALSE)</f>
        <v>5.9400000000000001E-2</v>
      </c>
      <c r="V540" s="41">
        <f>VLOOKUP(B540,[1]УсіТ_1!$B$9:$X$554,21,FALSE)</f>
        <v>2.0000000000000001E-4</v>
      </c>
      <c r="W540" s="41">
        <f>VLOOKUP(B540,[1]УсіТ_1!$B$9:$X$554,22,FALSE)</f>
        <v>0.63100000000000001</v>
      </c>
      <c r="X540" s="41">
        <f>VLOOKUP(B540,[1]УсіТ_1!$B$9:$X$554,23,FALSE)</f>
        <v>0.28320000000000001</v>
      </c>
      <c r="Y540" s="3">
        <v>1.2121</v>
      </c>
      <c r="Z540" s="3">
        <v>1.2121</v>
      </c>
    </row>
    <row r="541" spans="1:26" ht="15.75" thickBot="1" x14ac:dyDescent="0.3">
      <c r="A541" s="44" t="s">
        <v>1109</v>
      </c>
      <c r="B541" s="44" t="s">
        <v>573</v>
      </c>
      <c r="C541" s="43" t="s">
        <v>13</v>
      </c>
      <c r="D541" s="39">
        <v>5002.7</v>
      </c>
      <c r="E541" s="40">
        <v>533.79999999999995</v>
      </c>
      <c r="F541" s="55">
        <v>4.8113000000000001</v>
      </c>
      <c r="G541" s="55">
        <v>5.4802999999999997</v>
      </c>
      <c r="H541" s="41">
        <f t="shared" si="13"/>
        <v>4.1097000000000001</v>
      </c>
      <c r="I541" s="41">
        <f t="shared" si="12"/>
        <v>4.8113000000000001</v>
      </c>
      <c r="J541" s="41">
        <f>VLOOKUP(B541,[1]УсіТ_1!$B$9:$X$554,9,FALSE)</f>
        <v>0.7016</v>
      </c>
      <c r="K541" s="41">
        <f>VLOOKUP(B541,[1]УсіТ_1!$B$9:$X$554,8,FALSE)</f>
        <v>0.90539999999999998</v>
      </c>
      <c r="L541" s="41">
        <f>VLOOKUP(B541,[1]УсіТ_1!$B$9:$X$554,11,FALSE)</f>
        <v>1.2800000000000001E-2</v>
      </c>
      <c r="M541" s="41">
        <f>VLOOKUP(B541,[1]УсіТ_1!$B$9:$X$554,12,FALSE)</f>
        <v>0.44319999999999998</v>
      </c>
      <c r="N541" s="41">
        <f>VLOOKUP(B541,[1]УсіТ_1!$B$9:$X$554,13,FALSE)</f>
        <v>0</v>
      </c>
      <c r="O541" s="41">
        <f>VLOOKUP(B541,[1]УсіТ_1!$B$9:$X$554,14,FALSE)</f>
        <v>0.83279999999999998</v>
      </c>
      <c r="P541" s="41">
        <f>VLOOKUP(B541,[1]УсіТ_1!$B$9:$X$554,15,FALSE)</f>
        <v>2.76E-2</v>
      </c>
      <c r="Q541" s="41">
        <f>VLOOKUP(B541,[1]УсіТ_1!$B$9:$X$554,16,FALSE)</f>
        <v>6.9999999999999999E-4</v>
      </c>
      <c r="R541" s="41">
        <f>VLOOKUP(B541,[1]УсіТ_1!$B$9:$X$554,17,FALSE)</f>
        <v>0.1031</v>
      </c>
      <c r="S541" s="41">
        <f>VLOOKUP(B541,[1]УсіТ_1!$B$9:$X$554,18,FALSE)</f>
        <v>0.12479999999999999</v>
      </c>
      <c r="T541" s="41">
        <f>VLOOKUP(B541,[1]УсіТ_1!$B$9:$X$554,19,FALSE)</f>
        <v>1.2525999999999999</v>
      </c>
      <c r="U541" s="41">
        <f>VLOOKUP(B541,[1]УсіТ_1!$B$9:$X$554,20,FALSE)</f>
        <v>0.111</v>
      </c>
      <c r="V541" s="41">
        <f>VLOOKUP(B541,[1]УсіТ_1!$B$9:$X$554,21,FALSE)</f>
        <v>2.0000000000000001E-4</v>
      </c>
      <c r="W541" s="41">
        <f>VLOOKUP(B541,[1]УсіТ_1!$B$9:$X$554,22,FALSE)</f>
        <v>0.73870000000000002</v>
      </c>
      <c r="X541" s="41">
        <f>VLOOKUP(B541,[1]УсіТ_1!$B$9:$X$554,23,FALSE)</f>
        <v>0.2258</v>
      </c>
      <c r="Y541" s="3">
        <v>1.3065</v>
      </c>
      <c r="Z541" s="3">
        <v>1.3065</v>
      </c>
    </row>
    <row r="542" spans="1:26" ht="15.75" thickBot="1" x14ac:dyDescent="0.3">
      <c r="A542" s="44" t="s">
        <v>1110</v>
      </c>
      <c r="B542" s="44" t="s">
        <v>574</v>
      </c>
      <c r="C542" s="43" t="s">
        <v>13</v>
      </c>
      <c r="D542" s="39">
        <v>3440.54</v>
      </c>
      <c r="E542" s="40">
        <v>328.6</v>
      </c>
      <c r="F542" s="55">
        <v>4.0911</v>
      </c>
      <c r="G542" s="55">
        <v>5.1375000000000002</v>
      </c>
      <c r="H542" s="41">
        <f t="shared" si="13"/>
        <v>3.0895999999999999</v>
      </c>
      <c r="I542" s="41">
        <f t="shared" si="12"/>
        <v>4.0911</v>
      </c>
      <c r="J542" s="41">
        <f>VLOOKUP(B542,[1]УсіТ_1!$B$9:$X$554,9,FALSE)</f>
        <v>1.0015000000000001</v>
      </c>
      <c r="K542" s="41">
        <f>VLOOKUP(B542,[1]УсіТ_1!$B$9:$X$554,8,FALSE)</f>
        <v>0.67730000000000001</v>
      </c>
      <c r="L542" s="41">
        <f>VLOOKUP(B542,[1]УсіТ_1!$B$9:$X$554,11,FALSE)</f>
        <v>2.6700000000000002E-2</v>
      </c>
      <c r="M542" s="41">
        <f>VLOOKUP(B542,[1]УсіТ_1!$B$9:$X$554,12,FALSE)</f>
        <v>0.51339999999999997</v>
      </c>
      <c r="N542" s="41">
        <f>VLOOKUP(B542,[1]УсіТ_1!$B$9:$X$554,13,FALSE)</f>
        <v>0</v>
      </c>
      <c r="O542" s="41">
        <f>VLOOKUP(B542,[1]УсіТ_1!$B$9:$X$554,14,FALSE)</f>
        <v>0.73650000000000004</v>
      </c>
      <c r="P542" s="41">
        <f>VLOOKUP(B542,[1]УсіТ_1!$B$9:$X$554,15,FALSE)</f>
        <v>3.2899999999999999E-2</v>
      </c>
      <c r="Q542" s="41">
        <f>VLOOKUP(B542,[1]УсіТ_1!$B$9:$X$554,16,FALSE)</f>
        <v>8.0000000000000004E-4</v>
      </c>
      <c r="R542" s="41">
        <f>VLOOKUP(B542,[1]УсіТ_1!$B$9:$X$554,17,FALSE)</f>
        <v>5.9400000000000001E-2</v>
      </c>
      <c r="S542" s="41">
        <f>VLOOKUP(B542,[1]УсіТ_1!$B$9:$X$554,18,FALSE)</f>
        <v>6.4600000000000005E-2</v>
      </c>
      <c r="T542" s="41">
        <f>VLOOKUP(B542,[1]УсіТ_1!$B$9:$X$554,19,FALSE)</f>
        <v>0.78569999999999995</v>
      </c>
      <c r="U542" s="41">
        <f>VLOOKUP(B542,[1]УсіТ_1!$B$9:$X$554,20,FALSE)</f>
        <v>9.11E-2</v>
      </c>
      <c r="V542" s="41">
        <f>VLOOKUP(B542,[1]УсіТ_1!$B$9:$X$554,21,FALSE)</f>
        <v>4.0000000000000002E-4</v>
      </c>
      <c r="W542" s="41">
        <f>VLOOKUP(B542,[1]УсіТ_1!$B$9:$X$554,22,FALSE)</f>
        <v>0.61419999999999997</v>
      </c>
      <c r="X542" s="41">
        <f>VLOOKUP(B542,[1]УсіТ_1!$B$9:$X$554,23,FALSE)</f>
        <v>0.53300000000000003</v>
      </c>
      <c r="Y542" s="3">
        <v>1.2891999999999999</v>
      </c>
      <c r="Z542" s="3">
        <v>1.2891999999999999</v>
      </c>
    </row>
    <row r="543" spans="1:26" ht="15.75" thickBot="1" x14ac:dyDescent="0.3">
      <c r="A543" s="44" t="s">
        <v>1111</v>
      </c>
      <c r="B543" s="44" t="s">
        <v>575</v>
      </c>
      <c r="C543" s="43" t="s">
        <v>14</v>
      </c>
      <c r="D543" s="39">
        <v>5431.7</v>
      </c>
      <c r="E543" s="40">
        <v>539.1</v>
      </c>
      <c r="F543" s="55">
        <v>3.6181000000000001</v>
      </c>
      <c r="G543" s="55">
        <v>4.3364000000000003</v>
      </c>
      <c r="H543" s="41">
        <f t="shared" si="13"/>
        <v>2.8485</v>
      </c>
      <c r="I543" s="41">
        <f t="shared" si="12"/>
        <v>3.6181000000000001</v>
      </c>
      <c r="J543" s="41">
        <f>VLOOKUP(B543,[1]УсіТ_1!$B$9:$X$554,9,FALSE)</f>
        <v>0.76959999999999995</v>
      </c>
      <c r="K543" s="41">
        <f>VLOOKUP(B543,[1]УсіТ_1!$B$9:$X$554,8,FALSE)</f>
        <v>0.60899999999999999</v>
      </c>
      <c r="L543" s="41">
        <f>VLOOKUP(B543,[1]УсіТ_1!$B$9:$X$554,11,FALSE)</f>
        <v>1.78E-2</v>
      </c>
      <c r="M543" s="41">
        <f>VLOOKUP(B543,[1]УсіТ_1!$B$9:$X$554,12,FALSE)</f>
        <v>0.41830000000000001</v>
      </c>
      <c r="N543" s="41">
        <f>VLOOKUP(B543,[1]УсіТ_1!$B$9:$X$554,13,FALSE)</f>
        <v>0</v>
      </c>
      <c r="O543" s="41">
        <f>VLOOKUP(B543,[1]УсіТ_1!$B$9:$X$554,14,FALSE)</f>
        <v>0.80659999999999998</v>
      </c>
      <c r="P543" s="41">
        <f>VLOOKUP(B543,[1]УсіТ_1!$B$9:$X$554,15,FALSE)</f>
        <v>2.5000000000000001E-2</v>
      </c>
      <c r="Q543" s="41">
        <f>VLOOKUP(B543,[1]УсіТ_1!$B$9:$X$554,16,FALSE)</f>
        <v>5.9999999999999995E-4</v>
      </c>
      <c r="R543" s="41">
        <f>VLOOKUP(B543,[1]УсіТ_1!$B$9:$X$554,17,FALSE)</f>
        <v>6.3500000000000001E-2</v>
      </c>
      <c r="S543" s="41">
        <f>VLOOKUP(B543,[1]УсіТ_1!$B$9:$X$554,18,FALSE)</f>
        <v>8.2100000000000006E-2</v>
      </c>
      <c r="T543" s="41">
        <f>VLOOKUP(B543,[1]УсіТ_1!$B$9:$X$554,19,FALSE)</f>
        <v>0.8528</v>
      </c>
      <c r="U543" s="41">
        <f>VLOOKUP(B543,[1]УсіТ_1!$B$9:$X$554,20,FALSE)</f>
        <v>4.3299999999999998E-2</v>
      </c>
      <c r="V543" s="41">
        <f>VLOOKUP(B543,[1]УсіТ_1!$B$9:$X$554,21,FALSE)</f>
        <v>2.0000000000000001E-4</v>
      </c>
      <c r="W543" s="41">
        <f>VLOOKUP(B543,[1]УсіТ_1!$B$9:$X$554,22,FALSE)</f>
        <v>0.34760000000000002</v>
      </c>
      <c r="X543" s="41">
        <f>VLOOKUP(B543,[1]УсіТ_1!$B$9:$X$554,23,FALSE)</f>
        <v>0.3</v>
      </c>
      <c r="Y543" s="3">
        <v>1.2724</v>
      </c>
      <c r="Z543" s="3">
        <v>1.2724</v>
      </c>
    </row>
    <row r="544" spans="1:26" ht="15.75" thickBot="1" x14ac:dyDescent="0.3">
      <c r="A544" s="44" t="s">
        <v>1112</v>
      </c>
      <c r="B544" s="44" t="s">
        <v>576</v>
      </c>
      <c r="C544" s="43" t="s">
        <v>14</v>
      </c>
      <c r="D544" s="39">
        <v>3052.5</v>
      </c>
      <c r="E544" s="40">
        <v>300.60000000000002</v>
      </c>
      <c r="F544" s="55">
        <v>3.6061999999999999</v>
      </c>
      <c r="G544" s="55">
        <v>4.3289</v>
      </c>
      <c r="H544" s="41">
        <f t="shared" si="13"/>
        <v>3.0154999999999998</v>
      </c>
      <c r="I544" s="41">
        <f t="shared" si="12"/>
        <v>3.6061999999999999</v>
      </c>
      <c r="J544" s="41">
        <f>VLOOKUP(B544,[1]УсіТ_1!$B$9:$X$554,9,FALSE)</f>
        <v>0.5907</v>
      </c>
      <c r="K544" s="41">
        <f>VLOOKUP(B544,[1]УсіТ_1!$B$9:$X$554,8,FALSE)</f>
        <v>0.79200000000000004</v>
      </c>
      <c r="L544" s="41">
        <f>VLOOKUP(B544,[1]УсіТ_1!$B$9:$X$554,11,FALSE)</f>
        <v>2.0500000000000001E-2</v>
      </c>
      <c r="M544" s="41">
        <f>VLOOKUP(B544,[1]УсіТ_1!$B$9:$X$554,12,FALSE)</f>
        <v>0.37190000000000001</v>
      </c>
      <c r="N544" s="41">
        <f>VLOOKUP(B544,[1]УсіТ_1!$B$9:$X$554,13,FALSE)</f>
        <v>0</v>
      </c>
      <c r="O544" s="41">
        <f>VLOOKUP(B544,[1]УсіТ_1!$B$9:$X$554,14,FALSE)</f>
        <v>0.61839999999999995</v>
      </c>
      <c r="P544" s="41">
        <f>VLOOKUP(B544,[1]УсіТ_1!$B$9:$X$554,15,FALSE)</f>
        <v>2.0799999999999999E-2</v>
      </c>
      <c r="Q544" s="41">
        <f>VLOOKUP(B544,[1]УсіТ_1!$B$9:$X$554,16,FALSE)</f>
        <v>5.0000000000000001E-4</v>
      </c>
      <c r="R544" s="41">
        <f>VLOOKUP(B544,[1]УсіТ_1!$B$9:$X$554,17,FALSE)</f>
        <v>6.25E-2</v>
      </c>
      <c r="S544" s="41">
        <f>VLOOKUP(B544,[1]УсіТ_1!$B$9:$X$554,18,FALSE)</f>
        <v>7.4899999999999994E-2</v>
      </c>
      <c r="T544" s="41">
        <f>VLOOKUP(B544,[1]УсіТ_1!$B$9:$X$554,19,FALSE)</f>
        <v>0.98219999999999996</v>
      </c>
      <c r="U544" s="41">
        <f>VLOOKUP(B544,[1]УсіТ_1!$B$9:$X$554,20,FALSE)</f>
        <v>7.4399999999999994E-2</v>
      </c>
      <c r="V544" s="41">
        <f>VLOOKUP(B544,[1]УсіТ_1!$B$9:$X$554,21,FALSE)</f>
        <v>4.0000000000000002E-4</v>
      </c>
      <c r="W544" s="41">
        <f>VLOOKUP(B544,[1]УсіТ_1!$B$9:$X$554,22,FALSE)</f>
        <v>0.36890000000000001</v>
      </c>
      <c r="X544" s="41">
        <f>VLOOKUP(B544,[1]УсіТ_1!$B$9:$X$554,23,FALSE)</f>
        <v>0.3508</v>
      </c>
      <c r="Y544" s="3">
        <v>3.3140999999999998</v>
      </c>
      <c r="Z544" s="3">
        <v>3.3140999999999998</v>
      </c>
    </row>
    <row r="545" spans="1:26" ht="15.75" thickBot="1" x14ac:dyDescent="0.3">
      <c r="A545" s="44" t="s">
        <v>1113</v>
      </c>
      <c r="B545" s="44" t="s">
        <v>577</v>
      </c>
      <c r="C545" s="43" t="s">
        <v>14</v>
      </c>
      <c r="D545" s="39">
        <v>16182.3</v>
      </c>
      <c r="E545" s="40">
        <v>1503.7</v>
      </c>
      <c r="F545" s="55">
        <v>3.9091999999999998</v>
      </c>
      <c r="G545" s="55">
        <v>4.5589000000000004</v>
      </c>
      <c r="H545" s="41">
        <f t="shared" si="13"/>
        <v>3.0984999999999996</v>
      </c>
      <c r="I545" s="41">
        <f t="shared" si="12"/>
        <v>3.9091999999999993</v>
      </c>
      <c r="J545" s="41">
        <f>VLOOKUP(B545,[1]УсіТ_1!$B$9:$X$554,9,FALSE)</f>
        <v>0.81069999999999998</v>
      </c>
      <c r="K545" s="41">
        <f>VLOOKUP(B545,[1]УсіТ_1!$B$9:$X$554,8,FALSE)</f>
        <v>0.58020000000000005</v>
      </c>
      <c r="L545" s="41">
        <f>VLOOKUP(B545,[1]УсіТ_1!$B$9:$X$554,11,FALSE)</f>
        <v>2.1399999999999999E-2</v>
      </c>
      <c r="M545" s="41">
        <f>VLOOKUP(B545,[1]УсіТ_1!$B$9:$X$554,12,FALSE)</f>
        <v>0.41830000000000001</v>
      </c>
      <c r="N545" s="41">
        <f>VLOOKUP(B545,[1]УсіТ_1!$B$9:$X$554,13,FALSE)</f>
        <v>0</v>
      </c>
      <c r="O545" s="41">
        <f>VLOOKUP(B545,[1]УсіТ_1!$B$9:$X$554,14,FALSE)</f>
        <v>0.83789999999999998</v>
      </c>
      <c r="P545" s="41">
        <f>VLOOKUP(B545,[1]УсіТ_1!$B$9:$X$554,15,FALSE)</f>
        <v>2.52E-2</v>
      </c>
      <c r="Q545" s="41">
        <f>VLOOKUP(B545,[1]УсіТ_1!$B$9:$X$554,16,FALSE)</f>
        <v>5.9999999999999995E-4</v>
      </c>
      <c r="R545" s="41">
        <f>VLOOKUP(B545,[1]УсіТ_1!$B$9:$X$554,17,FALSE)</f>
        <v>6.6000000000000003E-2</v>
      </c>
      <c r="S545" s="41">
        <f>VLOOKUP(B545,[1]УсіТ_1!$B$9:$X$554,18,FALSE)</f>
        <v>0.1804</v>
      </c>
      <c r="T545" s="41">
        <f>VLOOKUP(B545,[1]УсіТ_1!$B$9:$X$554,19,FALSE)</f>
        <v>1.0763</v>
      </c>
      <c r="U545" s="41">
        <f>VLOOKUP(B545,[1]УсіТ_1!$B$9:$X$554,20,FALSE)</f>
        <v>7.1499999999999994E-2</v>
      </c>
      <c r="V545" s="41">
        <f>VLOOKUP(B545,[1]УсіТ_1!$B$9:$X$554,21,FALSE)</f>
        <v>1E-4</v>
      </c>
      <c r="W545" s="41">
        <f>VLOOKUP(B545,[1]УсіТ_1!$B$9:$X$554,22,FALSE)</f>
        <v>0.2389</v>
      </c>
      <c r="X545" s="41">
        <f>VLOOKUP(B545,[1]УсіТ_1!$B$9:$X$554,23,FALSE)</f>
        <v>0.23139999999999999</v>
      </c>
      <c r="Y545" s="3">
        <v>0.89470000000000005</v>
      </c>
      <c r="Z545" s="3">
        <v>0.89470000000000005</v>
      </c>
    </row>
    <row r="546" spans="1:26" ht="15.75" thickBot="1" x14ac:dyDescent="0.3">
      <c r="A546" s="44" t="s">
        <v>1114</v>
      </c>
      <c r="B546" s="44" t="s">
        <v>578</v>
      </c>
      <c r="C546" s="43" t="s">
        <v>14</v>
      </c>
      <c r="D546" s="39">
        <v>2857.9</v>
      </c>
      <c r="E546" s="40">
        <v>265.60000000000002</v>
      </c>
      <c r="F546" s="55">
        <v>3.8967000000000001</v>
      </c>
      <c r="G546" s="55">
        <v>4.7579000000000002</v>
      </c>
      <c r="H546" s="41">
        <f t="shared" si="13"/>
        <v>3.1484000000000001</v>
      </c>
      <c r="I546" s="41">
        <f t="shared" si="12"/>
        <v>3.8967000000000001</v>
      </c>
      <c r="J546" s="41">
        <f>VLOOKUP(B546,[1]УсіТ_1!$B$9:$X$554,9,FALSE)</f>
        <v>0.74829999999999997</v>
      </c>
      <c r="K546" s="41">
        <f>VLOOKUP(B546,[1]УсіТ_1!$B$9:$X$554,8,FALSE)</f>
        <v>0.85170000000000001</v>
      </c>
      <c r="L546" s="41">
        <f>VLOOKUP(B546,[1]УсіТ_1!$B$9:$X$554,11,FALSE)</f>
        <v>3.4299999999999997E-2</v>
      </c>
      <c r="M546" s="41">
        <f>VLOOKUP(B546,[1]УсіТ_1!$B$9:$X$554,12,FALSE)</f>
        <v>0.34389999999999998</v>
      </c>
      <c r="N546" s="41">
        <f>VLOOKUP(B546,[1]УсіТ_1!$B$9:$X$554,13,FALSE)</f>
        <v>0</v>
      </c>
      <c r="O546" s="41">
        <f>VLOOKUP(B546,[1]УсіТ_1!$B$9:$X$554,14,FALSE)</f>
        <v>0.76390000000000002</v>
      </c>
      <c r="P546" s="41">
        <f>VLOOKUP(B546,[1]УсіТ_1!$B$9:$X$554,15,FALSE)</f>
        <v>3.7600000000000001E-2</v>
      </c>
      <c r="Q546" s="41">
        <f>VLOOKUP(B546,[1]УсіТ_1!$B$9:$X$554,16,FALSE)</f>
        <v>1E-3</v>
      </c>
      <c r="R546" s="41">
        <f>VLOOKUP(B546,[1]УсіТ_1!$B$9:$X$554,17,FALSE)</f>
        <v>5.5199999999999999E-2</v>
      </c>
      <c r="S546" s="41">
        <f>VLOOKUP(B546,[1]УсіТ_1!$B$9:$X$554,18,FALSE)</f>
        <v>7.2499999999999995E-2</v>
      </c>
      <c r="T546" s="41">
        <f>VLOOKUP(B546,[1]УсіТ_1!$B$9:$X$554,19,FALSE)</f>
        <v>0.98429999999999995</v>
      </c>
      <c r="U546" s="41">
        <f>VLOOKUP(B546,[1]УсіТ_1!$B$9:$X$554,20,FALSE)</f>
        <v>8.8599999999999998E-2</v>
      </c>
      <c r="V546" s="41">
        <f>VLOOKUP(B546,[1]УсіТ_1!$B$9:$X$554,21,FALSE)</f>
        <v>4.0000000000000002E-4</v>
      </c>
      <c r="W546" s="41">
        <f>VLOOKUP(B546,[1]УсіТ_1!$B$9:$X$554,22,FALSE)</f>
        <v>0.25890000000000002</v>
      </c>
      <c r="X546" s="41">
        <f>VLOOKUP(B546,[1]УсіТ_1!$B$9:$X$554,23,FALSE)</f>
        <v>0.51729999999999998</v>
      </c>
      <c r="Y546" s="3">
        <v>3.6074000000000002</v>
      </c>
      <c r="Z546" s="3">
        <v>4.5418000000000003</v>
      </c>
    </row>
    <row r="547" spans="1:26" ht="15.75" thickBot="1" x14ac:dyDescent="0.3">
      <c r="A547" s="44" t="s">
        <v>1115</v>
      </c>
      <c r="B547" s="44" t="s">
        <v>579</v>
      </c>
      <c r="C547" s="43" t="s">
        <v>580</v>
      </c>
      <c r="D547" s="39">
        <v>3641.2</v>
      </c>
      <c r="E547" s="40">
        <v>0</v>
      </c>
      <c r="F547" s="55">
        <v>4.9618000000000002</v>
      </c>
      <c r="G547" s="55">
        <v>5.6161000000000003</v>
      </c>
      <c r="H547" s="41">
        <f t="shared" si="13"/>
        <v>3.7408999999999999</v>
      </c>
      <c r="I547" s="41">
        <f t="shared" si="12"/>
        <v>4.9618000000000002</v>
      </c>
      <c r="J547" s="41">
        <f>VLOOKUP(B547,[1]УсіТ_1!$B$9:$X$554,9,FALSE)</f>
        <v>1.2209000000000001</v>
      </c>
      <c r="K547" s="41">
        <f>VLOOKUP(B547,[1]УсіТ_1!$B$9:$X$554,8,FALSE)</f>
        <v>0.42299999999999999</v>
      </c>
      <c r="L547" s="41">
        <f>VLOOKUP(B547,[1]УсіТ_1!$B$9:$X$554,11,FALSE)</f>
        <v>2.3E-2</v>
      </c>
      <c r="M547" s="41">
        <f>VLOOKUP(B547,[1]УсіТ_1!$B$9:$X$554,12,FALSE)</f>
        <v>0.31080000000000002</v>
      </c>
      <c r="N547" s="41">
        <f>VLOOKUP(B547,[1]УсіТ_1!$B$9:$X$554,13,FALSE)</f>
        <v>4.9700000000000001E-2</v>
      </c>
      <c r="O547" s="41">
        <f>VLOOKUP(B547,[1]УсіТ_1!$B$9:$X$554,14,FALSE)</f>
        <v>0.48199999999999998</v>
      </c>
      <c r="P547" s="41">
        <f>VLOOKUP(B547,[1]УсіТ_1!$B$9:$X$554,15,FALSE)</f>
        <v>2.2200000000000001E-2</v>
      </c>
      <c r="Q547" s="41">
        <f>VLOOKUP(B547,[1]УсіТ_1!$B$9:$X$554,16,FALSE)</f>
        <v>5.9999999999999995E-4</v>
      </c>
      <c r="R547" s="41">
        <f>VLOOKUP(B547,[1]УсіТ_1!$B$9:$X$554,17,FALSE)</f>
        <v>6.3100000000000003E-2</v>
      </c>
      <c r="S547" s="41">
        <f>VLOOKUP(B547,[1]УсіТ_1!$B$9:$X$554,18,FALSE)</f>
        <v>0.5544</v>
      </c>
      <c r="T547" s="41">
        <f>VLOOKUP(B547,[1]УсіТ_1!$B$9:$X$554,19,FALSE)</f>
        <v>0.73170000000000002</v>
      </c>
      <c r="U547" s="41">
        <f>VLOOKUP(B547,[1]УсіТ_1!$B$9:$X$554,20,FALSE)</f>
        <v>0.04</v>
      </c>
      <c r="V547" s="41">
        <f>VLOOKUP(B547,[1]УсіТ_1!$B$9:$X$554,21,FALSE)</f>
        <v>4.0000000000000002E-4</v>
      </c>
      <c r="W547" s="41">
        <f>VLOOKUP(B547,[1]УсіТ_1!$B$9:$X$554,22,FALSE)</f>
        <v>1.4005000000000001</v>
      </c>
      <c r="X547" s="41">
        <f>VLOOKUP(B547,[1]УсіТ_1!$B$9:$X$554,23,FALSE)</f>
        <v>0.29380000000000001</v>
      </c>
      <c r="Y547" s="3">
        <v>4.5006000000000004</v>
      </c>
      <c r="Z547" s="3">
        <v>5.4353999999999996</v>
      </c>
    </row>
    <row r="548" spans="1:26" ht="15.75" thickBot="1" x14ac:dyDescent="0.3">
      <c r="A548" s="44" t="s">
        <v>1116</v>
      </c>
      <c r="B548" s="44" t="s">
        <v>581</v>
      </c>
      <c r="C548" s="43" t="s">
        <v>15</v>
      </c>
      <c r="D548" s="39">
        <v>10009.1</v>
      </c>
      <c r="E548" s="40">
        <v>875.9</v>
      </c>
      <c r="F548" s="55">
        <v>4.4980000000000002</v>
      </c>
      <c r="G548" s="55">
        <v>5.1592000000000002</v>
      </c>
      <c r="H548" s="41">
        <f t="shared" si="13"/>
        <v>3.6870000000000003</v>
      </c>
      <c r="I548" s="41">
        <f t="shared" si="12"/>
        <v>4.4980000000000002</v>
      </c>
      <c r="J548" s="41">
        <f>VLOOKUP(B548,[1]УсіТ_1!$B$9:$X$554,9,FALSE)</f>
        <v>0.81100000000000005</v>
      </c>
      <c r="K548" s="41">
        <f>VLOOKUP(B548,[1]УсіТ_1!$B$9:$X$554,8,FALSE)</f>
        <v>0.64200000000000002</v>
      </c>
      <c r="L548" s="41">
        <f>VLOOKUP(B548,[1]УсіТ_1!$B$9:$X$554,11,FALSE)</f>
        <v>1.7100000000000001E-2</v>
      </c>
      <c r="M548" s="41">
        <f>VLOOKUP(B548,[1]УсіТ_1!$B$9:$X$554,12,FALSE)</f>
        <v>0.40670000000000001</v>
      </c>
      <c r="N548" s="41">
        <f>VLOOKUP(B548,[1]УсіТ_1!$B$9:$X$554,13,FALSE)</f>
        <v>0</v>
      </c>
      <c r="O548" s="41">
        <f>VLOOKUP(B548,[1]УсіТ_1!$B$9:$X$554,14,FALSE)</f>
        <v>0.73089999999999999</v>
      </c>
      <c r="P548" s="41">
        <f>VLOOKUP(B548,[1]УсіТ_1!$B$9:$X$554,15,FALSE)</f>
        <v>2.8799999999999999E-2</v>
      </c>
      <c r="Q548" s="41">
        <f>VLOOKUP(B548,[1]УсіТ_1!$B$9:$X$554,16,FALSE)</f>
        <v>6.9999999999999999E-4</v>
      </c>
      <c r="R548" s="41">
        <f>VLOOKUP(B548,[1]УсіТ_1!$B$9:$X$554,17,FALSE)</f>
        <v>7.4999999999999997E-2</v>
      </c>
      <c r="S548" s="41">
        <f>VLOOKUP(B548,[1]УсіТ_1!$B$9:$X$554,18,FALSE)</f>
        <v>0.2087</v>
      </c>
      <c r="T548" s="41">
        <f>VLOOKUP(B548,[1]УсіТ_1!$B$9:$X$554,19,FALSE)</f>
        <v>0.87780000000000002</v>
      </c>
      <c r="U548" s="41">
        <f>VLOOKUP(B548,[1]УсіТ_1!$B$9:$X$554,20,FALSE)</f>
        <v>0.16550000000000001</v>
      </c>
      <c r="V548" s="41">
        <f>VLOOKUP(B548,[1]УсіТ_1!$B$9:$X$554,21,FALSE)</f>
        <v>1E-4</v>
      </c>
      <c r="W548" s="41">
        <f>VLOOKUP(B548,[1]УсіТ_1!$B$9:$X$554,22,FALSE)</f>
        <v>0.94040000000000001</v>
      </c>
      <c r="X548" s="41">
        <f>VLOOKUP(B548,[1]УсіТ_1!$B$9:$X$554,23,FALSE)</f>
        <v>0.2545</v>
      </c>
      <c r="Y548" s="3">
        <v>2.5352999999999999</v>
      </c>
      <c r="Z548" s="3">
        <v>2.5352999999999999</v>
      </c>
    </row>
    <row r="549" spans="1:26" ht="15.75" thickBot="1" x14ac:dyDescent="0.3">
      <c r="A549" s="44" t="s">
        <v>1117</v>
      </c>
      <c r="B549" s="44" t="s">
        <v>582</v>
      </c>
      <c r="C549" s="43" t="s">
        <v>15</v>
      </c>
      <c r="D549" s="39">
        <v>4201.83</v>
      </c>
      <c r="E549" s="40">
        <v>86.98</v>
      </c>
      <c r="F549" s="55">
        <v>3.4318</v>
      </c>
      <c r="G549" s="55">
        <v>4.7606000000000002</v>
      </c>
      <c r="H549" s="41">
        <f t="shared" si="13"/>
        <v>2.8212999999999999</v>
      </c>
      <c r="I549" s="41">
        <f t="shared" si="12"/>
        <v>3.4318</v>
      </c>
      <c r="J549" s="41">
        <f>VLOOKUP(B549,[1]УсіТ_1!$B$9:$X$554,9,FALSE)</f>
        <v>0.61050000000000004</v>
      </c>
      <c r="K549" s="41">
        <f>VLOOKUP(B549,[1]УсіТ_1!$B$9:$X$554,8,FALSE)</f>
        <v>0.5696</v>
      </c>
      <c r="L549" s="41">
        <f>VLOOKUP(B549,[1]УсіТ_1!$B$9:$X$554,11,FALSE)</f>
        <v>5.5999999999999999E-3</v>
      </c>
      <c r="M549" s="41">
        <f>VLOOKUP(B549,[1]УсіТ_1!$B$9:$X$554,12,FALSE)</f>
        <v>0.58189999999999997</v>
      </c>
      <c r="N549" s="41">
        <f>VLOOKUP(B549,[1]УсіТ_1!$B$9:$X$554,13,FALSE)</f>
        <v>4.2999999999999997E-2</v>
      </c>
      <c r="O549" s="41">
        <f>VLOOKUP(B549,[1]УсіТ_1!$B$9:$X$554,14,FALSE)</f>
        <v>0.93189999999999995</v>
      </c>
      <c r="P549" s="41">
        <f>VLOOKUP(B549,[1]УсіТ_1!$B$9:$X$554,15,FALSE)</f>
        <v>1.18E-2</v>
      </c>
      <c r="Q549" s="41">
        <f>VLOOKUP(B549,[1]УсіТ_1!$B$9:$X$554,16,FALSE)</f>
        <v>2.0000000000000001E-4</v>
      </c>
      <c r="R549" s="41">
        <f>VLOOKUP(B549,[1]УсіТ_1!$B$9:$X$554,17,FALSE)</f>
        <v>9.1800000000000007E-2</v>
      </c>
      <c r="S549" s="41">
        <f>VLOOKUP(B549,[1]УсіТ_1!$B$9:$X$554,18,FALSE)</f>
        <v>6.8199999999999997E-2</v>
      </c>
      <c r="T549" s="41">
        <f>VLOOKUP(B549,[1]УсіТ_1!$B$9:$X$554,19,FALSE)</f>
        <v>0.80230000000000001</v>
      </c>
      <c r="U549" s="41">
        <f>VLOOKUP(B549,[1]УсіТ_1!$B$9:$X$554,20,FALSE)</f>
        <v>0.1976</v>
      </c>
      <c r="V549" s="41">
        <f>VLOOKUP(B549,[1]УсіТ_1!$B$9:$X$554,21,FALSE)</f>
        <v>2.0000000000000001E-4</v>
      </c>
      <c r="W549" s="41">
        <f>VLOOKUP(B549,[1]УсіТ_1!$B$9:$X$554,22,FALSE)</f>
        <v>0.1421</v>
      </c>
      <c r="X549" s="41">
        <f>VLOOKUP(B549,[1]УсіТ_1!$B$9:$X$554,23,FALSE)</f>
        <v>0.70389999999999997</v>
      </c>
      <c r="Y549" s="3">
        <v>4.0209000000000001</v>
      </c>
      <c r="Z549" s="3">
        <v>4.9206000000000003</v>
      </c>
    </row>
    <row r="550" spans="1:26" ht="15.75" thickBot="1" x14ac:dyDescent="0.3">
      <c r="A550" s="44" t="s">
        <v>1118</v>
      </c>
      <c r="B550" s="44" t="s">
        <v>583</v>
      </c>
      <c r="C550" s="43" t="s">
        <v>15</v>
      </c>
      <c r="D550" s="39">
        <v>4216.72</v>
      </c>
      <c r="E550" s="40">
        <v>0</v>
      </c>
      <c r="F550" s="55">
        <v>4.1128999999999998</v>
      </c>
      <c r="G550" s="55">
        <v>5.1001000000000003</v>
      </c>
      <c r="H550" s="41">
        <f t="shared" si="13"/>
        <v>3.4981</v>
      </c>
      <c r="I550" s="41">
        <f t="shared" si="12"/>
        <v>4.1128999999999998</v>
      </c>
      <c r="J550" s="41">
        <f>VLOOKUP(B550,[1]УсіТ_1!$B$9:$X$554,9,FALSE)</f>
        <v>0.61480000000000001</v>
      </c>
      <c r="K550" s="41">
        <f>VLOOKUP(B550,[1]УсіТ_1!$B$9:$X$554,8,FALSE)</f>
        <v>0.68559999999999999</v>
      </c>
      <c r="L550" s="41">
        <f>VLOOKUP(B550,[1]УсіТ_1!$B$9:$X$554,11,FALSE)</f>
        <v>6.0000000000000001E-3</v>
      </c>
      <c r="M550" s="41">
        <f>VLOOKUP(B550,[1]УсіТ_1!$B$9:$X$554,12,FALSE)</f>
        <v>0.49099999999999999</v>
      </c>
      <c r="N550" s="41">
        <f>VLOOKUP(B550,[1]УсіТ_1!$B$9:$X$554,13,FALSE)</f>
        <v>2.1399999999999999E-2</v>
      </c>
      <c r="O550" s="41">
        <f>VLOOKUP(B550,[1]УсіТ_1!$B$9:$X$554,14,FALSE)</f>
        <v>0.79430000000000001</v>
      </c>
      <c r="P550" s="41">
        <f>VLOOKUP(B550,[1]УсіТ_1!$B$9:$X$554,15,FALSE)</f>
        <v>1.2699999999999999E-2</v>
      </c>
      <c r="Q550" s="41">
        <f>VLOOKUP(B550,[1]УсіТ_1!$B$9:$X$554,16,FALSE)</f>
        <v>4.0000000000000002E-4</v>
      </c>
      <c r="R550" s="41">
        <f>VLOOKUP(B550,[1]УсіТ_1!$B$9:$X$554,17,FALSE)</f>
        <v>9.06E-2</v>
      </c>
      <c r="S550" s="41">
        <f>VLOOKUP(B550,[1]УсіТ_1!$B$9:$X$554,18,FALSE)</f>
        <v>0.1363</v>
      </c>
      <c r="T550" s="41">
        <f>VLOOKUP(B550,[1]УсіТ_1!$B$9:$X$554,19,FALSE)</f>
        <v>0.89839999999999998</v>
      </c>
      <c r="U550" s="41">
        <f>VLOOKUP(B550,[1]УсіТ_1!$B$9:$X$554,20,FALSE)</f>
        <v>0.20449999999999999</v>
      </c>
      <c r="V550" s="41">
        <f>VLOOKUP(B550,[1]УсіТ_1!$B$9:$X$554,21,FALSE)</f>
        <v>2.0000000000000001E-4</v>
      </c>
      <c r="W550" s="41">
        <f>VLOOKUP(B550,[1]УсіТ_1!$B$9:$X$554,22,FALSE)</f>
        <v>0.66910000000000003</v>
      </c>
      <c r="X550" s="41">
        <f>VLOOKUP(B550,[1]УсіТ_1!$B$9:$X$554,23,FALSE)</f>
        <v>0.4748</v>
      </c>
      <c r="Y550" s="3">
        <v>3.4226999999999999</v>
      </c>
      <c r="Z550" s="3">
        <v>3.4226999999999999</v>
      </c>
    </row>
    <row r="551" spans="1:26" ht="15.75" thickBot="1" x14ac:dyDescent="0.3">
      <c r="A551" s="44" t="s">
        <v>1119</v>
      </c>
      <c r="B551" s="44" t="s">
        <v>584</v>
      </c>
      <c r="C551" s="43" t="s">
        <v>15</v>
      </c>
      <c r="D551" s="39">
        <v>4210.6099999999997</v>
      </c>
      <c r="E551" s="40">
        <v>0</v>
      </c>
      <c r="F551" s="55">
        <v>4.1128999999999998</v>
      </c>
      <c r="G551" s="55">
        <v>5.1398999999999999</v>
      </c>
      <c r="H551" s="41">
        <f t="shared" si="13"/>
        <v>3.5272999999999999</v>
      </c>
      <c r="I551" s="41">
        <f t="shared" si="12"/>
        <v>4.1128999999999998</v>
      </c>
      <c r="J551" s="41">
        <f>VLOOKUP(B551,[1]УсіТ_1!$B$9:$X$554,9,FALSE)</f>
        <v>0.58560000000000001</v>
      </c>
      <c r="K551" s="41">
        <f>VLOOKUP(B551,[1]УсіТ_1!$B$9:$X$554,8,FALSE)</f>
        <v>0.72030000000000005</v>
      </c>
      <c r="L551" s="41">
        <f>VLOOKUP(B551,[1]УсіТ_1!$B$9:$X$554,11,FALSE)</f>
        <v>6.7000000000000002E-3</v>
      </c>
      <c r="M551" s="41">
        <f>VLOOKUP(B551,[1]УсіТ_1!$B$9:$X$554,12,FALSE)</f>
        <v>0.52849999999999997</v>
      </c>
      <c r="N551" s="41">
        <f>VLOOKUP(B551,[1]УсіТ_1!$B$9:$X$554,13,FALSE)</f>
        <v>2.1499999999999998E-2</v>
      </c>
      <c r="O551" s="41">
        <f>VLOOKUP(B551,[1]УсіТ_1!$B$9:$X$554,14,FALSE)</f>
        <v>0.84240000000000004</v>
      </c>
      <c r="P551" s="41">
        <f>VLOOKUP(B551,[1]УсіТ_1!$B$9:$X$554,15,FALSE)</f>
        <v>1.2699999999999999E-2</v>
      </c>
      <c r="Q551" s="41">
        <f>VLOOKUP(B551,[1]УсіТ_1!$B$9:$X$554,16,FALSE)</f>
        <v>4.0000000000000002E-4</v>
      </c>
      <c r="R551" s="41">
        <f>VLOOKUP(B551,[1]УсіТ_1!$B$9:$X$554,17,FALSE)</f>
        <v>9.0700000000000003E-2</v>
      </c>
      <c r="S551" s="41">
        <f>VLOOKUP(B551,[1]УсіТ_1!$B$9:$X$554,18,FALSE)</f>
        <v>6.8000000000000005E-2</v>
      </c>
      <c r="T551" s="41">
        <f>VLOOKUP(B551,[1]УсіТ_1!$B$9:$X$554,19,FALSE)</f>
        <v>0.91579999999999995</v>
      </c>
      <c r="U551" s="41">
        <f>VLOOKUP(B551,[1]УсіТ_1!$B$9:$X$554,20,FALSE)</f>
        <v>0.20080000000000001</v>
      </c>
      <c r="V551" s="41">
        <f>VLOOKUP(B551,[1]УсіТ_1!$B$9:$X$554,21,FALSE)</f>
        <v>2.0000000000000001E-4</v>
      </c>
      <c r="W551" s="41">
        <f>VLOOKUP(B551,[1]УсіТ_1!$B$9:$X$554,22,FALSE)</f>
        <v>0.66930000000000001</v>
      </c>
      <c r="X551" s="41">
        <f>VLOOKUP(B551,[1]УсіТ_1!$B$9:$X$554,23,FALSE)</f>
        <v>0.47699999999999998</v>
      </c>
      <c r="Y551" s="3">
        <v>3.2347999999999999</v>
      </c>
      <c r="Z551" s="3">
        <v>3.2347999999999999</v>
      </c>
    </row>
    <row r="552" spans="1:26" ht="15.75" thickBot="1" x14ac:dyDescent="0.3">
      <c r="A552" s="44" t="s">
        <v>1120</v>
      </c>
      <c r="B552" s="44" t="s">
        <v>585</v>
      </c>
      <c r="C552" s="43" t="s">
        <v>15</v>
      </c>
      <c r="D552" s="39">
        <v>4251.4799999999996</v>
      </c>
      <c r="E552" s="40">
        <v>150.5</v>
      </c>
      <c r="F552" s="55">
        <v>3.9954000000000001</v>
      </c>
      <c r="G552" s="55">
        <v>5.1730999999999998</v>
      </c>
      <c r="H552" s="41">
        <f t="shared" si="13"/>
        <v>3.3696999999999999</v>
      </c>
      <c r="I552" s="41">
        <f t="shared" si="12"/>
        <v>3.9954000000000001</v>
      </c>
      <c r="J552" s="41">
        <f>VLOOKUP(B552,[1]УсіТ_1!$B$9:$X$554,9,FALSE)</f>
        <v>0.62570000000000003</v>
      </c>
      <c r="K552" s="41">
        <f>VLOOKUP(B552,[1]УсіТ_1!$B$9:$X$554,8,FALSE)</f>
        <v>0.61760000000000004</v>
      </c>
      <c r="L552" s="41">
        <f>VLOOKUP(B552,[1]УсіТ_1!$B$9:$X$554,11,FALSE)</f>
        <v>9.7000000000000003E-3</v>
      </c>
      <c r="M552" s="41">
        <f>VLOOKUP(B552,[1]УсіТ_1!$B$9:$X$554,12,FALSE)</f>
        <v>0.6865</v>
      </c>
      <c r="N552" s="41">
        <f>VLOOKUP(B552,[1]УсіТ_1!$B$9:$X$554,13,FALSE)</f>
        <v>0</v>
      </c>
      <c r="O552" s="41">
        <f>VLOOKUP(B552,[1]УсіТ_1!$B$9:$X$554,14,FALSE)</f>
        <v>0.61650000000000005</v>
      </c>
      <c r="P552" s="41">
        <f>VLOOKUP(B552,[1]УсіТ_1!$B$9:$X$554,15,FALSE)</f>
        <v>2.0500000000000001E-2</v>
      </c>
      <c r="Q552" s="41">
        <f>VLOOKUP(B552,[1]УсіТ_1!$B$9:$X$554,16,FALSE)</f>
        <v>5.0000000000000001E-4</v>
      </c>
      <c r="R552" s="41">
        <f>VLOOKUP(B552,[1]УсіТ_1!$B$9:$X$554,17,FALSE)</f>
        <v>9.2799999999999994E-2</v>
      </c>
      <c r="S552" s="41">
        <f>VLOOKUP(B552,[1]УсіТ_1!$B$9:$X$554,18,FALSE)</f>
        <v>0.54600000000000004</v>
      </c>
      <c r="T552" s="41">
        <f>VLOOKUP(B552,[1]УсіТ_1!$B$9:$X$554,19,FALSE)</f>
        <v>0.65290000000000004</v>
      </c>
      <c r="U552" s="41">
        <f>VLOOKUP(B552,[1]УсіТ_1!$B$9:$X$554,20,FALSE)</f>
        <v>0.1186</v>
      </c>
      <c r="V552" s="41">
        <f>VLOOKUP(B552,[1]УсіТ_1!$B$9:$X$554,21,FALSE)</f>
        <v>2.0000000000000001E-4</v>
      </c>
      <c r="W552" s="41">
        <f>VLOOKUP(B552,[1]УсіТ_1!$B$9:$X$554,22,FALSE)</f>
        <v>0.69440000000000002</v>
      </c>
      <c r="X552" s="41">
        <f>VLOOKUP(B552,[1]УсіТ_1!$B$9:$X$554,23,FALSE)</f>
        <v>0.49120000000000003</v>
      </c>
      <c r="Y552" s="3">
        <v>3.3458000000000001</v>
      </c>
      <c r="Z552" s="3">
        <v>3.3458000000000001</v>
      </c>
    </row>
    <row r="553" spans="1:26" ht="15.75" thickBot="1" x14ac:dyDescent="0.3">
      <c r="A553" s="44" t="s">
        <v>1121</v>
      </c>
      <c r="B553" s="44" t="s">
        <v>586</v>
      </c>
      <c r="C553" s="43" t="s">
        <v>15</v>
      </c>
      <c r="D553" s="39">
        <v>4243.1400000000003</v>
      </c>
      <c r="E553" s="40">
        <v>0</v>
      </c>
      <c r="F553" s="55">
        <v>4.2827999999999999</v>
      </c>
      <c r="G553" s="55">
        <v>5.4280999999999997</v>
      </c>
      <c r="H553" s="41">
        <f t="shared" si="13"/>
        <v>3.6227</v>
      </c>
      <c r="I553" s="41">
        <f t="shared" si="12"/>
        <v>4.2827999999999999</v>
      </c>
      <c r="J553" s="41">
        <f>VLOOKUP(B553,[1]УсіТ_1!$B$9:$X$554,9,FALSE)</f>
        <v>0.66010000000000002</v>
      </c>
      <c r="K553" s="41">
        <f>VLOOKUP(B553,[1]УсіТ_1!$B$9:$X$554,8,FALSE)</f>
        <v>0.52180000000000004</v>
      </c>
      <c r="L553" s="41">
        <f>VLOOKUP(B553,[1]УсіТ_1!$B$9:$X$554,11,FALSE)</f>
        <v>1.6299999999999999E-2</v>
      </c>
      <c r="M553" s="41">
        <f>VLOOKUP(B553,[1]УсіТ_1!$B$9:$X$554,12,FALSE)</f>
        <v>0.66849999999999998</v>
      </c>
      <c r="N553" s="41">
        <f>VLOOKUP(B553,[1]УсіТ_1!$B$9:$X$554,13,FALSE)</f>
        <v>0</v>
      </c>
      <c r="O553" s="41">
        <f>VLOOKUP(B553,[1]УсіТ_1!$B$9:$X$554,14,FALSE)</f>
        <v>0.9365</v>
      </c>
      <c r="P553" s="41">
        <f>VLOOKUP(B553,[1]УсіТ_1!$B$9:$X$554,15,FALSE)</f>
        <v>2.1100000000000001E-2</v>
      </c>
      <c r="Q553" s="41">
        <f>VLOOKUP(B553,[1]УсіТ_1!$B$9:$X$554,16,FALSE)</f>
        <v>5.0000000000000001E-4</v>
      </c>
      <c r="R553" s="41">
        <f>VLOOKUP(B553,[1]УсіТ_1!$B$9:$X$554,17,FALSE)</f>
        <v>9.1300000000000006E-2</v>
      </c>
      <c r="S553" s="41">
        <f>VLOOKUP(B553,[1]УсіТ_1!$B$9:$X$554,18,FALSE)</f>
        <v>0.1464</v>
      </c>
      <c r="T553" s="41">
        <f>VLOOKUP(B553,[1]УсіТ_1!$B$9:$X$554,19,FALSE)</f>
        <v>1.1064000000000001</v>
      </c>
      <c r="U553" s="41">
        <f>VLOOKUP(B553,[1]УсіТ_1!$B$9:$X$554,20,FALSE)</f>
        <v>0.1096</v>
      </c>
      <c r="V553" s="41">
        <f>VLOOKUP(B553,[1]УсіТ_1!$B$9:$X$554,21,FALSE)</f>
        <v>2.0000000000000001E-4</v>
      </c>
      <c r="W553" s="41">
        <f>VLOOKUP(B553,[1]УсіТ_1!$B$9:$X$554,22,FALSE)</f>
        <v>0.67259999999999998</v>
      </c>
      <c r="X553" s="41">
        <f>VLOOKUP(B553,[1]УсіТ_1!$B$9:$X$554,23,FALSE)</f>
        <v>0.4768</v>
      </c>
      <c r="Y553" s="3">
        <v>3.4199000000000002</v>
      </c>
      <c r="Z553" s="3">
        <v>3.4199000000000002</v>
      </c>
    </row>
    <row r="554" spans="1:26" ht="15.75" thickBot="1" x14ac:dyDescent="0.3">
      <c r="A554" s="44" t="s">
        <v>1122</v>
      </c>
      <c r="B554" s="44" t="s">
        <v>587</v>
      </c>
      <c r="C554" s="43" t="s">
        <v>15</v>
      </c>
      <c r="D554" s="39">
        <v>4253.96</v>
      </c>
      <c r="E554" s="40">
        <v>100.3</v>
      </c>
      <c r="F554" s="55">
        <v>4.1597</v>
      </c>
      <c r="G554" s="55">
        <v>5.2706999999999997</v>
      </c>
      <c r="H554" s="41">
        <f t="shared" si="13"/>
        <v>3.5082</v>
      </c>
      <c r="I554" s="41">
        <f t="shared" si="12"/>
        <v>4.1597</v>
      </c>
      <c r="J554" s="41">
        <f>VLOOKUP(B554,[1]УсіТ_1!$B$9:$X$554,9,FALSE)</f>
        <v>0.65149999999999997</v>
      </c>
      <c r="K554" s="41">
        <f>VLOOKUP(B554,[1]УсіТ_1!$B$9:$X$554,8,FALSE)</f>
        <v>0.50409999999999999</v>
      </c>
      <c r="L554" s="41">
        <f>VLOOKUP(B554,[1]УсіТ_1!$B$9:$X$554,11,FALSE)</f>
        <v>1.1900000000000001E-2</v>
      </c>
      <c r="M554" s="41">
        <f>VLOOKUP(B554,[1]УсіТ_1!$B$9:$X$554,12,FALSE)</f>
        <v>0.58299999999999996</v>
      </c>
      <c r="N554" s="41">
        <f>VLOOKUP(B554,[1]УсіТ_1!$B$9:$X$554,13,FALSE)</f>
        <v>4.2500000000000003E-2</v>
      </c>
      <c r="O554" s="41">
        <f>VLOOKUP(B554,[1]УсіТ_1!$B$9:$X$554,14,FALSE)</f>
        <v>0.93979999999999997</v>
      </c>
      <c r="P554" s="41">
        <f>VLOOKUP(B554,[1]УсіТ_1!$B$9:$X$554,15,FALSE)</f>
        <v>2.0500000000000001E-2</v>
      </c>
      <c r="Q554" s="41">
        <f>VLOOKUP(B554,[1]УсіТ_1!$B$9:$X$554,16,FALSE)</f>
        <v>5.0000000000000001E-4</v>
      </c>
      <c r="R554" s="41">
        <f>VLOOKUP(B554,[1]УсіТ_1!$B$9:$X$554,17,FALSE)</f>
        <v>9.2200000000000004E-2</v>
      </c>
      <c r="S554" s="41">
        <f>VLOOKUP(B554,[1]УсіТ_1!$B$9:$X$554,18,FALSE)</f>
        <v>0.1482</v>
      </c>
      <c r="T554" s="41">
        <f>VLOOKUP(B554,[1]УсіТ_1!$B$9:$X$554,19,FALSE)</f>
        <v>0.99609999999999999</v>
      </c>
      <c r="U554" s="41">
        <f>VLOOKUP(B554,[1]УсіТ_1!$B$9:$X$554,20,FALSE)</f>
        <v>0.10920000000000001</v>
      </c>
      <c r="V554" s="41">
        <f>VLOOKUP(B554,[1]УсіТ_1!$B$9:$X$554,21,FALSE)</f>
        <v>2.0000000000000001E-4</v>
      </c>
      <c r="W554" s="41">
        <f>VLOOKUP(B554,[1]УсіТ_1!$B$9:$X$554,22,FALSE)</f>
        <v>0.6855</v>
      </c>
      <c r="X554" s="41">
        <f>VLOOKUP(B554,[1]УсіТ_1!$B$9:$X$554,23,FALSE)</f>
        <v>0.48549999999999999</v>
      </c>
      <c r="Y554" s="3">
        <v>2.8212000000000002</v>
      </c>
      <c r="Z554" s="3">
        <v>2.8212000000000002</v>
      </c>
    </row>
    <row r="555" spans="1:26" ht="15.75" thickBot="1" x14ac:dyDescent="0.3">
      <c r="A555" s="44" t="s">
        <v>1123</v>
      </c>
      <c r="B555" s="44" t="s">
        <v>588</v>
      </c>
      <c r="C555" s="43" t="s">
        <v>15</v>
      </c>
      <c r="D555" s="39">
        <v>4280.3500000000004</v>
      </c>
      <c r="E555" s="40">
        <v>50.1</v>
      </c>
      <c r="F555" s="55">
        <v>4.2358000000000002</v>
      </c>
      <c r="G555" s="55">
        <v>5.6013999999999999</v>
      </c>
      <c r="H555" s="41">
        <f>F555-J555</f>
        <v>3.5913000000000004</v>
      </c>
      <c r="I555" s="41">
        <f t="shared" si="12"/>
        <v>4.2358000000000002</v>
      </c>
      <c r="J555" s="41">
        <f>VLOOKUP(B555,[1]УсіТ_1!$B$9:$X$554,9,FALSE)</f>
        <v>0.64449999999999996</v>
      </c>
      <c r="K555" s="41">
        <f>VLOOKUP(B555,[1]УсіТ_1!$B$9:$X$554,8,FALSE)</f>
        <v>0.43149999999999999</v>
      </c>
      <c r="L555" s="41">
        <f>VLOOKUP(B555,[1]УсіТ_1!$B$9:$X$554,11,FALSE)</f>
        <v>1.6299999999999999E-2</v>
      </c>
      <c r="M555" s="41">
        <f>VLOOKUP(B555,[1]УсіТ_1!$B$9:$X$554,12,FALSE)</f>
        <v>0.59079999999999999</v>
      </c>
      <c r="N555" s="41">
        <f>VLOOKUP(B555,[1]УсіТ_1!$B$9:$X$554,13,FALSE)</f>
        <v>4.2299999999999997E-2</v>
      </c>
      <c r="O555" s="41">
        <f>VLOOKUP(B555,[1]УсіТ_1!$B$9:$X$554,14,FALSE)</f>
        <v>0.95269999999999999</v>
      </c>
      <c r="P555" s="41">
        <f>VLOOKUP(B555,[1]УсіТ_1!$B$9:$X$554,15,FALSE)</f>
        <v>2.1100000000000001E-2</v>
      </c>
      <c r="Q555" s="41">
        <f>VLOOKUP(B555,[1]УсіТ_1!$B$9:$X$554,16,FALSE)</f>
        <v>5.0000000000000001E-4</v>
      </c>
      <c r="R555" s="41">
        <f>VLOOKUP(B555,[1]УсіТ_1!$B$9:$X$554,17,FALSE)</f>
        <v>9.2200000000000004E-2</v>
      </c>
      <c r="S555" s="41">
        <f>VLOOKUP(B555,[1]УсіТ_1!$B$9:$X$554,18,FALSE)</f>
        <v>0.1452</v>
      </c>
      <c r="T555" s="41">
        <f>VLOOKUP(B555,[1]УсіТ_1!$B$9:$X$554,19,FALSE)</f>
        <v>1.1184000000000001</v>
      </c>
      <c r="U555" s="41">
        <f>VLOOKUP(B555,[1]УсіТ_1!$B$9:$X$554,20,FALSE)</f>
        <v>0.1086</v>
      </c>
      <c r="V555" s="41">
        <f>VLOOKUP(B555,[1]УсіТ_1!$B$9:$X$554,21,FALSE)</f>
        <v>2.0000000000000001E-4</v>
      </c>
      <c r="W555" s="41">
        <f>VLOOKUP(B555,[1]УсіТ_1!$B$9:$X$554,22,FALSE)</f>
        <v>0.7046</v>
      </c>
      <c r="X555" s="41">
        <f>VLOOKUP(B555,[1]УсіТ_1!$B$9:$X$554,23,FALSE)</f>
        <v>0.73250000000000004</v>
      </c>
      <c r="Y555" s="3">
        <v>1.7891999999999999</v>
      </c>
      <c r="Z555" s="3">
        <v>1.7891999999999999</v>
      </c>
    </row>
    <row r="556" spans="1:26" ht="15.75" thickBot="1" x14ac:dyDescent="0.3">
      <c r="A556" s="44" t="s">
        <v>1124</v>
      </c>
      <c r="B556" s="44" t="s">
        <v>589</v>
      </c>
      <c r="C556" s="43" t="s">
        <v>16</v>
      </c>
      <c r="D556" s="39">
        <v>9923.75</v>
      </c>
      <c r="E556" s="40">
        <v>0</v>
      </c>
      <c r="F556" s="55">
        <v>3.5327999999999999</v>
      </c>
      <c r="G556" s="55">
        <v>4.2015000000000002</v>
      </c>
      <c r="H556" s="41">
        <f t="shared" si="13"/>
        <v>3.1837</v>
      </c>
      <c r="I556" s="41">
        <f t="shared" si="12"/>
        <v>3.5327999999999999</v>
      </c>
      <c r="J556" s="41">
        <f>VLOOKUP(B556,[1]УсіТ_1!$B$9:$X$554,9,FALSE)</f>
        <v>0.34910000000000002</v>
      </c>
      <c r="K556" s="41">
        <f>VLOOKUP(B556,[1]УсіТ_1!$B$9:$X$554,8,FALSE)</f>
        <v>0.19639999999999999</v>
      </c>
      <c r="L556" s="41">
        <f>VLOOKUP(B556,[1]УсіТ_1!$B$9:$X$554,11,FALSE)</f>
        <v>1.6999999999999999E-3</v>
      </c>
      <c r="M556" s="41">
        <f>VLOOKUP(B556,[1]УсіТ_1!$B$9:$X$554,12,FALSE)</f>
        <v>0.24890000000000001</v>
      </c>
      <c r="N556" s="41">
        <f>VLOOKUP(B556,[1]УсіТ_1!$B$9:$X$554,13,FALSE)</f>
        <v>3.6400000000000002E-2</v>
      </c>
      <c r="O556" s="41">
        <f>VLOOKUP(B556,[1]УсіТ_1!$B$9:$X$554,14,FALSE)</f>
        <v>0.52070000000000005</v>
      </c>
      <c r="P556" s="41">
        <f>VLOOKUP(B556,[1]УсіТ_1!$B$9:$X$554,15,FALSE)</f>
        <v>8.0000000000000002E-3</v>
      </c>
      <c r="Q556" s="41">
        <f>VLOOKUP(B556,[1]УсіТ_1!$B$9:$X$554,16,FALSE)</f>
        <v>2.0000000000000001E-4</v>
      </c>
      <c r="R556" s="41">
        <f>VLOOKUP(B556,[1]УсіТ_1!$B$9:$X$554,17,FALSE)</f>
        <v>2.8299999999999999E-2</v>
      </c>
      <c r="S556" s="41">
        <f>VLOOKUP(B556,[1]УсіТ_1!$B$9:$X$554,18,FALSE)</f>
        <v>0.75829999999999997</v>
      </c>
      <c r="T556" s="41">
        <f>VLOOKUP(B556,[1]УсіТ_1!$B$9:$X$554,19,FALSE)</f>
        <v>0.62649999999999995</v>
      </c>
      <c r="U556" s="41">
        <f>VLOOKUP(B556,[1]УсіТ_1!$B$9:$X$554,20,FALSE)</f>
        <v>4.8599999999999997E-2</v>
      </c>
      <c r="V556" s="41">
        <f>VLOOKUP(B556,[1]УсіТ_1!$B$9:$X$554,21,FALSE)</f>
        <v>1E-4</v>
      </c>
      <c r="W556" s="41">
        <f>VLOOKUP(B556,[1]УсіТ_1!$B$9:$X$554,22,FALSE)</f>
        <v>0.99490000000000001</v>
      </c>
      <c r="X556" s="41">
        <f>VLOOKUP(B556,[1]УсіТ_1!$B$9:$X$554,23,FALSE)</f>
        <v>0.38340000000000002</v>
      </c>
      <c r="Y556" s="3">
        <v>3.0596999999999999</v>
      </c>
      <c r="Z556" s="3">
        <v>3.0596999999999999</v>
      </c>
    </row>
    <row r="557" spans="1:26" x14ac:dyDescent="0.25">
      <c r="A557" s="12"/>
      <c r="B557" s="30"/>
      <c r="C557" s="30"/>
      <c r="D557" s="31"/>
      <c r="E557" s="31"/>
      <c r="F557" s="32"/>
      <c r="G557" s="32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4"/>
      <c r="Z557" s="4"/>
    </row>
    <row r="558" spans="1:26" x14ac:dyDescent="0.25">
      <c r="A558" s="12"/>
      <c r="B558" s="12"/>
      <c r="C558" s="12"/>
      <c r="D558" s="12"/>
      <c r="E558" s="12"/>
      <c r="F558" s="14"/>
      <c r="G558" s="14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6" x14ac:dyDescent="0.25">
      <c r="A559" s="12"/>
      <c r="B559" s="12"/>
      <c r="C559" s="12"/>
      <c r="D559" s="12"/>
      <c r="E559" s="12"/>
      <c r="F559" s="34"/>
      <c r="G559" s="34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8"/>
      <c r="Z559" s="8"/>
    </row>
    <row r="560" spans="1:26" ht="18.75" x14ac:dyDescent="0.25">
      <c r="A560" s="18" t="s">
        <v>21</v>
      </c>
      <c r="B560" s="18"/>
      <c r="C560" s="18"/>
      <c r="D560" s="18"/>
      <c r="E560" s="18"/>
      <c r="F560" s="36"/>
      <c r="G560" s="36"/>
      <c r="H560" s="37"/>
      <c r="I560" s="38" t="s">
        <v>22</v>
      </c>
      <c r="J560" s="36"/>
      <c r="K560" s="36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9"/>
      <c r="Z560" s="9"/>
    </row>
  </sheetData>
  <mergeCells count="11">
    <mergeCell ref="Z9:Z10"/>
    <mergeCell ref="B9:B10"/>
    <mergeCell ref="A9:A10"/>
    <mergeCell ref="A6:X6"/>
    <mergeCell ref="A7:X7"/>
    <mergeCell ref="J9:X9"/>
    <mergeCell ref="F9:F10"/>
    <mergeCell ref="G9:G10"/>
    <mergeCell ref="H9:H10"/>
    <mergeCell ref="I9:I10"/>
    <mergeCell ref="Y9:Y10"/>
  </mergeCells>
  <pageMargins left="0.31496062992125984" right="0.11811023622047245" top="0.15748031496062992" bottom="0.15748031496062992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до рішення</vt:lpstr>
      <vt:lpstr>'додаток до рішення'!Заголовки_для_печати</vt:lpstr>
      <vt:lpstr>'додаток до рішення'!Область_печати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2018-03-30T06:50:00Z</cp:lastPrinted>
  <dcterms:created xsi:type="dcterms:W3CDTF">2018-03-22T05:46:21Z</dcterms:created>
  <dcterms:modified xsi:type="dcterms:W3CDTF">2018-03-30T11:03:33Z</dcterms:modified>
</cp:coreProperties>
</file>