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0" windowWidth="15480" windowHeight="8430" tabRatio="136" activeTab="0"/>
  </bookViews>
  <sheets>
    <sheet name="2" sheetId="1" r:id="rId1"/>
  </sheets>
  <definedNames>
    <definedName name="_xlnm._FilterDatabase" localSheetId="0" hidden="1">'2'!$A$10:$O$73</definedName>
    <definedName name="_xlnm.Print_Titles" localSheetId="0">'2'!$6:$10</definedName>
    <definedName name="_xlnm.Print_Area" localSheetId="0">'2'!$A$1:$O$73</definedName>
  </definedNames>
  <calcPr fullCalcOnLoad="1"/>
</workbook>
</file>

<file path=xl/sharedStrings.xml><?xml version="1.0" encoding="utf-8"?>
<sst xmlns="http://schemas.openxmlformats.org/spreadsheetml/2006/main" count="117" uniqueCount="80">
  <si>
    <t>Секретар міської ради</t>
  </si>
  <si>
    <t>О. С. Шеремет</t>
  </si>
  <si>
    <t>…</t>
  </si>
  <si>
    <t>Зміни до розподілу видатків міського бюджету на 2011 рік за головними розпорядниками коштів</t>
  </si>
  <si>
    <t>150122</t>
  </si>
  <si>
    <r>
      <t xml:space="preserve">300
</t>
    </r>
    <r>
      <rPr>
        <sz val="10"/>
        <rFont val="Times New Roman CYR"/>
        <family val="0"/>
      </rPr>
      <t>210106</t>
    </r>
  </si>
  <si>
    <t>за рахунок субвенції з державного бюджету місцевим бюджетам для фінансування у 2009 році програм - переможців Всеукраїнського конкурсу проектів та програм розвитку місцевого самоврядування 2008 року</t>
  </si>
  <si>
    <t>співфінансування з міського бюджету для фінансування у 2009 році програм - переможців Всеукраїнського конкурсу проектів та програм розвитку місцевого самоврядування 2008 року</t>
  </si>
  <si>
    <t>Програма протидії захворюванню на туберкульоз у місті Чернігові у 2009-2011 роках, затверджена рішенням міської ради від 27.03.2009 (36 сесія 5 скликання)</t>
  </si>
  <si>
    <r>
      <t xml:space="preserve">300
</t>
    </r>
    <r>
      <rPr>
        <sz val="12"/>
        <rFont val="Times New Roman Cyr"/>
        <family val="0"/>
      </rPr>
      <t>210105</t>
    </r>
  </si>
  <si>
    <t>Додаток 2</t>
  </si>
  <si>
    <t>за рахунок субвенції з оласного бюджету місцевим бюджетам на проведення щеплення проти грипу</t>
  </si>
  <si>
    <t>бюджет розвитку</t>
  </si>
  <si>
    <t>Капітальні видатки за рахунок коштів, що передаються із загального фонду бюджету до бюджету розвитку (спеціального фонду)</t>
  </si>
  <si>
    <t>13 (гр.3+гр.6)</t>
  </si>
  <si>
    <t>6 (гр.7+гр.12)</t>
  </si>
  <si>
    <t>З них за рахунок іншої субвенції з загального фонду обласного бюджету для забезпечення лікування хворих на цукровий і нецукровий діабет</t>
  </si>
  <si>
    <t>Загальноосвітні школи (в т.ч. школа-дитячий садок, інтернат при школі), спеціалізовані школи, ліцеї, гімназії, колегіуми</t>
  </si>
  <si>
    <t xml:space="preserve">Вечірні (змінні) школи 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</si>
  <si>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</si>
  <si>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 xml:space="preserve">Централізована бухгалтерія обласних, міських, районних відділів освіти </t>
  </si>
  <si>
    <t xml:space="preserve">Пологові будинки </t>
  </si>
  <si>
    <t>(грн.)</t>
  </si>
  <si>
    <t xml:space="preserve"> Видатки загального фонду</t>
  </si>
  <si>
    <t xml:space="preserve"> Видатки спеціального фонду</t>
  </si>
  <si>
    <t>Всього</t>
  </si>
  <si>
    <t>РАЗОМ</t>
  </si>
  <si>
    <t>Освіта</t>
  </si>
  <si>
    <t>Охорона здоров’я</t>
  </si>
  <si>
    <t>Капітальні вкладення</t>
  </si>
  <si>
    <t>Управління освіти міської  ради</t>
  </si>
  <si>
    <t>Дошкільні заклади освіти</t>
  </si>
  <si>
    <t>Інші заклади освіти</t>
  </si>
  <si>
    <t>Лікарні</t>
  </si>
  <si>
    <t>Позашкільні заклади освіти, заходи із позашкільної роботи з дітьми</t>
  </si>
  <si>
    <t>Групи централізованого господарського обслуговування</t>
  </si>
  <si>
    <t>Утримання та навчально-тренувальна робота дитячо-юнацьких спортивних шкіл</t>
  </si>
  <si>
    <t>Загальні і спеціалізовані стоматологічні поліклініки</t>
  </si>
  <si>
    <t xml:space="preserve"> з них:</t>
  </si>
  <si>
    <t xml:space="preserve">Станція швидкої та невідкладної медичної допомоги </t>
  </si>
  <si>
    <t>020</t>
  </si>
  <si>
    <t>030</t>
  </si>
  <si>
    <t>150101</t>
  </si>
  <si>
    <t>Інвестиційні проекти</t>
  </si>
  <si>
    <t>Управління охорони здоров'я міської ради</t>
  </si>
  <si>
    <t>Методична робота, інші заходи у сфері народної освіти</t>
  </si>
  <si>
    <t>ВСЬОГО ВИДАТКІВ</t>
  </si>
  <si>
    <t>Код головного розпоряд-ника коштів</t>
  </si>
  <si>
    <t xml:space="preserve"> Назва головного розпорядника коштів</t>
  </si>
  <si>
    <t>130107</t>
  </si>
  <si>
    <t>КТКВ</t>
  </si>
  <si>
    <t>Видатки на запобігання та ліквідацію надзвичайних ситуацій та наслідків стихійного лиха</t>
  </si>
  <si>
    <t>070000</t>
  </si>
  <si>
    <t>070101</t>
  </si>
  <si>
    <t>070201</t>
  </si>
  <si>
    <t>070202</t>
  </si>
  <si>
    <t>070304</t>
  </si>
  <si>
    <t>070401</t>
  </si>
  <si>
    <t>070802</t>
  </si>
  <si>
    <t>070804</t>
  </si>
  <si>
    <t>070805</t>
  </si>
  <si>
    <t>070806</t>
  </si>
  <si>
    <t>080000</t>
  </si>
  <si>
    <t>080101</t>
  </si>
  <si>
    <t>080203</t>
  </si>
  <si>
    <t>080209</t>
  </si>
  <si>
    <t>080300</t>
  </si>
  <si>
    <t>080500</t>
  </si>
  <si>
    <t>з них:</t>
  </si>
  <si>
    <t>Поліклініки і амбулаторії (крім спеціалізованих поліклінік та загальних і спеціалізованих стоматологічних поліклінік)</t>
  </si>
  <si>
    <r>
      <t xml:space="preserve">Назва </t>
    </r>
    <r>
      <rPr>
        <b/>
        <sz val="10"/>
        <rFont val="Times New Roman Cyr"/>
        <family val="1"/>
      </rPr>
      <t>КТКВ</t>
    </r>
  </si>
  <si>
    <t>070809</t>
  </si>
  <si>
    <t>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  (за рахунок субвенції з державного бюджету)</t>
  </si>
  <si>
    <r>
      <t xml:space="preserve">300
</t>
    </r>
    <r>
      <rPr>
        <sz val="10"/>
        <rFont val="Times New Roman CYR"/>
        <family val="0"/>
      </rPr>
      <t>210105</t>
    </r>
  </si>
  <si>
    <t>споживання</t>
  </si>
  <si>
    <t>розвитку</t>
  </si>
  <si>
    <t>комунальні послуги та енергоносії</t>
  </si>
  <si>
    <t>у рамках Програма забезпечення пожежної безпеки на території м. Чернігова на 2008-2010 роки</t>
  </si>
  <si>
    <t xml:space="preserve"> оплата праці</t>
  </si>
  <si>
    <t>до розпорядження міського голови
"12" грудня 2011 року № 241-р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</si>
</sst>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  <numFmt numFmtId="186" formatCode="#,##0.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9.5"/>
      <name val="Times New Roman Cyr"/>
      <family val="1"/>
    </font>
    <font>
      <sz val="10"/>
      <name val="Times New Roman CYR"/>
      <family val="0"/>
    </font>
    <font>
      <sz val="8"/>
      <name val="Tahoma"/>
      <family val="2"/>
    </font>
    <font>
      <sz val="9"/>
      <name val="Times New Roman Cyr"/>
      <family val="1"/>
    </font>
    <font>
      <sz val="9"/>
      <name val="Times New Roman"/>
      <family val="1"/>
    </font>
    <font>
      <sz val="18"/>
      <name val="Times New Roman Cyr"/>
      <family val="1"/>
    </font>
    <font>
      <b/>
      <sz val="14"/>
      <name val="Times New Roman Cyr"/>
      <family val="1"/>
    </font>
    <font>
      <b/>
      <sz val="16"/>
      <name val="Times New Roman Cyr"/>
      <family val="1"/>
    </font>
    <font>
      <sz val="20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0"/>
    </font>
    <font>
      <b/>
      <sz val="14"/>
      <color indexed="10"/>
      <name val="Times New Roman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left" wrapText="1"/>
      <protection locked="0"/>
    </xf>
    <xf numFmtId="3" fontId="6" fillId="0" borderId="1" xfId="0" applyNumberFormat="1" applyFont="1" applyFill="1" applyBorder="1" applyAlignment="1" applyProtection="1">
      <alignment horizontal="right"/>
      <protection locked="0"/>
    </xf>
    <xf numFmtId="3" fontId="9" fillId="0" borderId="1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justify" wrapText="1"/>
      <protection locked="0"/>
    </xf>
    <xf numFmtId="3" fontId="9" fillId="0" borderId="0" xfId="0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3" fontId="6" fillId="0" borderId="1" xfId="0" applyNumberFormat="1" applyFont="1" applyFill="1" applyBorder="1" applyAlignment="1" applyProtection="1">
      <alignment horizontal="right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49" fontId="6" fillId="0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/>
      <protection locked="0"/>
    </xf>
    <xf numFmtId="49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wrapText="1"/>
      <protection locked="0"/>
    </xf>
    <xf numFmtId="3" fontId="9" fillId="0" borderId="1" xfId="0" applyNumberFormat="1" applyFont="1" applyFill="1" applyBorder="1" applyAlignment="1" applyProtection="1">
      <alignment horizontal="right"/>
      <protection/>
    </xf>
    <xf numFmtId="3" fontId="9" fillId="0" borderId="1" xfId="0" applyNumberFormat="1" applyFont="1" applyFill="1" applyBorder="1" applyAlignment="1" applyProtection="1">
      <alignment horizontal="right"/>
      <protection/>
    </xf>
    <xf numFmtId="0" fontId="13" fillId="0" borderId="1" xfId="0" applyFont="1" applyFill="1" applyBorder="1" applyAlignment="1" applyProtection="1">
      <alignment horizontal="justify" wrapText="1"/>
      <protection locked="0"/>
    </xf>
    <xf numFmtId="4" fontId="6" fillId="0" borderId="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Fill="1" applyBorder="1" applyAlignment="1" applyProtection="1">
      <alignment horizontal="justify" wrapText="1"/>
      <protection locked="0"/>
    </xf>
    <xf numFmtId="4" fontId="9" fillId="0" borderId="1" xfId="0" applyNumberFormat="1" applyFont="1" applyFill="1" applyBorder="1" applyAlignment="1" applyProtection="1">
      <alignment horizontal="right"/>
      <protection locked="0"/>
    </xf>
    <xf numFmtId="4" fontId="9" fillId="0" borderId="1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2" xfId="0" applyFont="1" applyFill="1" applyBorder="1" applyAlignment="1" applyProtection="1">
      <alignment/>
      <protection locked="0"/>
    </xf>
    <xf numFmtId="0" fontId="14" fillId="0" borderId="1" xfId="0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justify" wrapText="1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left" wrapText="1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18" fillId="0" borderId="0" xfId="0" applyFont="1" applyFill="1" applyAlignment="1" applyProtection="1">
      <alignment/>
      <protection locked="0"/>
    </xf>
    <xf numFmtId="3" fontId="19" fillId="0" borderId="0" xfId="0" applyNumberFormat="1" applyFont="1" applyFill="1" applyBorder="1" applyAlignment="1" applyProtection="1">
      <alignment horizontal="right"/>
      <protection locked="0"/>
    </xf>
    <xf numFmtId="0" fontId="13" fillId="0" borderId="1" xfId="0" applyFont="1" applyFill="1" applyBorder="1" applyAlignment="1" applyProtection="1">
      <alignment horizontal="center" wrapText="1"/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84" fontId="9" fillId="0" borderId="1" xfId="0" applyNumberFormat="1" applyFont="1" applyFill="1" applyBorder="1" applyAlignment="1" applyProtection="1">
      <alignment horizontal="right"/>
      <protection/>
    </xf>
    <xf numFmtId="49" fontId="17" fillId="0" borderId="1" xfId="0" applyNumberFormat="1" applyFont="1" applyFill="1" applyBorder="1" applyAlignment="1" applyProtection="1">
      <alignment horizontal="center" wrapText="1"/>
      <protection locked="0"/>
    </xf>
    <xf numFmtId="0" fontId="15" fillId="0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wrapText="1"/>
      <protection locked="0"/>
    </xf>
    <xf numFmtId="0" fontId="4" fillId="0" borderId="0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70" fontId="15" fillId="0" borderId="3" xfId="16" applyFont="1" applyFill="1" applyBorder="1" applyAlignment="1" applyProtection="1">
      <alignment horizontal="center" vertical="center"/>
      <protection locked="0"/>
    </xf>
    <xf numFmtId="170" fontId="15" fillId="0" borderId="9" xfId="16" applyFont="1" applyFill="1" applyBorder="1" applyAlignment="1" applyProtection="1">
      <alignment horizontal="center" vertical="center"/>
      <protection locked="0"/>
    </xf>
    <xf numFmtId="170" fontId="15" fillId="0" borderId="4" xfId="16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73"/>
  <sheetViews>
    <sheetView showZeros="0" tabSelected="1" view="pageBreakPreview" zoomScale="75" zoomScaleNormal="90" zoomScaleSheetLayoutView="75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74" sqref="A74:IV83"/>
    </sheetView>
  </sheetViews>
  <sheetFormatPr defaultColWidth="9.00390625" defaultRowHeight="12.75"/>
  <cols>
    <col min="1" max="1" width="9.375" style="35" customWidth="1"/>
    <col min="2" max="2" width="55.75390625" style="5" customWidth="1"/>
    <col min="3" max="3" width="16.375" style="36" customWidth="1"/>
    <col min="4" max="4" width="8.00390625" style="1" hidden="1" customWidth="1"/>
    <col min="5" max="5" width="16.00390625" style="1" customWidth="1"/>
    <col min="6" max="6" width="13.00390625" style="1" customWidth="1"/>
    <col min="7" max="7" width="9.00390625" style="1" hidden="1" customWidth="1"/>
    <col min="8" max="8" width="15.375" style="1" customWidth="1"/>
    <col min="9" max="9" width="15.625" style="1" customWidth="1"/>
    <col min="10" max="10" width="14.375" style="1" customWidth="1"/>
    <col min="11" max="11" width="12.875" style="1" customWidth="1"/>
    <col min="12" max="12" width="15.875" style="1" customWidth="1"/>
    <col min="13" max="13" width="14.125" style="1" customWidth="1"/>
    <col min="14" max="14" width="23.75390625" style="1" customWidth="1"/>
    <col min="15" max="15" width="17.00390625" style="10" customWidth="1"/>
    <col min="16" max="16" width="20.25390625" style="15" customWidth="1"/>
    <col min="17" max="17" width="16.75390625" style="1" customWidth="1"/>
    <col min="18" max="18" width="14.375" style="1" customWidth="1"/>
    <col min="19" max="19" width="14.125" style="1" customWidth="1"/>
    <col min="20" max="16384" width="9.125" style="1" customWidth="1"/>
  </cols>
  <sheetData>
    <row r="1" spans="7:15" s="12" customFormat="1" ht="20.25" customHeight="1">
      <c r="G1" s="13"/>
      <c r="H1" s="13"/>
      <c r="L1" s="81" t="s">
        <v>10</v>
      </c>
      <c r="M1" s="81"/>
      <c r="N1" s="81"/>
      <c r="O1" s="81"/>
    </row>
    <row r="2" spans="1:17" s="17" customFormat="1" ht="39.75" customHeight="1">
      <c r="A2" s="16"/>
      <c r="G2" s="18"/>
      <c r="H2" s="18"/>
      <c r="L2" s="82" t="s">
        <v>79</v>
      </c>
      <c r="M2" s="82"/>
      <c r="N2" s="82"/>
      <c r="O2" s="82"/>
      <c r="P2" s="49"/>
      <c r="Q2" s="49"/>
    </row>
    <row r="3" spans="1:16" s="17" customFormat="1" ht="13.5" customHeight="1">
      <c r="A3" s="16"/>
      <c r="G3" s="18"/>
      <c r="H3" s="18"/>
      <c r="I3" s="18"/>
      <c r="J3" s="70"/>
      <c r="K3" s="70"/>
      <c r="L3" s="70"/>
      <c r="M3" s="70"/>
      <c r="N3" s="70"/>
      <c r="O3" s="70"/>
      <c r="P3" s="19"/>
    </row>
    <row r="4" spans="1:15" ht="30">
      <c r="A4" s="71" t="s">
        <v>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8.75">
      <c r="A5" s="20"/>
      <c r="B5" s="21"/>
      <c r="C5" s="22"/>
      <c r="D5" s="22"/>
      <c r="E5" s="22"/>
      <c r="F5" s="22"/>
      <c r="G5" s="22"/>
      <c r="H5" s="22"/>
      <c r="I5" s="22"/>
      <c r="J5" s="22"/>
      <c r="K5" s="22"/>
      <c r="L5" s="73" t="s">
        <v>22</v>
      </c>
      <c r="M5" s="73"/>
      <c r="N5" s="73"/>
      <c r="O5" s="73"/>
    </row>
    <row r="6" spans="1:15" ht="25.5" customHeight="1">
      <c r="A6" s="80" t="s">
        <v>47</v>
      </c>
      <c r="B6" s="41" t="s">
        <v>48</v>
      </c>
      <c r="C6" s="75" t="s">
        <v>23</v>
      </c>
      <c r="D6" s="75"/>
      <c r="E6" s="75"/>
      <c r="F6" s="75"/>
      <c r="G6" s="75"/>
      <c r="H6" s="84" t="s">
        <v>24</v>
      </c>
      <c r="I6" s="85"/>
      <c r="J6" s="85"/>
      <c r="K6" s="85"/>
      <c r="L6" s="85"/>
      <c r="M6" s="85"/>
      <c r="N6" s="86"/>
      <c r="O6" s="74" t="s">
        <v>26</v>
      </c>
    </row>
    <row r="7" spans="1:15" ht="32.25" customHeight="1">
      <c r="A7" s="80"/>
      <c r="B7" s="78" t="s">
        <v>70</v>
      </c>
      <c r="C7" s="79" t="s">
        <v>25</v>
      </c>
      <c r="D7" s="62" t="s">
        <v>74</v>
      </c>
      <c r="E7" s="72" t="s">
        <v>38</v>
      </c>
      <c r="F7" s="72"/>
      <c r="G7" s="62" t="s">
        <v>75</v>
      </c>
      <c r="H7" s="79" t="s">
        <v>25</v>
      </c>
      <c r="I7" s="83" t="s">
        <v>74</v>
      </c>
      <c r="J7" s="72" t="s">
        <v>38</v>
      </c>
      <c r="K7" s="72"/>
      <c r="L7" s="62" t="s">
        <v>75</v>
      </c>
      <c r="M7" s="63" t="s">
        <v>68</v>
      </c>
      <c r="N7" s="64"/>
      <c r="O7" s="74"/>
    </row>
    <row r="8" spans="1:15" ht="22.5" customHeight="1">
      <c r="A8" s="23"/>
      <c r="B8" s="78"/>
      <c r="C8" s="79"/>
      <c r="D8" s="62"/>
      <c r="E8" s="76" t="s">
        <v>78</v>
      </c>
      <c r="F8" s="67" t="s">
        <v>76</v>
      </c>
      <c r="G8" s="62"/>
      <c r="H8" s="79"/>
      <c r="I8" s="83"/>
      <c r="J8" s="76" t="s">
        <v>78</v>
      </c>
      <c r="K8" s="67" t="s">
        <v>76</v>
      </c>
      <c r="L8" s="62"/>
      <c r="M8" s="65" t="s">
        <v>12</v>
      </c>
      <c r="N8" s="8" t="s">
        <v>68</v>
      </c>
      <c r="O8" s="74"/>
    </row>
    <row r="9" spans="1:15" ht="67.5" customHeight="1">
      <c r="A9" s="23" t="s">
        <v>50</v>
      </c>
      <c r="B9" s="78"/>
      <c r="C9" s="79"/>
      <c r="D9" s="62"/>
      <c r="E9" s="77"/>
      <c r="F9" s="68"/>
      <c r="G9" s="62"/>
      <c r="H9" s="79"/>
      <c r="I9" s="83"/>
      <c r="J9" s="77"/>
      <c r="K9" s="68"/>
      <c r="L9" s="62"/>
      <c r="M9" s="66"/>
      <c r="N9" s="52" t="s">
        <v>13</v>
      </c>
      <c r="O9" s="74"/>
    </row>
    <row r="10" spans="1:15" s="45" customFormat="1" ht="15.75">
      <c r="A10" s="42">
        <v>1</v>
      </c>
      <c r="B10" s="43">
        <v>2</v>
      </c>
      <c r="C10" s="43">
        <v>3</v>
      </c>
      <c r="D10" s="43">
        <v>4</v>
      </c>
      <c r="E10" s="43">
        <v>4</v>
      </c>
      <c r="F10" s="43">
        <v>5</v>
      </c>
      <c r="G10" s="43">
        <v>7</v>
      </c>
      <c r="H10" s="43" t="s">
        <v>15</v>
      </c>
      <c r="I10" s="43">
        <v>7</v>
      </c>
      <c r="J10" s="43">
        <v>8</v>
      </c>
      <c r="K10" s="43">
        <v>9</v>
      </c>
      <c r="L10" s="43">
        <v>10</v>
      </c>
      <c r="M10" s="43">
        <v>11</v>
      </c>
      <c r="N10" s="43">
        <v>12</v>
      </c>
      <c r="O10" s="44" t="s">
        <v>14</v>
      </c>
    </row>
    <row r="11" spans="1:15" ht="17.25" customHeight="1">
      <c r="A11" s="14"/>
      <c r="B11" s="40" t="s">
        <v>2</v>
      </c>
      <c r="C11" s="11"/>
      <c r="D11" s="3"/>
      <c r="E11" s="3"/>
      <c r="F11" s="3"/>
      <c r="G11" s="3"/>
      <c r="H11" s="11"/>
      <c r="I11" s="4"/>
      <c r="J11" s="4"/>
      <c r="K11" s="4"/>
      <c r="L11" s="4"/>
      <c r="M11" s="4"/>
      <c r="N11" s="4"/>
      <c r="O11" s="26"/>
    </row>
    <row r="12" spans="1:15" ht="25.5" customHeight="1">
      <c r="A12" s="56" t="s">
        <v>40</v>
      </c>
      <c r="B12" s="47" t="s">
        <v>30</v>
      </c>
      <c r="C12" s="26">
        <v>9038088</v>
      </c>
      <c r="D12" s="26">
        <v>9038088</v>
      </c>
      <c r="E12" s="26">
        <f>E14+E38</f>
        <v>6638538</v>
      </c>
      <c r="F12" s="26">
        <f>F13+F14+F38+F41</f>
        <v>0</v>
      </c>
      <c r="G12" s="26">
        <f>G13+G14+G38+G41</f>
        <v>0</v>
      </c>
      <c r="H12" s="26">
        <f>SUM(I12,L12)</f>
        <v>0</v>
      </c>
      <c r="I12" s="26">
        <f aca="true" t="shared" si="0" ref="I12:N12">I13+I14+I38+I41</f>
        <v>0</v>
      </c>
      <c r="J12" s="26">
        <f t="shared" si="0"/>
        <v>0</v>
      </c>
      <c r="K12" s="26">
        <f t="shared" si="0"/>
        <v>0</v>
      </c>
      <c r="L12" s="26">
        <f t="shared" si="0"/>
        <v>0</v>
      </c>
      <c r="M12" s="26">
        <f t="shared" si="0"/>
        <v>0</v>
      </c>
      <c r="N12" s="26">
        <f t="shared" si="0"/>
        <v>0</v>
      </c>
      <c r="O12" s="26">
        <f>SUM(C12,H12)</f>
        <v>9038088</v>
      </c>
    </row>
    <row r="13" spans="1:15" ht="13.5" customHeight="1">
      <c r="A13" s="14"/>
      <c r="B13" s="59" t="s">
        <v>2</v>
      </c>
      <c r="C13" s="11"/>
      <c r="D13" s="3"/>
      <c r="E13" s="3"/>
      <c r="F13" s="3"/>
      <c r="G13" s="3"/>
      <c r="H13" s="11"/>
      <c r="I13" s="3"/>
      <c r="J13" s="3"/>
      <c r="K13" s="3"/>
      <c r="L13" s="3"/>
      <c r="M13" s="3"/>
      <c r="N13" s="3"/>
      <c r="O13" s="26"/>
    </row>
    <row r="14" spans="1:15" ht="23.25" customHeight="1">
      <c r="A14" s="14" t="s">
        <v>52</v>
      </c>
      <c r="B14" s="57" t="s">
        <v>27</v>
      </c>
      <c r="C14" s="11">
        <f>C15+C19+C23+C26+C29+C32+C33+C34+C35+C36+C37</f>
        <v>9007685</v>
      </c>
      <c r="D14" s="11">
        <f>D15+D19+D23+D26+D29+D32+D33+D34+D35+D36+D37</f>
        <v>0</v>
      </c>
      <c r="E14" s="11">
        <f>E15+E19+E23+E26+E29+E32+E33+E34+E35+E36+E37</f>
        <v>6616279</v>
      </c>
      <c r="F14" s="11">
        <f>F15+F19+F23+F26+F29+F32+F33+F34+F35+F36+F37</f>
        <v>0</v>
      </c>
      <c r="G14" s="11"/>
      <c r="H14" s="11">
        <f aca="true" t="shared" si="1" ref="H14:N14">H15+H19+H23+H26+H29+H32+H33+H34+H35+H36+H37</f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26">
        <f>SUM(C14,H14)</f>
        <v>9007685</v>
      </c>
    </row>
    <row r="15" spans="1:15" ht="21" customHeight="1">
      <c r="A15" s="14" t="s">
        <v>53</v>
      </c>
      <c r="B15" s="48" t="s">
        <v>31</v>
      </c>
      <c r="C15" s="11">
        <v>2768398</v>
      </c>
      <c r="D15" s="3"/>
      <c r="E15" s="3">
        <v>1887987</v>
      </c>
      <c r="F15" s="3"/>
      <c r="G15" s="3"/>
      <c r="H15" s="11">
        <f>SUM(I15,L15)</f>
        <v>0</v>
      </c>
      <c r="I15" s="3"/>
      <c r="J15" s="3"/>
      <c r="K15" s="3"/>
      <c r="L15" s="3"/>
      <c r="M15" s="3"/>
      <c r="N15" s="3"/>
      <c r="O15" s="26">
        <f>SUM(C15,H15)</f>
        <v>2768398</v>
      </c>
    </row>
    <row r="16" spans="1:15" ht="16.5" customHeight="1" hidden="1">
      <c r="A16" s="9"/>
      <c r="B16" s="2" t="s">
        <v>68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1:15" ht="27" hidden="1">
      <c r="A17" s="9"/>
      <c r="B17" s="2" t="s">
        <v>77</v>
      </c>
      <c r="C17" s="11">
        <f>SUM(D17,G17)</f>
        <v>0</v>
      </c>
      <c r="D17" s="3"/>
      <c r="E17" s="3"/>
      <c r="F17" s="3"/>
      <c r="G17" s="3"/>
      <c r="H17" s="11">
        <f>SUM(I17,L17)</f>
        <v>0</v>
      </c>
      <c r="I17" s="3"/>
      <c r="J17" s="3"/>
      <c r="K17" s="3"/>
      <c r="L17" s="3"/>
      <c r="M17" s="3"/>
      <c r="N17" s="3"/>
      <c r="O17" s="26">
        <f aca="true" t="shared" si="2" ref="O17:O23">SUM(C17,H17)</f>
        <v>0</v>
      </c>
    </row>
    <row r="18" spans="1:15" ht="18.75">
      <c r="A18" s="9"/>
      <c r="B18" s="2" t="s">
        <v>2</v>
      </c>
      <c r="C18" s="11"/>
      <c r="D18" s="3"/>
      <c r="E18" s="3"/>
      <c r="F18" s="3"/>
      <c r="G18" s="3"/>
      <c r="H18" s="11"/>
      <c r="I18" s="3"/>
      <c r="J18" s="3"/>
      <c r="K18" s="3"/>
      <c r="L18" s="3"/>
      <c r="M18" s="3"/>
      <c r="N18" s="3"/>
      <c r="O18" s="26"/>
    </row>
    <row r="19" spans="1:16" ht="29.25" customHeight="1">
      <c r="A19" s="14" t="s">
        <v>54</v>
      </c>
      <c r="B19" s="6" t="s">
        <v>17</v>
      </c>
      <c r="C19" s="11">
        <v>6162897</v>
      </c>
      <c r="D19" s="3"/>
      <c r="E19" s="3">
        <v>4665918</v>
      </c>
      <c r="F19" s="3"/>
      <c r="G19" s="3"/>
      <c r="H19" s="11">
        <f>I19+L19</f>
        <v>0</v>
      </c>
      <c r="I19" s="3"/>
      <c r="J19" s="3"/>
      <c r="K19" s="3"/>
      <c r="L19" s="3"/>
      <c r="M19" s="3"/>
      <c r="N19" s="3"/>
      <c r="O19" s="26">
        <f t="shared" si="2"/>
        <v>6162897</v>
      </c>
      <c r="P19" s="15">
        <v>30500</v>
      </c>
    </row>
    <row r="20" spans="1:15" ht="16.5" customHeight="1" hidden="1">
      <c r="A20" s="14"/>
      <c r="B20" s="2" t="s">
        <v>68</v>
      </c>
      <c r="C20" s="1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6"/>
    </row>
    <row r="21" spans="1:15" ht="27" hidden="1">
      <c r="A21" s="14"/>
      <c r="B21" s="2" t="s">
        <v>77</v>
      </c>
      <c r="C21" s="11">
        <f>SUM(D21,G21)</f>
        <v>0</v>
      </c>
      <c r="D21" s="3"/>
      <c r="E21" s="3"/>
      <c r="F21" s="3"/>
      <c r="G21" s="3"/>
      <c r="H21" s="11">
        <f>SUM(I21,L21)</f>
        <v>0</v>
      </c>
      <c r="I21" s="3"/>
      <c r="J21" s="3"/>
      <c r="K21" s="3"/>
      <c r="L21" s="3"/>
      <c r="M21" s="3"/>
      <c r="N21" s="3"/>
      <c r="O21" s="26">
        <f t="shared" si="2"/>
        <v>0</v>
      </c>
    </row>
    <row r="22" spans="1:15" ht="18.75">
      <c r="A22" s="14"/>
      <c r="B22" s="2" t="s">
        <v>2</v>
      </c>
      <c r="C22" s="11">
        <f>SUM(D22,G22)</f>
        <v>0</v>
      </c>
      <c r="D22" s="3"/>
      <c r="E22" s="3"/>
      <c r="F22" s="3"/>
      <c r="G22" s="3"/>
      <c r="H22" s="11">
        <f>I22+L22</f>
        <v>0</v>
      </c>
      <c r="I22" s="3"/>
      <c r="J22" s="3"/>
      <c r="K22" s="3"/>
      <c r="L22" s="3"/>
      <c r="M22" s="3"/>
      <c r="N22" s="3"/>
      <c r="O22" s="26">
        <f t="shared" si="2"/>
        <v>0</v>
      </c>
    </row>
    <row r="23" spans="1:15" ht="17.25" customHeight="1">
      <c r="A23" s="14" t="s">
        <v>55</v>
      </c>
      <c r="B23" s="2" t="s">
        <v>18</v>
      </c>
      <c r="C23" s="11">
        <v>44171</v>
      </c>
      <c r="D23" s="3"/>
      <c r="E23" s="3">
        <v>30155</v>
      </c>
      <c r="F23" s="3"/>
      <c r="G23" s="3"/>
      <c r="H23" s="11">
        <f>SUM(I23,L23)</f>
        <v>0</v>
      </c>
      <c r="I23" s="3"/>
      <c r="J23" s="3"/>
      <c r="K23" s="3"/>
      <c r="L23" s="3"/>
      <c r="M23" s="3"/>
      <c r="N23" s="3"/>
      <c r="O23" s="26">
        <f t="shared" si="2"/>
        <v>44171</v>
      </c>
    </row>
    <row r="24" spans="1:15" ht="16.5" customHeight="1" hidden="1">
      <c r="A24" s="14"/>
      <c r="B24" s="2" t="s">
        <v>68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spans="1:15" ht="27" hidden="1">
      <c r="A25" s="14"/>
      <c r="B25" s="2" t="s">
        <v>77</v>
      </c>
      <c r="C25" s="11">
        <f>SUM(D25,G25)</f>
        <v>0</v>
      </c>
      <c r="D25" s="3"/>
      <c r="E25" s="3"/>
      <c r="F25" s="3"/>
      <c r="G25" s="3"/>
      <c r="H25" s="11">
        <f>SUM(I25,L25)</f>
        <v>0</v>
      </c>
      <c r="I25" s="3"/>
      <c r="J25" s="3"/>
      <c r="K25" s="3"/>
      <c r="L25" s="3"/>
      <c r="M25" s="3"/>
      <c r="N25" s="3"/>
      <c r="O25" s="26">
        <f>SUM(C25,H25)</f>
        <v>0</v>
      </c>
    </row>
    <row r="26" spans="1:15" ht="27.75" customHeight="1">
      <c r="A26" s="14" t="s">
        <v>56</v>
      </c>
      <c r="B26" s="6" t="s">
        <v>19</v>
      </c>
      <c r="C26" s="11">
        <v>32219</v>
      </c>
      <c r="D26" s="3"/>
      <c r="E26" s="3">
        <v>32219</v>
      </c>
      <c r="F26" s="3"/>
      <c r="G26" s="3"/>
      <c r="H26" s="11">
        <f>SUM(I26,L26)</f>
        <v>0</v>
      </c>
      <c r="I26" s="3"/>
      <c r="J26" s="3"/>
      <c r="K26" s="3"/>
      <c r="L26" s="3"/>
      <c r="M26" s="3"/>
      <c r="N26" s="3"/>
      <c r="O26" s="26">
        <f>SUM(C26,H26)</f>
        <v>32219</v>
      </c>
    </row>
    <row r="27" spans="1:15" ht="16.5" customHeight="1" hidden="1">
      <c r="A27" s="14"/>
      <c r="B27" s="2" t="s">
        <v>68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</row>
    <row r="28" spans="1:15" ht="27" hidden="1">
      <c r="A28" s="14"/>
      <c r="B28" s="2" t="s">
        <v>77</v>
      </c>
      <c r="C28" s="11">
        <f>SUM(D28,G28)</f>
        <v>0</v>
      </c>
      <c r="D28" s="3"/>
      <c r="E28" s="3"/>
      <c r="F28" s="3"/>
      <c r="G28" s="3"/>
      <c r="H28" s="11">
        <f>SUM(I28,L28)</f>
        <v>0</v>
      </c>
      <c r="I28" s="3"/>
      <c r="J28" s="3"/>
      <c r="K28" s="3"/>
      <c r="L28" s="3"/>
      <c r="M28" s="3"/>
      <c r="N28" s="3"/>
      <c r="O28" s="26">
        <f>SUM(C28,H28)</f>
        <v>0</v>
      </c>
    </row>
    <row r="29" spans="1:15" ht="29.25" customHeight="1" hidden="1">
      <c r="A29" s="14" t="s">
        <v>57</v>
      </c>
      <c r="B29" s="2" t="s">
        <v>34</v>
      </c>
      <c r="C29" s="11"/>
      <c r="D29" s="3"/>
      <c r="E29" s="3"/>
      <c r="F29" s="3"/>
      <c r="G29" s="3"/>
      <c r="H29" s="11">
        <f>SUM(I29,L29)</f>
        <v>0</v>
      </c>
      <c r="I29" s="3"/>
      <c r="J29" s="3"/>
      <c r="K29" s="3"/>
      <c r="L29" s="3"/>
      <c r="M29" s="3"/>
      <c r="N29" s="3"/>
      <c r="O29" s="26">
        <f>SUM(C29,H29)</f>
        <v>0</v>
      </c>
    </row>
    <row r="30" spans="1:15" ht="16.5" customHeight="1" hidden="1">
      <c r="A30" s="14"/>
      <c r="B30" s="2" t="s">
        <v>68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</row>
    <row r="31" spans="1:15" ht="27" hidden="1">
      <c r="A31" s="14"/>
      <c r="B31" s="2" t="s">
        <v>77</v>
      </c>
      <c r="C31" s="11">
        <f>SUM(D31,G31)</f>
        <v>0</v>
      </c>
      <c r="D31" s="3"/>
      <c r="E31" s="3"/>
      <c r="F31" s="3"/>
      <c r="G31" s="3"/>
      <c r="H31" s="11">
        <f aca="true" t="shared" si="3" ref="H31:H38">SUM(I31,L31)</f>
        <v>0</v>
      </c>
      <c r="I31" s="3"/>
      <c r="J31" s="3"/>
      <c r="K31" s="3"/>
      <c r="L31" s="3"/>
      <c r="M31" s="3"/>
      <c r="N31" s="3"/>
      <c r="O31" s="26">
        <f aca="true" t="shared" si="4" ref="O31:O38">SUM(C31,H31)</f>
        <v>0</v>
      </c>
    </row>
    <row r="32" spans="1:15" ht="19.5" customHeight="1" hidden="1">
      <c r="A32" s="14" t="s">
        <v>58</v>
      </c>
      <c r="B32" s="2" t="s">
        <v>45</v>
      </c>
      <c r="C32" s="11"/>
      <c r="D32" s="3"/>
      <c r="E32" s="3"/>
      <c r="F32" s="3"/>
      <c r="G32" s="3"/>
      <c r="H32" s="11">
        <f t="shared" si="3"/>
        <v>0</v>
      </c>
      <c r="I32" s="3"/>
      <c r="J32" s="3"/>
      <c r="K32" s="3"/>
      <c r="L32" s="3"/>
      <c r="M32" s="3"/>
      <c r="N32" s="3"/>
      <c r="O32" s="26">
        <f t="shared" si="4"/>
        <v>0</v>
      </c>
    </row>
    <row r="33" spans="1:15" ht="29.25" customHeight="1" hidden="1">
      <c r="A33" s="14" t="s">
        <v>59</v>
      </c>
      <c r="B33" s="2" t="s">
        <v>20</v>
      </c>
      <c r="C33" s="11"/>
      <c r="D33" s="3"/>
      <c r="E33" s="3"/>
      <c r="F33" s="3"/>
      <c r="G33" s="3"/>
      <c r="H33" s="11">
        <f t="shared" si="3"/>
        <v>0</v>
      </c>
      <c r="I33" s="3"/>
      <c r="J33" s="3"/>
      <c r="K33" s="3"/>
      <c r="L33" s="3"/>
      <c r="M33" s="3"/>
      <c r="N33" s="3"/>
      <c r="O33" s="26">
        <f t="shared" si="4"/>
        <v>0</v>
      </c>
    </row>
    <row r="34" spans="1:15" ht="20.25" customHeight="1" hidden="1">
      <c r="A34" s="14" t="s">
        <v>60</v>
      </c>
      <c r="B34" s="2" t="s">
        <v>35</v>
      </c>
      <c r="C34" s="11"/>
      <c r="D34" s="3"/>
      <c r="E34" s="3"/>
      <c r="F34" s="3"/>
      <c r="G34" s="3"/>
      <c r="H34" s="11">
        <f t="shared" si="3"/>
        <v>0</v>
      </c>
      <c r="I34" s="3"/>
      <c r="J34" s="3"/>
      <c r="K34" s="3"/>
      <c r="L34" s="3"/>
      <c r="M34" s="3">
        <f>L34</f>
        <v>0</v>
      </c>
      <c r="N34" s="3"/>
      <c r="O34" s="26">
        <f t="shared" si="4"/>
        <v>0</v>
      </c>
    </row>
    <row r="35" spans="1:15" ht="21.75" customHeight="1" hidden="1">
      <c r="A35" s="14" t="s">
        <v>61</v>
      </c>
      <c r="B35" s="2" t="s">
        <v>32</v>
      </c>
      <c r="C35" s="11"/>
      <c r="D35" s="3"/>
      <c r="E35" s="3"/>
      <c r="F35" s="3"/>
      <c r="G35" s="3"/>
      <c r="H35" s="11">
        <f t="shared" si="3"/>
        <v>0</v>
      </c>
      <c r="I35" s="3"/>
      <c r="J35" s="3"/>
      <c r="K35" s="3"/>
      <c r="L35" s="3"/>
      <c r="M35" s="3"/>
      <c r="N35" s="3"/>
      <c r="O35" s="26">
        <f t="shared" si="4"/>
        <v>0</v>
      </c>
    </row>
    <row r="36" spans="1:15" ht="16.5" customHeight="1">
      <c r="A36" s="14"/>
      <c r="B36" s="6" t="s">
        <v>2</v>
      </c>
      <c r="C36" s="11"/>
      <c r="D36" s="3"/>
      <c r="E36" s="3"/>
      <c r="F36" s="3"/>
      <c r="G36" s="3"/>
      <c r="H36" s="11"/>
      <c r="I36" s="3"/>
      <c r="J36" s="3"/>
      <c r="K36" s="3"/>
      <c r="L36" s="3"/>
      <c r="M36" s="3"/>
      <c r="N36" s="3"/>
      <c r="O36" s="26"/>
    </row>
    <row r="37" spans="1:15" ht="51.75" customHeight="1" hidden="1">
      <c r="A37" s="14" t="s">
        <v>71</v>
      </c>
      <c r="B37" s="27" t="s">
        <v>72</v>
      </c>
      <c r="C37" s="11">
        <f>SUM(D37,G37)</f>
        <v>0</v>
      </c>
      <c r="D37" s="3"/>
      <c r="E37" s="3"/>
      <c r="F37" s="3"/>
      <c r="G37" s="3"/>
      <c r="H37" s="11">
        <f t="shared" si="3"/>
        <v>0</v>
      </c>
      <c r="I37" s="3"/>
      <c r="J37" s="3"/>
      <c r="K37" s="3"/>
      <c r="L37" s="3"/>
      <c r="M37" s="3"/>
      <c r="N37" s="3"/>
      <c r="O37" s="26">
        <f t="shared" si="4"/>
        <v>0</v>
      </c>
    </row>
    <row r="38" spans="1:15" ht="27" customHeight="1">
      <c r="A38" s="14" t="s">
        <v>49</v>
      </c>
      <c r="B38" s="2" t="s">
        <v>36</v>
      </c>
      <c r="C38" s="11">
        <v>30403</v>
      </c>
      <c r="D38" s="3"/>
      <c r="E38" s="3">
        <v>22259</v>
      </c>
      <c r="F38" s="3"/>
      <c r="G38" s="3"/>
      <c r="H38" s="11">
        <f t="shared" si="3"/>
        <v>0</v>
      </c>
      <c r="I38" s="3"/>
      <c r="J38" s="3"/>
      <c r="K38" s="3"/>
      <c r="L38" s="3"/>
      <c r="M38" s="3"/>
      <c r="N38" s="3"/>
      <c r="O38" s="26">
        <f t="shared" si="4"/>
        <v>30403</v>
      </c>
    </row>
    <row r="39" spans="1:15" ht="13.5" customHeight="1" hidden="1">
      <c r="A39" s="14"/>
      <c r="B39" s="2" t="s">
        <v>68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</row>
    <row r="40" spans="1:15" ht="27" hidden="1">
      <c r="A40" s="14"/>
      <c r="B40" s="2" t="s">
        <v>77</v>
      </c>
      <c r="C40" s="11">
        <f>SUM(D40,G40)</f>
        <v>0</v>
      </c>
      <c r="D40" s="3"/>
      <c r="E40" s="3"/>
      <c r="F40" s="3"/>
      <c r="G40" s="3"/>
      <c r="H40" s="11">
        <f>SUM(I40,L40)</f>
        <v>0</v>
      </c>
      <c r="I40" s="3"/>
      <c r="J40" s="3"/>
      <c r="K40" s="3"/>
      <c r="L40" s="3"/>
      <c r="M40" s="3"/>
      <c r="N40" s="3"/>
      <c r="O40" s="26">
        <f aca="true" t="shared" si="5" ref="O40:O45">SUM(C40,H40)</f>
        <v>0</v>
      </c>
    </row>
    <row r="41" spans="1:15" ht="21" customHeight="1" hidden="1">
      <c r="A41" s="14" t="s">
        <v>42</v>
      </c>
      <c r="B41" s="2" t="s">
        <v>29</v>
      </c>
      <c r="C41" s="11">
        <f>SUM(D41,G41)</f>
        <v>0</v>
      </c>
      <c r="D41" s="3"/>
      <c r="E41" s="3"/>
      <c r="F41" s="3"/>
      <c r="G41" s="3"/>
      <c r="H41" s="11">
        <f>SUM(I41,L41)</f>
        <v>0</v>
      </c>
      <c r="I41" s="3"/>
      <c r="J41" s="3"/>
      <c r="K41" s="3"/>
      <c r="L41" s="3"/>
      <c r="M41" s="3">
        <f>L41</f>
        <v>0</v>
      </c>
      <c r="N41" s="3"/>
      <c r="O41" s="26">
        <f t="shared" si="5"/>
        <v>0</v>
      </c>
    </row>
    <row r="42" spans="1:15" ht="38.25" customHeight="1">
      <c r="A42" s="56" t="s">
        <v>41</v>
      </c>
      <c r="B42" s="47" t="s">
        <v>44</v>
      </c>
      <c r="C42" s="26">
        <v>7023912</v>
      </c>
      <c r="D42" s="26" t="e">
        <f>D43+D44+#REF!+D66</f>
        <v>#REF!</v>
      </c>
      <c r="E42" s="26">
        <f>E43+E44+E66</f>
        <v>5517073</v>
      </c>
      <c r="F42" s="26">
        <f>F43+F44+F66</f>
        <v>0</v>
      </c>
      <c r="G42" s="26" t="e">
        <f>G43+G44+#REF!+G66</f>
        <v>#REF!</v>
      </c>
      <c r="H42" s="26"/>
      <c r="I42" s="26"/>
      <c r="J42" s="26"/>
      <c r="K42" s="26"/>
      <c r="L42" s="26"/>
      <c r="M42" s="26"/>
      <c r="N42" s="26"/>
      <c r="O42" s="26">
        <f t="shared" si="5"/>
        <v>7023912</v>
      </c>
    </row>
    <row r="43" spans="1:15" ht="20.25" customHeight="1">
      <c r="A43" s="14"/>
      <c r="B43" s="60" t="s">
        <v>2</v>
      </c>
      <c r="C43" s="11"/>
      <c r="D43" s="3"/>
      <c r="E43" s="3"/>
      <c r="F43" s="3"/>
      <c r="G43" s="3"/>
      <c r="H43" s="11"/>
      <c r="I43" s="3"/>
      <c r="J43" s="3"/>
      <c r="K43" s="3"/>
      <c r="L43" s="3"/>
      <c r="M43" s="3"/>
      <c r="N43" s="3"/>
      <c r="O43" s="26"/>
    </row>
    <row r="44" spans="1:15" ht="22.5" customHeight="1">
      <c r="A44" s="14" t="s">
        <v>62</v>
      </c>
      <c r="B44" s="57" t="s">
        <v>28</v>
      </c>
      <c r="C44" s="11">
        <v>7023912</v>
      </c>
      <c r="D44" s="11" t="e">
        <f>D45+D50+D54+D58+D64+#REF!+#REF!+#REF!</f>
        <v>#REF!</v>
      </c>
      <c r="E44" s="11">
        <f>E45+E50+E54+E58+E64</f>
        <v>5517073</v>
      </c>
      <c r="F44" s="11"/>
      <c r="G44" s="11" t="e">
        <f>G45+G50+G54+G58+G64+#REF!+#REF!+#REF!</f>
        <v>#REF!</v>
      </c>
      <c r="H44" s="11"/>
      <c r="I44" s="11"/>
      <c r="J44" s="11"/>
      <c r="K44" s="11"/>
      <c r="L44" s="11"/>
      <c r="M44" s="11"/>
      <c r="N44" s="11"/>
      <c r="O44" s="26">
        <f t="shared" si="5"/>
        <v>7023912</v>
      </c>
    </row>
    <row r="45" spans="1:15" ht="21" customHeight="1">
      <c r="A45" s="14" t="s">
        <v>63</v>
      </c>
      <c r="B45" s="54" t="s">
        <v>33</v>
      </c>
      <c r="C45" s="11">
        <v>4867004</v>
      </c>
      <c r="D45" s="3"/>
      <c r="E45" s="3">
        <v>3790148</v>
      </c>
      <c r="F45" s="3"/>
      <c r="G45" s="3"/>
      <c r="H45" s="11"/>
      <c r="I45" s="3"/>
      <c r="J45" s="3"/>
      <c r="K45" s="3"/>
      <c r="L45" s="3"/>
      <c r="M45" s="3"/>
      <c r="N45" s="3"/>
      <c r="O45" s="26">
        <f t="shared" si="5"/>
        <v>4867004</v>
      </c>
    </row>
    <row r="46" spans="1:15" ht="16.5" customHeight="1" hidden="1">
      <c r="A46" s="9"/>
      <c r="B46" s="2" t="s">
        <v>68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4"/>
    </row>
    <row r="47" spans="1:15" ht="39" customHeight="1" hidden="1">
      <c r="A47" s="9"/>
      <c r="B47" s="58" t="s">
        <v>7</v>
      </c>
      <c r="C47" s="11">
        <f>SUM(D47,G47)</f>
        <v>0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26">
        <f>SUM(C47,H47)</f>
        <v>0</v>
      </c>
    </row>
    <row r="48" spans="1:15" ht="39.75" customHeight="1" hidden="1">
      <c r="A48" s="9"/>
      <c r="B48" s="27" t="s">
        <v>6</v>
      </c>
      <c r="C48" s="11">
        <f>SUM(D48,G48)</f>
        <v>0</v>
      </c>
      <c r="D48" s="3"/>
      <c r="E48" s="3"/>
      <c r="F48" s="3"/>
      <c r="G48" s="3"/>
      <c r="H48" s="11">
        <f>SUM(I48,L48)</f>
        <v>0</v>
      </c>
      <c r="I48" s="3"/>
      <c r="J48" s="3"/>
      <c r="K48" s="3"/>
      <c r="L48" s="3"/>
      <c r="M48" s="3"/>
      <c r="N48" s="3"/>
      <c r="O48" s="26">
        <f>SUM(C48,H48)</f>
        <v>0</v>
      </c>
    </row>
    <row r="49" spans="1:15" ht="20.25" customHeight="1">
      <c r="A49" s="9"/>
      <c r="B49" s="27" t="s">
        <v>2</v>
      </c>
      <c r="C49" s="11"/>
      <c r="D49" s="3"/>
      <c r="E49" s="3"/>
      <c r="F49" s="3"/>
      <c r="G49" s="3"/>
      <c r="H49" s="11"/>
      <c r="I49" s="3"/>
      <c r="J49" s="3"/>
      <c r="K49" s="3"/>
      <c r="L49" s="3"/>
      <c r="M49" s="3"/>
      <c r="N49" s="3"/>
      <c r="O49" s="26"/>
    </row>
    <row r="50" spans="1:16" ht="17.25" customHeight="1">
      <c r="A50" s="14" t="s">
        <v>64</v>
      </c>
      <c r="B50" s="40" t="s">
        <v>21</v>
      </c>
      <c r="C50" s="11">
        <v>908433</v>
      </c>
      <c r="D50" s="3"/>
      <c r="E50" s="3">
        <v>708899</v>
      </c>
      <c r="F50" s="3"/>
      <c r="G50" s="3"/>
      <c r="H50" s="11">
        <f>SUM(I50,L50)</f>
        <v>0</v>
      </c>
      <c r="I50" s="3"/>
      <c r="J50" s="3"/>
      <c r="K50" s="3"/>
      <c r="L50" s="3"/>
      <c r="M50" s="3"/>
      <c r="N50" s="3"/>
      <c r="O50" s="26">
        <f>SUM(C50,H50)</f>
        <v>908433</v>
      </c>
      <c r="P50" s="53"/>
    </row>
    <row r="51" spans="1:15" ht="16.5" customHeight="1" hidden="1">
      <c r="A51" s="14"/>
      <c r="B51" s="40" t="s">
        <v>68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</row>
    <row r="52" spans="1:15" ht="32.25" hidden="1">
      <c r="A52" s="14"/>
      <c r="B52" s="40" t="s">
        <v>77</v>
      </c>
      <c r="C52" s="11">
        <f>SUM(D52,G52)</f>
        <v>0</v>
      </c>
      <c r="D52" s="3"/>
      <c r="E52" s="3"/>
      <c r="F52" s="3"/>
      <c r="G52" s="3"/>
      <c r="H52" s="11">
        <f>SUM(I52,L52)</f>
        <v>0</v>
      </c>
      <c r="I52" s="3"/>
      <c r="J52" s="3"/>
      <c r="K52" s="3"/>
      <c r="L52" s="3"/>
      <c r="M52" s="3"/>
      <c r="N52" s="3"/>
      <c r="O52" s="26">
        <f>SUM(C52,H52)</f>
        <v>0</v>
      </c>
    </row>
    <row r="53" spans="1:15" ht="27.75" customHeight="1" hidden="1">
      <c r="A53" s="14"/>
      <c r="B53" s="6" t="s">
        <v>11</v>
      </c>
      <c r="C53" s="11">
        <f>D53</f>
        <v>0</v>
      </c>
      <c r="D53" s="3"/>
      <c r="E53" s="3"/>
      <c r="F53" s="3"/>
      <c r="G53" s="3"/>
      <c r="H53" s="11"/>
      <c r="I53" s="3"/>
      <c r="J53" s="3"/>
      <c r="K53" s="3"/>
      <c r="L53" s="3"/>
      <c r="M53" s="3"/>
      <c r="N53" s="3"/>
      <c r="O53" s="26">
        <f>C53</f>
        <v>0</v>
      </c>
    </row>
    <row r="54" spans="1:15" ht="17.25" customHeight="1">
      <c r="A54" s="14" t="s">
        <v>65</v>
      </c>
      <c r="B54" s="39" t="s">
        <v>39</v>
      </c>
      <c r="C54" s="11">
        <v>382623</v>
      </c>
      <c r="D54" s="3"/>
      <c r="E54" s="3">
        <v>318422</v>
      </c>
      <c r="F54" s="3"/>
      <c r="G54" s="3"/>
      <c r="H54" s="11">
        <f>SUM(I54,L54)</f>
        <v>0</v>
      </c>
      <c r="I54" s="3"/>
      <c r="J54" s="3"/>
      <c r="K54" s="3"/>
      <c r="L54" s="3"/>
      <c r="M54" s="3"/>
      <c r="N54" s="3"/>
      <c r="O54" s="26">
        <f>SUM(C54,H54)</f>
        <v>382623</v>
      </c>
    </row>
    <row r="55" spans="1:15" ht="16.5" customHeight="1" hidden="1">
      <c r="A55" s="9"/>
      <c r="B55" s="2" t="s">
        <v>68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4"/>
    </row>
    <row r="56" spans="1:15" ht="28.5" customHeight="1" hidden="1">
      <c r="A56" s="9"/>
      <c r="B56" s="6" t="s">
        <v>11</v>
      </c>
      <c r="C56" s="3">
        <f>D56</f>
        <v>0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4">
        <f>C56</f>
        <v>0</v>
      </c>
    </row>
    <row r="57" spans="1:15" ht="27" hidden="1">
      <c r="A57" s="9"/>
      <c r="B57" s="2" t="s">
        <v>77</v>
      </c>
      <c r="C57" s="11">
        <f>SUM(D57,G57)</f>
        <v>0</v>
      </c>
      <c r="D57" s="3"/>
      <c r="E57" s="3"/>
      <c r="F57" s="3"/>
      <c r="G57" s="3"/>
      <c r="H57" s="11">
        <f aca="true" t="shared" si="6" ref="H57:H66">SUM(I57,L57)</f>
        <v>0</v>
      </c>
      <c r="I57" s="3"/>
      <c r="J57" s="3"/>
      <c r="K57" s="3"/>
      <c r="L57" s="3"/>
      <c r="M57" s="3"/>
      <c r="N57" s="3"/>
      <c r="O57" s="26">
        <f>SUM(C57,H57)</f>
        <v>0</v>
      </c>
    </row>
    <row r="58" spans="1:15" ht="27" customHeight="1">
      <c r="A58" s="14" t="s">
        <v>66</v>
      </c>
      <c r="B58" s="6" t="s">
        <v>69</v>
      </c>
      <c r="C58" s="11">
        <v>614829</v>
      </c>
      <c r="D58" s="3"/>
      <c r="E58" s="3">
        <v>505485</v>
      </c>
      <c r="F58" s="3"/>
      <c r="G58" s="3"/>
      <c r="H58" s="11">
        <f t="shared" si="6"/>
        <v>0</v>
      </c>
      <c r="I58" s="3"/>
      <c r="J58" s="3"/>
      <c r="K58" s="3"/>
      <c r="L58" s="3"/>
      <c r="M58" s="3"/>
      <c r="N58" s="3"/>
      <c r="O58" s="26">
        <f>SUM(C58,H58)</f>
        <v>614829</v>
      </c>
    </row>
    <row r="59" spans="1:15" ht="16.5" customHeight="1" hidden="1">
      <c r="A59" s="14"/>
      <c r="B59" s="2" t="s">
        <v>68</v>
      </c>
      <c r="C59" s="3"/>
      <c r="D59" s="3"/>
      <c r="E59" s="3"/>
      <c r="F59" s="3"/>
      <c r="G59" s="3"/>
      <c r="H59" s="11">
        <f t="shared" si="6"/>
        <v>0</v>
      </c>
      <c r="I59" s="3"/>
      <c r="J59" s="3"/>
      <c r="K59" s="3"/>
      <c r="L59" s="3"/>
      <c r="M59" s="3"/>
      <c r="N59" s="3"/>
      <c r="O59" s="4"/>
    </row>
    <row r="60" spans="1:15" ht="27" hidden="1">
      <c r="A60" s="14"/>
      <c r="B60" s="2" t="s">
        <v>77</v>
      </c>
      <c r="C60" s="11">
        <f>SUM(D60,G60)</f>
        <v>0</v>
      </c>
      <c r="D60" s="3"/>
      <c r="E60" s="3"/>
      <c r="F60" s="3"/>
      <c r="G60" s="3"/>
      <c r="H60" s="11">
        <f t="shared" si="6"/>
        <v>0</v>
      </c>
      <c r="I60" s="3"/>
      <c r="J60" s="3"/>
      <c r="K60" s="3"/>
      <c r="L60" s="3"/>
      <c r="M60" s="3"/>
      <c r="N60" s="3"/>
      <c r="O60" s="26">
        <f>SUM(C60,H60)</f>
        <v>0</v>
      </c>
    </row>
    <row r="61" spans="1:15" ht="27" hidden="1">
      <c r="A61" s="14"/>
      <c r="B61" s="6" t="s">
        <v>11</v>
      </c>
      <c r="C61" s="11">
        <f>D61</f>
        <v>0</v>
      </c>
      <c r="D61" s="3"/>
      <c r="E61" s="3"/>
      <c r="F61" s="3"/>
      <c r="G61" s="3"/>
      <c r="H61" s="11">
        <f t="shared" si="6"/>
        <v>0</v>
      </c>
      <c r="I61" s="3"/>
      <c r="J61" s="3"/>
      <c r="K61" s="3"/>
      <c r="L61" s="3"/>
      <c r="M61" s="3"/>
      <c r="N61" s="3"/>
      <c r="O61" s="26">
        <f>C61</f>
        <v>0</v>
      </c>
    </row>
    <row r="62" spans="1:15" ht="36" hidden="1">
      <c r="A62" s="14"/>
      <c r="B62" s="37" t="s">
        <v>8</v>
      </c>
      <c r="C62" s="11"/>
      <c r="D62" s="3"/>
      <c r="E62" s="3"/>
      <c r="F62" s="3"/>
      <c r="G62" s="3"/>
      <c r="H62" s="11">
        <f t="shared" si="6"/>
        <v>0</v>
      </c>
      <c r="I62" s="3"/>
      <c r="J62" s="3"/>
      <c r="K62" s="3"/>
      <c r="L62" s="3"/>
      <c r="M62" s="3"/>
      <c r="N62" s="3"/>
      <c r="O62" s="26">
        <f>SUM(C62,H62)</f>
        <v>0</v>
      </c>
    </row>
    <row r="63" spans="1:15" ht="18.75">
      <c r="A63" s="14"/>
      <c r="B63" s="37" t="s">
        <v>2</v>
      </c>
      <c r="C63" s="11"/>
      <c r="D63" s="3"/>
      <c r="E63" s="3"/>
      <c r="F63" s="3"/>
      <c r="G63" s="3"/>
      <c r="H63" s="11">
        <f t="shared" si="6"/>
        <v>0</v>
      </c>
      <c r="I63" s="3"/>
      <c r="J63" s="3"/>
      <c r="K63" s="3"/>
      <c r="L63" s="3"/>
      <c r="M63" s="3"/>
      <c r="N63" s="3"/>
      <c r="O63" s="26"/>
    </row>
    <row r="64" spans="1:15" ht="18" customHeight="1">
      <c r="A64" s="14" t="s">
        <v>67</v>
      </c>
      <c r="B64" s="39" t="s">
        <v>37</v>
      </c>
      <c r="C64" s="11">
        <v>251023</v>
      </c>
      <c r="D64" s="3"/>
      <c r="E64" s="3">
        <v>194119</v>
      </c>
      <c r="F64" s="3"/>
      <c r="G64" s="3"/>
      <c r="H64" s="11">
        <f t="shared" si="6"/>
        <v>0</v>
      </c>
      <c r="I64" s="3"/>
      <c r="J64" s="3"/>
      <c r="K64" s="3"/>
      <c r="L64" s="3"/>
      <c r="M64" s="3"/>
      <c r="N64" s="3"/>
      <c r="O64" s="26">
        <f aca="true" t="shared" si="7" ref="O64:O70">SUM(C64,H64)</f>
        <v>251023</v>
      </c>
    </row>
    <row r="65" spans="1:15" ht="13.5" customHeight="1" hidden="1">
      <c r="A65" s="14"/>
      <c r="B65" s="2" t="s">
        <v>77</v>
      </c>
      <c r="C65" s="11">
        <f>SUM(D65,G65)</f>
        <v>0</v>
      </c>
      <c r="D65" s="3"/>
      <c r="E65" s="3"/>
      <c r="F65" s="3"/>
      <c r="G65" s="3"/>
      <c r="H65" s="11">
        <f t="shared" si="6"/>
        <v>0</v>
      </c>
      <c r="I65" s="3"/>
      <c r="J65" s="3"/>
      <c r="K65" s="3"/>
      <c r="L65" s="3"/>
      <c r="M65" s="3"/>
      <c r="N65" s="3"/>
      <c r="O65" s="26">
        <f t="shared" si="7"/>
        <v>0</v>
      </c>
    </row>
    <row r="66" spans="1:15" ht="17.25" customHeight="1" hidden="1">
      <c r="A66" s="9" t="s">
        <v>4</v>
      </c>
      <c r="B66" s="2" t="s">
        <v>43</v>
      </c>
      <c r="C66" s="11">
        <f>SUM(D66,G66)</f>
        <v>0</v>
      </c>
      <c r="D66" s="3"/>
      <c r="E66" s="3"/>
      <c r="F66" s="3"/>
      <c r="G66" s="3"/>
      <c r="H66" s="11">
        <f t="shared" si="6"/>
        <v>0</v>
      </c>
      <c r="I66" s="3"/>
      <c r="J66" s="3"/>
      <c r="K66" s="3"/>
      <c r="L66" s="3"/>
      <c r="M66" s="3">
        <f>L66</f>
        <v>0</v>
      </c>
      <c r="N66" s="3"/>
      <c r="O66" s="26">
        <f t="shared" si="7"/>
        <v>0</v>
      </c>
    </row>
    <row r="67" spans="1:15" ht="44.25" customHeight="1" hidden="1">
      <c r="A67" s="9"/>
      <c r="B67" s="2" t="s">
        <v>16</v>
      </c>
      <c r="C67" s="11"/>
      <c r="D67" s="3"/>
      <c r="E67" s="3"/>
      <c r="F67" s="3"/>
      <c r="G67" s="3"/>
      <c r="H67" s="11"/>
      <c r="I67" s="3"/>
      <c r="J67" s="3"/>
      <c r="K67" s="3"/>
      <c r="L67" s="3"/>
      <c r="M67" s="3"/>
      <c r="N67" s="3"/>
      <c r="O67" s="26">
        <f t="shared" si="7"/>
        <v>0</v>
      </c>
    </row>
    <row r="68" spans="1:15" ht="35.25" customHeight="1" hidden="1">
      <c r="A68" s="38" t="s">
        <v>9</v>
      </c>
      <c r="B68" s="29" t="s">
        <v>51</v>
      </c>
      <c r="C68" s="25">
        <f>SUM(D68,G68)</f>
        <v>0</v>
      </c>
      <c r="D68" s="3"/>
      <c r="E68" s="3"/>
      <c r="F68" s="3"/>
      <c r="G68" s="3"/>
      <c r="H68" s="11">
        <f>SUM(I68,L68)</f>
        <v>0</v>
      </c>
      <c r="I68" s="3"/>
      <c r="J68" s="3"/>
      <c r="K68" s="3"/>
      <c r="L68" s="3"/>
      <c r="M68" s="3"/>
      <c r="N68" s="3"/>
      <c r="O68" s="26">
        <f t="shared" si="7"/>
        <v>0</v>
      </c>
    </row>
    <row r="69" spans="1:15" ht="28.5" customHeight="1" hidden="1">
      <c r="A69" s="24" t="s">
        <v>5</v>
      </c>
      <c r="B69" s="29" t="s">
        <v>51</v>
      </c>
      <c r="C69" s="25">
        <f>SUM(D69,G69)</f>
        <v>0</v>
      </c>
      <c r="D69" s="3"/>
      <c r="E69" s="3"/>
      <c r="F69" s="3"/>
      <c r="G69" s="3"/>
      <c r="H69" s="11">
        <f>SUM(I69,L69)</f>
        <v>0</v>
      </c>
      <c r="I69" s="3"/>
      <c r="J69" s="3"/>
      <c r="K69" s="3"/>
      <c r="L69" s="3"/>
      <c r="M69" s="3"/>
      <c r="N69" s="3"/>
      <c r="O69" s="26">
        <f t="shared" si="7"/>
        <v>0</v>
      </c>
    </row>
    <row r="70" spans="1:15" ht="29.25" customHeight="1" hidden="1">
      <c r="A70" s="24" t="s">
        <v>73</v>
      </c>
      <c r="B70" s="29" t="s">
        <v>51</v>
      </c>
      <c r="C70" s="30">
        <f>SUM(D70,G70)</f>
        <v>0</v>
      </c>
      <c r="D70" s="28"/>
      <c r="E70" s="3"/>
      <c r="F70" s="3"/>
      <c r="G70" s="3"/>
      <c r="H70" s="11"/>
      <c r="I70" s="3"/>
      <c r="J70" s="3"/>
      <c r="K70" s="3"/>
      <c r="L70" s="3"/>
      <c r="M70" s="3"/>
      <c r="N70" s="3"/>
      <c r="O70" s="31">
        <f t="shared" si="7"/>
        <v>0</v>
      </c>
    </row>
    <row r="71" spans="1:16" ht="21" customHeight="1">
      <c r="A71" s="9"/>
      <c r="B71" s="46" t="s">
        <v>46</v>
      </c>
      <c r="C71" s="55">
        <f aca="true" t="shared" si="8" ref="C71:O71">C12+C42</f>
        <v>16062000</v>
      </c>
      <c r="D71" s="55" t="e">
        <f t="shared" si="8"/>
        <v>#REF!</v>
      </c>
      <c r="E71" s="55">
        <f t="shared" si="8"/>
        <v>12155611</v>
      </c>
      <c r="F71" s="55">
        <f t="shared" si="8"/>
        <v>0</v>
      </c>
      <c r="G71" s="55" t="e">
        <f t="shared" si="8"/>
        <v>#REF!</v>
      </c>
      <c r="H71" s="55">
        <f t="shared" si="8"/>
        <v>0</v>
      </c>
      <c r="I71" s="55">
        <f t="shared" si="8"/>
        <v>0</v>
      </c>
      <c r="J71" s="55">
        <f t="shared" si="8"/>
        <v>0</v>
      </c>
      <c r="K71" s="55">
        <f t="shared" si="8"/>
        <v>0</v>
      </c>
      <c r="L71" s="55">
        <f t="shared" si="8"/>
        <v>0</v>
      </c>
      <c r="M71" s="55">
        <f t="shared" si="8"/>
        <v>0</v>
      </c>
      <c r="N71" s="55">
        <f t="shared" si="8"/>
        <v>0</v>
      </c>
      <c r="O71" s="31">
        <f t="shared" si="8"/>
        <v>16062000</v>
      </c>
      <c r="P71" s="32"/>
    </row>
    <row r="72" spans="1:15" ht="3.75" customHeight="1">
      <c r="A72" s="33"/>
      <c r="B72" s="3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s="50" customFormat="1" ht="56.25" customHeight="1">
      <c r="A73" s="69" t="s">
        <v>0</v>
      </c>
      <c r="B73" s="69"/>
      <c r="C73" s="69"/>
      <c r="D73" s="69"/>
      <c r="H73" s="51"/>
      <c r="K73" s="61"/>
      <c r="L73" s="61"/>
      <c r="M73" s="61" t="s">
        <v>1</v>
      </c>
      <c r="N73" s="61"/>
      <c r="O73" s="61"/>
    </row>
  </sheetData>
  <sheetProtection formatCells="0" formatColumns="0" formatRows="0" insertColumns="0" insertRows="0" deleteColumns="0" deleteRows="0" autoFilter="0"/>
  <protectedRanges>
    <protectedRange sqref="E15" name="Диапазон1_99"/>
    <protectedRange sqref="E19" name="Диапазон1_99_1"/>
  </protectedRanges>
  <autoFilter ref="A10:O73"/>
  <mergeCells count="27">
    <mergeCell ref="L1:O1"/>
    <mergeCell ref="L2:O2"/>
    <mergeCell ref="G7:G9"/>
    <mergeCell ref="H7:H9"/>
    <mergeCell ref="I7:I9"/>
    <mergeCell ref="H6:N6"/>
    <mergeCell ref="J8:J9"/>
    <mergeCell ref="B7:B9"/>
    <mergeCell ref="D7:D9"/>
    <mergeCell ref="C7:C9"/>
    <mergeCell ref="A6:A7"/>
    <mergeCell ref="A73:D73"/>
    <mergeCell ref="J3:O3"/>
    <mergeCell ref="A4:O4"/>
    <mergeCell ref="E7:F7"/>
    <mergeCell ref="L5:O5"/>
    <mergeCell ref="O6:O9"/>
    <mergeCell ref="C6:G6"/>
    <mergeCell ref="J7:K7"/>
    <mergeCell ref="E8:E9"/>
    <mergeCell ref="F8:F9"/>
    <mergeCell ref="K73:L73"/>
    <mergeCell ref="M73:O73"/>
    <mergeCell ref="L7:L9"/>
    <mergeCell ref="M7:N7"/>
    <mergeCell ref="M8:M9"/>
    <mergeCell ref="K8:K9"/>
  </mergeCells>
  <printOptions horizontalCentered="1"/>
  <pageMargins left="0.1968503937007874" right="0.1968503937007874" top="0.93" bottom="0.31496062992125984" header="0.9448818897637796" footer="0.1968503937007874"/>
  <pageSetup fitToWidth="10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2011-12-15T05:44:54Z</cp:lastPrinted>
  <dcterms:created xsi:type="dcterms:W3CDTF">2002-01-05T08:05:46Z</dcterms:created>
  <dcterms:modified xsi:type="dcterms:W3CDTF">2011-12-19T07:55:45Z</dcterms:modified>
  <cp:category/>
  <cp:version/>
  <cp:contentType/>
  <cp:contentStatus/>
</cp:coreProperties>
</file>