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6732" windowHeight="9156" tabRatio="603" activeTab="0"/>
  </bookViews>
  <sheets>
    <sheet name="дод.3-видатки" sheetId="1" r:id="rId1"/>
  </sheets>
  <definedNames>
    <definedName name="_xlfn.AGGREGATE" hidden="1">#NAME?</definedName>
    <definedName name="_xlnm._FilterDatabase" localSheetId="0" hidden="1">'дод.3-видатки'!$A$8:$P$37</definedName>
    <definedName name="_xlnm.Print_Titles" localSheetId="0">'дод.3-видатки'!$5:$8</definedName>
    <definedName name="_xlnm.Print_Area" localSheetId="0">'дод.3-видатки'!$A$1:$P$37</definedName>
  </definedNames>
  <calcPr fullCalcOnLoad="1"/>
</workbook>
</file>

<file path=xl/sharedStrings.xml><?xml version="1.0" encoding="utf-8"?>
<sst xmlns="http://schemas.openxmlformats.org/spreadsheetml/2006/main" count="92" uniqueCount="55">
  <si>
    <t>грн</t>
  </si>
  <si>
    <t>…</t>
  </si>
  <si>
    <t>Додаток 1</t>
  </si>
  <si>
    <t>Підприємства і організації побутового обслуговування, що входять до комунальної власності</t>
  </si>
  <si>
    <t>Секретар міської ради</t>
  </si>
  <si>
    <t>В. Е. Бистров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</si>
  <si>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</si>
  <si>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</si>
  <si>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</si>
  <si>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</si>
  <si>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</si>
  <si>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Інші видатки</t>
  </si>
  <si>
    <t>73</t>
  </si>
  <si>
    <t>75</t>
  </si>
  <si>
    <t>Фінансове управління Чернігівської міської ради</t>
  </si>
  <si>
    <t>180410 </t>
  </si>
  <si>
    <t>Інші заходи, пов'язані з економічною діяльністю </t>
  </si>
  <si>
    <t>230000</t>
  </si>
  <si>
    <t>250404</t>
  </si>
  <si>
    <t>35</t>
  </si>
  <si>
    <t>Управління споживчого ринку та підприємництва міської ради</t>
  </si>
  <si>
    <t>100400</t>
  </si>
  <si>
    <t>40</t>
  </si>
  <si>
    <t>Управління житлово-комунального господарства міської ради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</si>
  <si>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</si>
  <si>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</si>
  <si>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</si>
  <si>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</si>
  <si>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</si>
  <si>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</si>
  <si>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</si>
  <si>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</si>
  <si>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</si>
  <si>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</si>
  <si>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010116</t>
  </si>
  <si>
    <t>бюджет розвитку</t>
  </si>
  <si>
    <t>67</t>
  </si>
  <si>
    <t>Управління з питань надзвичайних ситуацій та цивільного захисту населення міської ради</t>
  </si>
  <si>
    <t>Управління економічного розвитку міста Чернігівської міської ради</t>
  </si>
  <si>
    <t>210105</t>
  </si>
  <si>
    <t>210110</t>
  </si>
  <si>
    <t>Заходи з організації рятування на водах</t>
  </si>
  <si>
    <r>
      <t>Найменування
згідно з типовою відомчою/типовою програмною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/тимчасовою класифікацією видатків та кредитування місцевого бюджету</t>
    </r>
  </si>
  <si>
    <t>ВСЬОГО</t>
  </si>
  <si>
    <t>0111</t>
  </si>
  <si>
    <t>0320</t>
  </si>
  <si>
    <t>0170</t>
  </si>
  <si>
    <t>0133</t>
  </si>
  <si>
    <t>0620</t>
  </si>
  <si>
    <t>Органи місцевого самоврядування</t>
  </si>
  <si>
    <r>
      <t>Обслуговування боргу</t>
    </r>
    <r>
      <rPr>
        <sz val="12"/>
        <rFont val="Times New Roman Cyr"/>
        <family val="0"/>
      </rPr>
      <t xml:space="preserve"> 
</t>
    </r>
    <r>
      <rPr>
        <sz val="10"/>
        <rFont val="Times New Roman CYR"/>
        <family val="0"/>
      </rPr>
      <t>(у рамках Програми управління боргом міського бюджету міста Чернігова на 2016 рік, затверджена рішенням міської ради від 28.12.2015 №2/VII-4)</t>
    </r>
  </si>
  <si>
    <r>
      <t xml:space="preserve">Підприємства і організації побутового обслуговування, що входять до комунальної власності
</t>
    </r>
    <r>
      <rPr>
        <sz val="10"/>
        <rFont val="Times New Roman CYR"/>
        <family val="0"/>
      </rPr>
      <t>(у рамках Програми підтримки та розвитку паркування транспортних засобів у м.Чернігові на 2014-2016 роки, затвердженої рішенням міської ради від 30.01.2014 року (37 сесія 6 скликання)</t>
    </r>
  </si>
  <si>
    <t>Зміни до розподілу видатків міського бюджету міста Чернігова на 2016 рік</t>
  </si>
  <si>
    <r>
      <t xml:space="preserve">Підтримка малого і середнього підприємництва
</t>
    </r>
    <r>
      <rPr>
        <sz val="10"/>
        <rFont val="Times New Roman CYR"/>
        <family val="0"/>
      </rPr>
      <t>(у рамках міської Програми підтримки малого та середнього підприємництва у м. Чернігові на 2015-2016 роки, затвердженої рішенням міської ради від 26.12.2014 (46 сесія 6 скликання) зі змінами та доповненнями)</t>
    </r>
  </si>
  <si>
    <t>до розпорядження міського голови 
"14" квітня 2016 року №  124-р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</si>
</sst>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sz val="12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sz val="20"/>
      <name val="Times New Roman Cyr"/>
      <family val="1"/>
    </font>
    <font>
      <i/>
      <sz val="8"/>
      <name val="Times New Roman"/>
      <family val="1"/>
    </font>
    <font>
      <b/>
      <i/>
      <sz val="14"/>
      <name val="Times New Roman Cyr"/>
      <family val="0"/>
    </font>
    <font>
      <vertAlign val="superscript"/>
      <sz val="11"/>
      <name val="Times New Roman"/>
      <family val="1"/>
    </font>
    <font>
      <sz val="16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6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51" fillId="3" borderId="0" applyNumberFormat="0" applyBorder="0" applyAlignment="0" applyProtection="0"/>
    <xf numFmtId="0" fontId="16" fillId="4" borderId="0" applyNumberFormat="0" applyBorder="0" applyAlignment="0" applyProtection="0"/>
    <xf numFmtId="0" fontId="51" fillId="5" borderId="0" applyNumberFormat="0" applyBorder="0" applyAlignment="0" applyProtection="0"/>
    <xf numFmtId="0" fontId="16" fillId="6" borderId="0" applyNumberFormat="0" applyBorder="0" applyAlignment="0" applyProtection="0"/>
    <xf numFmtId="0" fontId="51" fillId="7" borderId="0" applyNumberFormat="0" applyBorder="0" applyAlignment="0" applyProtection="0"/>
    <xf numFmtId="0" fontId="16" fillId="8" borderId="0" applyNumberFormat="0" applyBorder="0" applyAlignment="0" applyProtection="0"/>
    <xf numFmtId="0" fontId="51" fillId="9" borderId="0" applyNumberFormat="0" applyBorder="0" applyAlignment="0" applyProtection="0"/>
    <xf numFmtId="0" fontId="16" fillId="10" borderId="0" applyNumberFormat="0" applyBorder="0" applyAlignment="0" applyProtection="0"/>
    <xf numFmtId="0" fontId="51" fillId="11" borderId="0" applyNumberFormat="0" applyBorder="0" applyAlignment="0" applyProtection="0"/>
    <xf numFmtId="0" fontId="16" fillId="9" borderId="0" applyNumberFormat="0" applyBorder="0" applyAlignment="0" applyProtection="0"/>
    <xf numFmtId="0" fontId="51" fillId="7" borderId="0" applyNumberFormat="0" applyBorder="0" applyAlignment="0" applyProtection="0"/>
    <xf numFmtId="0" fontId="16" fillId="3" borderId="0" applyNumberFormat="0" applyBorder="0" applyAlignment="0" applyProtection="0"/>
    <xf numFmtId="0" fontId="51" fillId="10" borderId="0" applyNumberFormat="0" applyBorder="0" applyAlignment="0" applyProtection="0"/>
    <xf numFmtId="0" fontId="16" fillId="5" borderId="0" applyNumberFormat="0" applyBorder="0" applyAlignment="0" applyProtection="0"/>
    <xf numFmtId="0" fontId="51" fillId="12" borderId="0" applyNumberFormat="0" applyBorder="0" applyAlignment="0" applyProtection="0"/>
    <xf numFmtId="0" fontId="16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8" borderId="0" applyNumberFormat="0" applyBorder="0" applyAlignment="0" applyProtection="0"/>
    <xf numFmtId="0" fontId="51" fillId="4" borderId="0" applyNumberFormat="0" applyBorder="0" applyAlignment="0" applyProtection="0"/>
    <xf numFmtId="0" fontId="16" fillId="3" borderId="0" applyNumberFormat="0" applyBorder="0" applyAlignment="0" applyProtection="0"/>
    <xf numFmtId="0" fontId="51" fillId="10" borderId="0" applyNumberFormat="0" applyBorder="0" applyAlignment="0" applyProtection="0"/>
    <xf numFmtId="0" fontId="16" fillId="15" borderId="0" applyNumberFormat="0" applyBorder="0" applyAlignment="0" applyProtection="0"/>
    <xf numFmtId="0" fontId="51" fillId="7" borderId="0" applyNumberFormat="0" applyBorder="0" applyAlignment="0" applyProtection="0"/>
    <xf numFmtId="0" fontId="15" fillId="16" borderId="0" applyNumberFormat="0" applyBorder="0" applyAlignment="0" applyProtection="0"/>
    <xf numFmtId="0" fontId="52" fillId="10" borderId="0" applyNumberFormat="0" applyBorder="0" applyAlignment="0" applyProtection="0"/>
    <xf numFmtId="0" fontId="15" fillId="5" borderId="0" applyNumberFormat="0" applyBorder="0" applyAlignment="0" applyProtection="0"/>
    <xf numFmtId="0" fontId="52" fillId="17" borderId="0" applyNumberFormat="0" applyBorder="0" applyAlignment="0" applyProtection="0"/>
    <xf numFmtId="0" fontId="15" fillId="13" borderId="0" applyNumberFormat="0" applyBorder="0" applyAlignment="0" applyProtection="0"/>
    <xf numFmtId="0" fontId="52" fillId="15" borderId="0" applyNumberFormat="0" applyBorder="0" applyAlignment="0" applyProtection="0"/>
    <xf numFmtId="0" fontId="15" fillId="18" borderId="0" applyNumberFormat="0" applyBorder="0" applyAlignment="0" applyProtection="0"/>
    <xf numFmtId="0" fontId="52" fillId="4" borderId="0" applyNumberFormat="0" applyBorder="0" applyAlignment="0" applyProtection="0"/>
    <xf numFmtId="0" fontId="15" fillId="19" borderId="0" applyNumberFormat="0" applyBorder="0" applyAlignment="0" applyProtection="0"/>
    <xf numFmtId="0" fontId="52" fillId="10" borderId="0" applyNumberFormat="0" applyBorder="0" applyAlignment="0" applyProtection="0"/>
    <xf numFmtId="0" fontId="15" fillId="20" borderId="0" applyNumberFormat="0" applyBorder="0" applyAlignment="0" applyProtection="0"/>
    <xf numFmtId="0" fontId="52" fillId="5" borderId="0" applyNumberFormat="0" applyBorder="0" applyAlignment="0" applyProtection="0"/>
    <xf numFmtId="0" fontId="22" fillId="0" borderId="0">
      <alignment/>
      <protection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52" fillId="24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2" borderId="0" applyNumberFormat="0" applyBorder="0" applyAlignment="0" applyProtection="0"/>
    <xf numFmtId="0" fontId="53" fillId="14" borderId="1" applyNumberFormat="0" applyAlignment="0" applyProtection="0"/>
    <xf numFmtId="0" fontId="9" fillId="9" borderId="2" applyNumberFormat="0" applyAlignment="0" applyProtection="0"/>
    <xf numFmtId="0" fontId="10" fillId="27" borderId="3" applyNumberFormat="0" applyAlignment="0" applyProtection="0"/>
    <xf numFmtId="0" fontId="17" fillId="27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10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55" fillId="28" borderId="9" applyNumberFormat="0" applyAlignment="0" applyProtection="0"/>
    <xf numFmtId="0" fontId="12" fillId="29" borderId="10" applyNumberFormat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48" fillId="3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8" fillId="4" borderId="0" applyNumberFormat="0" applyBorder="0" applyAlignment="0" applyProtection="0"/>
    <xf numFmtId="0" fontId="5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12" applyNumberFormat="0" applyFont="0" applyAlignment="0" applyProtection="0"/>
    <xf numFmtId="0" fontId="0" fillId="31" borderId="13" applyNumberFormat="0" applyFont="0" applyAlignment="0" applyProtection="0"/>
    <xf numFmtId="199" fontId="1" fillId="0" borderId="0" applyFont="0" applyFill="0" applyBorder="0" applyAlignment="0" applyProtection="0"/>
    <xf numFmtId="0" fontId="58" fillId="30" borderId="14" applyNumberFormat="0" applyAlignment="0" applyProtection="0"/>
    <xf numFmtId="0" fontId="20" fillId="0" borderId="15" applyNumberFormat="0" applyFill="0" applyAlignment="0" applyProtection="0"/>
    <xf numFmtId="0" fontId="49" fillId="32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0" borderId="0" xfId="0" applyNumberFormat="1" applyFont="1" applyFill="1" applyAlignment="1" applyProtection="1">
      <alignment/>
      <protection/>
    </xf>
    <xf numFmtId="0" fontId="0" fillId="30" borderId="0" xfId="0" applyNumberFormat="1" applyFont="1" applyFill="1" applyAlignment="1" applyProtection="1">
      <alignment/>
      <protection/>
    </xf>
    <xf numFmtId="0" fontId="4" fillId="30" borderId="0" xfId="0" applyNumberFormat="1" applyFont="1" applyFill="1" applyAlignment="1" applyProtection="1">
      <alignment horizontal="center" vertical="center" wrapText="1"/>
      <protection/>
    </xf>
    <xf numFmtId="0" fontId="37" fillId="30" borderId="0" xfId="0" applyNumberFormat="1" applyFont="1" applyFill="1" applyAlignment="1" applyProtection="1">
      <alignment horizontal="center" vertical="center" wrapText="1"/>
      <protection/>
    </xf>
    <xf numFmtId="0" fontId="0" fillId="30" borderId="0" xfId="0" applyFont="1" applyFill="1" applyAlignment="1">
      <alignment/>
    </xf>
    <xf numFmtId="0" fontId="6" fillId="30" borderId="0" xfId="0" applyNumberFormat="1" applyFont="1" applyFill="1" applyBorder="1" applyAlignment="1" applyProtection="1">
      <alignment horizontal="center"/>
      <protection/>
    </xf>
    <xf numFmtId="0" fontId="0" fillId="30" borderId="0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6" fillId="30" borderId="0" xfId="0" applyNumberFormat="1" applyFont="1" applyFill="1" applyBorder="1" applyAlignment="1" applyProtection="1">
      <alignment horizontal="center" vertical="top"/>
      <protection/>
    </xf>
    <xf numFmtId="0" fontId="6" fillId="30" borderId="0" xfId="0" applyNumberFormat="1" applyFont="1" applyFill="1" applyAlignment="1" applyProtection="1">
      <alignment horizontal="center"/>
      <protection/>
    </xf>
    <xf numFmtId="0" fontId="5" fillId="30" borderId="0" xfId="0" applyFont="1" applyFill="1" applyAlignment="1">
      <alignment horizontal="center"/>
    </xf>
    <xf numFmtId="0" fontId="0" fillId="30" borderId="0" xfId="0" applyFont="1" applyFill="1" applyAlignment="1">
      <alignment horizontal="center"/>
    </xf>
    <xf numFmtId="0" fontId="29" fillId="30" borderId="0" xfId="0" applyNumberFormat="1" applyFont="1" applyFill="1" applyBorder="1" applyAlignment="1" applyProtection="1">
      <alignment horizontal="right" vertical="center"/>
      <protection/>
    </xf>
    <xf numFmtId="0" fontId="0" fillId="30" borderId="16" xfId="0" applyNumberFormat="1" applyFont="1" applyFill="1" applyBorder="1" applyAlignment="1" applyProtection="1">
      <alignment horizontal="center" vertical="center" wrapText="1"/>
      <protection/>
    </xf>
    <xf numFmtId="0" fontId="35" fillId="30" borderId="16" xfId="0" applyFont="1" applyFill="1" applyBorder="1" applyAlignment="1" applyProtection="1">
      <alignment/>
      <protection locked="0"/>
    </xf>
    <xf numFmtId="49" fontId="35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30" borderId="16" xfId="0" applyFont="1" applyFill="1" applyBorder="1" applyAlignment="1" applyProtection="1">
      <alignment horizontal="justify" vertical="center" wrapText="1"/>
      <protection locked="0"/>
    </xf>
    <xf numFmtId="4" fontId="35" fillId="30" borderId="16" xfId="0" applyNumberFormat="1" applyFont="1" applyFill="1" applyBorder="1" applyAlignment="1" applyProtection="1">
      <alignment horizontal="right"/>
      <protection/>
    </xf>
    <xf numFmtId="4" fontId="38" fillId="30" borderId="16" xfId="0" applyNumberFormat="1" applyFont="1" applyFill="1" applyBorder="1" applyAlignment="1" applyProtection="1">
      <alignment horizontal="right"/>
      <protection/>
    </xf>
    <xf numFmtId="0" fontId="35" fillId="30" borderId="0" xfId="0" applyFont="1" applyFill="1" applyAlignment="1" applyProtection="1">
      <alignment/>
      <protection locked="0"/>
    </xf>
    <xf numFmtId="0" fontId="33" fillId="30" borderId="16" xfId="0" applyFont="1" applyFill="1" applyBorder="1" applyAlignment="1" applyProtection="1">
      <alignment/>
      <protection locked="0"/>
    </xf>
    <xf numFmtId="49" fontId="33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30" borderId="16" xfId="0" applyFont="1" applyFill="1" applyBorder="1" applyAlignment="1" applyProtection="1">
      <alignment horizontal="justify" vertical="center" wrapText="1"/>
      <protection locked="0"/>
    </xf>
    <xf numFmtId="4" fontId="33" fillId="30" borderId="16" xfId="0" applyNumberFormat="1" applyFont="1" applyFill="1" applyBorder="1" applyAlignment="1" applyProtection="1">
      <alignment horizontal="right"/>
      <protection/>
    </xf>
    <xf numFmtId="4" fontId="34" fillId="30" borderId="16" xfId="0" applyNumberFormat="1" applyFont="1" applyFill="1" applyBorder="1" applyAlignment="1" applyProtection="1">
      <alignment horizontal="right"/>
      <protection/>
    </xf>
    <xf numFmtId="4" fontId="33" fillId="30" borderId="16" xfId="0" applyNumberFormat="1" applyFont="1" applyFill="1" applyBorder="1" applyAlignment="1" applyProtection="1">
      <alignment horizontal="right"/>
      <protection locked="0"/>
    </xf>
    <xf numFmtId="4" fontId="34" fillId="30" borderId="16" xfId="0" applyNumberFormat="1" applyFont="1" applyFill="1" applyBorder="1" applyAlignment="1" applyProtection="1">
      <alignment horizontal="right"/>
      <protection locked="0"/>
    </xf>
    <xf numFmtId="4" fontId="34" fillId="30" borderId="16" xfId="0" applyNumberFormat="1" applyFont="1" applyFill="1" applyBorder="1" applyAlignment="1" applyProtection="1">
      <alignment horizontal="right"/>
      <protection locked="0"/>
    </xf>
    <xf numFmtId="0" fontId="33" fillId="30" borderId="0" xfId="0" applyFont="1" applyFill="1" applyAlignment="1" applyProtection="1">
      <alignment/>
      <protection locked="0"/>
    </xf>
    <xf numFmtId="0" fontId="33" fillId="30" borderId="16" xfId="0" applyFont="1" applyFill="1" applyBorder="1" applyAlignment="1" applyProtection="1">
      <alignment horizontal="justify" vertical="center" wrapText="1"/>
      <protection locked="0"/>
    </xf>
    <xf numFmtId="4" fontId="34" fillId="30" borderId="16" xfId="0" applyNumberFormat="1" applyFont="1" applyFill="1" applyBorder="1" applyAlignment="1" applyProtection="1">
      <alignment horizontal="right"/>
      <protection/>
    </xf>
    <xf numFmtId="4" fontId="33" fillId="30" borderId="16" xfId="0" applyNumberFormat="1" applyFont="1" applyFill="1" applyBorder="1" applyAlignment="1" applyProtection="1">
      <alignment horizontal="right"/>
      <protection locked="0"/>
    </xf>
    <xf numFmtId="49" fontId="26" fillId="30" borderId="16" xfId="0" applyNumberFormat="1" applyFont="1" applyFill="1" applyBorder="1" applyAlignment="1">
      <alignment horizontal="center" vertical="center" wrapText="1"/>
    </xf>
    <xf numFmtId="0" fontId="26" fillId="30" borderId="16" xfId="0" applyFont="1" applyFill="1" applyBorder="1" applyAlignment="1">
      <alignment horizontal="justify" vertical="center" wrapText="1"/>
    </xf>
    <xf numFmtId="49" fontId="33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30" borderId="0" xfId="0" applyFont="1" applyFill="1" applyBorder="1" applyAlignment="1" applyProtection="1">
      <alignment wrapText="1"/>
      <protection locked="0"/>
    </xf>
    <xf numFmtId="0" fontId="29" fillId="30" borderId="0" xfId="0" applyNumberFormat="1" applyFont="1" applyFill="1" applyBorder="1" applyAlignment="1" applyProtection="1">
      <alignment vertical="top"/>
      <protection/>
    </xf>
    <xf numFmtId="0" fontId="0" fillId="30" borderId="0" xfId="0" applyNumberFormat="1" applyFont="1" applyFill="1" applyAlignment="1" applyProtection="1">
      <alignment/>
      <protection/>
    </xf>
    <xf numFmtId="0" fontId="5" fillId="30" borderId="0" xfId="0" applyNumberFormat="1" applyFont="1" applyFill="1" applyAlignment="1" applyProtection="1">
      <alignment/>
      <protection/>
    </xf>
    <xf numFmtId="0" fontId="4" fillId="30" borderId="16" xfId="0" applyNumberFormat="1" applyFont="1" applyFill="1" applyBorder="1" applyAlignment="1" applyProtection="1">
      <alignment horizontal="center" vertical="center" wrapText="1"/>
      <protection/>
    </xf>
    <xf numFmtId="0" fontId="29" fillId="30" borderId="16" xfId="0" applyNumberFormat="1" applyFont="1" applyFill="1" applyBorder="1" applyAlignment="1" applyProtection="1">
      <alignment horizontal="center" vertical="center" wrapText="1"/>
      <protection/>
    </xf>
    <xf numFmtId="0" fontId="41" fillId="30" borderId="0" xfId="0" applyNumberFormat="1" applyFont="1" applyFill="1" applyBorder="1" applyAlignment="1" applyProtection="1">
      <alignment horizontal="left" wrapText="1"/>
      <protection/>
    </xf>
    <xf numFmtId="0" fontId="41" fillId="30" borderId="0" xfId="0" applyNumberFormat="1" applyFont="1" applyFill="1" applyBorder="1" applyAlignment="1" applyProtection="1">
      <alignment horizontal="left" wrapText="1"/>
      <protection locked="0"/>
    </xf>
    <xf numFmtId="0" fontId="47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6" xfId="0" applyNumberFormat="1" applyFont="1" applyFill="1" applyBorder="1" applyAlignment="1" applyProtection="1">
      <alignment horizontal="center" vertical="center" wrapText="1"/>
      <protection/>
    </xf>
    <xf numFmtId="0" fontId="40" fillId="30" borderId="16" xfId="0" applyNumberFormat="1" applyFont="1" applyFill="1" applyBorder="1" applyAlignment="1" applyProtection="1">
      <alignment horizontal="center" vertical="center" wrapText="1"/>
      <protection/>
    </xf>
    <xf numFmtId="0" fontId="42" fillId="30" borderId="16" xfId="0" applyNumberFormat="1" applyFont="1" applyFill="1" applyBorder="1" applyAlignment="1" applyProtection="1">
      <alignment horizontal="center" vertical="center" wrapText="1"/>
      <protection/>
    </xf>
    <xf numFmtId="0" fontId="43" fillId="30" borderId="16" xfId="0" applyNumberFormat="1" applyFont="1" applyFill="1" applyBorder="1" applyAlignment="1" applyProtection="1">
      <alignment horizontal="center" vertical="center" wrapText="1"/>
      <protection/>
    </xf>
    <xf numFmtId="0" fontId="27" fillId="30" borderId="16" xfId="0" applyNumberFormat="1" applyFont="1" applyFill="1" applyBorder="1" applyAlignment="1" applyProtection="1">
      <alignment horizontal="center" vertical="center" wrapText="1"/>
      <protection/>
    </xf>
    <xf numFmtId="0" fontId="36" fillId="30" borderId="0" xfId="0" applyFont="1" applyFill="1" applyAlignment="1" applyProtection="1">
      <alignment horizontal="right"/>
      <protection locked="0"/>
    </xf>
    <xf numFmtId="0" fontId="26" fillId="30" borderId="16" xfId="0" applyNumberFormat="1" applyFont="1" applyFill="1" applyBorder="1" applyAlignment="1" applyProtection="1">
      <alignment horizontal="center" vertical="center" wrapText="1"/>
      <protection/>
    </xf>
    <xf numFmtId="0" fontId="26" fillId="30" borderId="16" xfId="0" applyNumberFormat="1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wrapText="1"/>
      <protection locked="0"/>
    </xf>
    <xf numFmtId="0" fontId="27" fillId="30" borderId="16" xfId="0" applyNumberFormat="1" applyFont="1" applyFill="1" applyBorder="1" applyAlignment="1" applyProtection="1">
      <alignment horizontal="center" vertical="center" wrapText="1"/>
      <protection/>
    </xf>
    <xf numFmtId="0" fontId="40" fillId="3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7"/>
  <sheetViews>
    <sheetView tabSelected="1" view="pageBreakPreview" zoomScale="65" zoomScaleNormal="120" zoomScaleSheetLayoutView="65" zoomScalePageLayoutView="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M2" sqref="M2:P2"/>
    </sheetView>
  </sheetViews>
  <sheetFormatPr defaultColWidth="9.16015625" defaultRowHeight="12.75"/>
  <cols>
    <col min="1" max="1" width="12.33203125" style="1" customWidth="1"/>
    <col min="2" max="3" width="11.66015625" style="1" customWidth="1"/>
    <col min="4" max="4" width="54.33203125" style="39" customWidth="1"/>
    <col min="5" max="5" width="23" style="39" customWidth="1"/>
    <col min="6" max="6" width="23.66015625" style="40" customWidth="1"/>
    <col min="7" max="7" width="24.66015625" style="39" customWidth="1"/>
    <col min="8" max="8" width="21.5" style="39" customWidth="1"/>
    <col min="9" max="9" width="20.16015625" style="40" customWidth="1"/>
    <col min="10" max="10" width="20.83203125" style="39" customWidth="1"/>
    <col min="11" max="11" width="21.33203125" style="40" customWidth="1"/>
    <col min="12" max="12" width="20.66015625" style="39" customWidth="1"/>
    <col min="13" max="13" width="21.83203125" style="39" customWidth="1"/>
    <col min="14" max="14" width="19" style="40" customWidth="1"/>
    <col min="15" max="15" width="18.33203125" style="39" customWidth="1"/>
    <col min="16" max="16" width="23.16015625" style="39" customWidth="1"/>
    <col min="17" max="16384" width="9.16015625" style="5" customWidth="1"/>
  </cols>
  <sheetData>
    <row r="1" spans="4:16" ht="22.5">
      <c r="D1" s="2"/>
      <c r="E1" s="3"/>
      <c r="F1" s="4"/>
      <c r="G1" s="3"/>
      <c r="H1" s="3"/>
      <c r="I1" s="4"/>
      <c r="J1" s="3"/>
      <c r="K1" s="4"/>
      <c r="L1" s="3"/>
      <c r="M1" s="43" t="s">
        <v>2</v>
      </c>
      <c r="N1" s="43"/>
      <c r="O1" s="43"/>
      <c r="P1" s="43"/>
    </row>
    <row r="2" spans="4:16" ht="42" customHeight="1">
      <c r="D2" s="2"/>
      <c r="E2" s="3"/>
      <c r="F2" s="4"/>
      <c r="G2" s="3"/>
      <c r="H2" s="3"/>
      <c r="I2" s="4"/>
      <c r="J2" s="3"/>
      <c r="K2" s="4"/>
      <c r="L2" s="3"/>
      <c r="M2" s="44" t="s">
        <v>54</v>
      </c>
      <c r="N2" s="44"/>
      <c r="O2" s="44"/>
      <c r="P2" s="44"/>
    </row>
    <row r="3" spans="1:16" ht="39" customHeight="1">
      <c r="A3" s="45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8">
      <c r="A4" s="6"/>
      <c r="B4" s="7"/>
      <c r="C4" s="7"/>
      <c r="D4" s="8"/>
      <c r="E4" s="8"/>
      <c r="F4" s="9"/>
      <c r="G4" s="10"/>
      <c r="H4" s="8"/>
      <c r="I4" s="9"/>
      <c r="J4" s="11"/>
      <c r="K4" s="12"/>
      <c r="L4" s="13"/>
      <c r="M4" s="13"/>
      <c r="N4" s="12"/>
      <c r="O4" s="13"/>
      <c r="P4" s="14" t="s">
        <v>0</v>
      </c>
    </row>
    <row r="5" spans="1:16" ht="21.75" customHeight="1">
      <c r="A5" s="41" t="s">
        <v>10</v>
      </c>
      <c r="B5" s="41" t="s">
        <v>9</v>
      </c>
      <c r="C5" s="41" t="s">
        <v>33</v>
      </c>
      <c r="D5" s="55" t="s">
        <v>42</v>
      </c>
      <c r="E5" s="48" t="s">
        <v>24</v>
      </c>
      <c r="F5" s="48"/>
      <c r="G5" s="48"/>
      <c r="H5" s="48"/>
      <c r="I5" s="48"/>
      <c r="J5" s="48" t="s">
        <v>25</v>
      </c>
      <c r="K5" s="48"/>
      <c r="L5" s="48"/>
      <c r="M5" s="48"/>
      <c r="N5" s="48"/>
      <c r="O5" s="48"/>
      <c r="P5" s="47" t="s">
        <v>26</v>
      </c>
    </row>
    <row r="6" spans="1:16" ht="16.5" customHeight="1">
      <c r="A6" s="41"/>
      <c r="B6" s="41"/>
      <c r="C6" s="41"/>
      <c r="D6" s="55"/>
      <c r="E6" s="56" t="s">
        <v>27</v>
      </c>
      <c r="F6" s="49" t="s">
        <v>28</v>
      </c>
      <c r="G6" s="46" t="s">
        <v>29</v>
      </c>
      <c r="H6" s="46"/>
      <c r="I6" s="49" t="s">
        <v>30</v>
      </c>
      <c r="J6" s="42" t="s">
        <v>27</v>
      </c>
      <c r="K6" s="49" t="s">
        <v>28</v>
      </c>
      <c r="L6" s="46" t="s">
        <v>29</v>
      </c>
      <c r="M6" s="46"/>
      <c r="N6" s="49" t="s">
        <v>30</v>
      </c>
      <c r="O6" s="15" t="s">
        <v>29</v>
      </c>
      <c r="P6" s="47"/>
    </row>
    <row r="7" spans="1:16" ht="20.25" customHeight="1">
      <c r="A7" s="41"/>
      <c r="B7" s="41"/>
      <c r="C7" s="41"/>
      <c r="D7" s="55"/>
      <c r="E7" s="56"/>
      <c r="F7" s="49"/>
      <c r="G7" s="42" t="s">
        <v>31</v>
      </c>
      <c r="H7" s="50" t="s">
        <v>32</v>
      </c>
      <c r="I7" s="49"/>
      <c r="J7" s="42"/>
      <c r="K7" s="49"/>
      <c r="L7" s="42" t="s">
        <v>31</v>
      </c>
      <c r="M7" s="52" t="s">
        <v>32</v>
      </c>
      <c r="N7" s="49"/>
      <c r="O7" s="53" t="s">
        <v>35</v>
      </c>
      <c r="P7" s="47"/>
    </row>
    <row r="8" spans="1:16" ht="12.75">
      <c r="A8" s="41"/>
      <c r="B8" s="41"/>
      <c r="C8" s="41"/>
      <c r="D8" s="55"/>
      <c r="E8" s="56"/>
      <c r="F8" s="49"/>
      <c r="G8" s="42"/>
      <c r="H8" s="50"/>
      <c r="I8" s="49"/>
      <c r="J8" s="42"/>
      <c r="K8" s="49"/>
      <c r="L8" s="42"/>
      <c r="M8" s="52"/>
      <c r="N8" s="49"/>
      <c r="O8" s="53"/>
      <c r="P8" s="47"/>
    </row>
    <row r="9" spans="1:16" s="21" customFormat="1" ht="18">
      <c r="A9" s="16" t="s">
        <v>1</v>
      </c>
      <c r="B9" s="17"/>
      <c r="C9" s="17"/>
      <c r="D9" s="18"/>
      <c r="E9" s="19"/>
      <c r="F9" s="20"/>
      <c r="G9" s="19"/>
      <c r="H9" s="19"/>
      <c r="I9" s="20"/>
      <c r="J9" s="19"/>
      <c r="K9" s="20"/>
      <c r="L9" s="19"/>
      <c r="M9" s="19"/>
      <c r="N9" s="20"/>
      <c r="O9" s="19"/>
      <c r="P9" s="19"/>
    </row>
    <row r="10" spans="1:16" s="21" customFormat="1" ht="34.5">
      <c r="A10" s="16"/>
      <c r="B10" s="17" t="s">
        <v>19</v>
      </c>
      <c r="C10" s="17"/>
      <c r="D10" s="18" t="s">
        <v>20</v>
      </c>
      <c r="E10" s="19">
        <f aca="true" t="shared" si="0" ref="E10:E15">SUM(F10,I10)</f>
        <v>-1253038</v>
      </c>
      <c r="F10" s="20">
        <f>SUM(F11,F12,F13)</f>
        <v>-1253038</v>
      </c>
      <c r="G10" s="19">
        <f>SUM(G11,G12,G13)</f>
        <v>-713820</v>
      </c>
      <c r="H10" s="19">
        <f>SUM(H11,H12,H13)</f>
        <v>-39204</v>
      </c>
      <c r="I10" s="20">
        <f>SUM(I11,I12,I13)</f>
        <v>0</v>
      </c>
      <c r="J10" s="19">
        <f aca="true" t="shared" si="1" ref="J10:J15">SUM(K10,N10)</f>
        <v>-19200</v>
      </c>
      <c r="K10" s="20">
        <f>SUM(K11,K12,K13)</f>
        <v>-19200</v>
      </c>
      <c r="L10" s="19">
        <f>SUM(L11,L12,L13)</f>
        <v>0</v>
      </c>
      <c r="M10" s="19">
        <f>SUM(M11,M12,M13)</f>
        <v>0</v>
      </c>
      <c r="N10" s="20">
        <f>SUM(N11,N12,N13)</f>
        <v>0</v>
      </c>
      <c r="O10" s="19">
        <f>SUM(O11,O12,O13)</f>
        <v>0</v>
      </c>
      <c r="P10" s="19">
        <f aca="true" t="shared" si="2" ref="P10:P15">SUM(E10,J10)</f>
        <v>-1272238</v>
      </c>
    </row>
    <row r="11" spans="1:16" s="30" customFormat="1" ht="15">
      <c r="A11" s="22"/>
      <c r="B11" s="23" t="s">
        <v>34</v>
      </c>
      <c r="C11" s="23" t="s">
        <v>44</v>
      </c>
      <c r="D11" s="24" t="s">
        <v>49</v>
      </c>
      <c r="E11" s="25">
        <f t="shared" si="0"/>
        <v>-1015438</v>
      </c>
      <c r="F11" s="26">
        <v>-1015438</v>
      </c>
      <c r="G11" s="27">
        <v>-713820</v>
      </c>
      <c r="H11" s="27">
        <v>-39204</v>
      </c>
      <c r="I11" s="28"/>
      <c r="J11" s="25">
        <f t="shared" si="1"/>
        <v>-19200</v>
      </c>
      <c r="K11" s="29">
        <v>-19200</v>
      </c>
      <c r="L11" s="28"/>
      <c r="M11" s="28"/>
      <c r="N11" s="28"/>
      <c r="O11" s="27"/>
      <c r="P11" s="25">
        <f t="shared" si="2"/>
        <v>-1034638</v>
      </c>
    </row>
    <row r="12" spans="1:16" s="30" customFormat="1" ht="99.75" customHeight="1">
      <c r="A12" s="22"/>
      <c r="B12" s="23" t="s">
        <v>21</v>
      </c>
      <c r="C12" s="23" t="s">
        <v>48</v>
      </c>
      <c r="D12" s="31" t="s">
        <v>51</v>
      </c>
      <c r="E12" s="25">
        <f t="shared" si="0"/>
        <v>-112600</v>
      </c>
      <c r="F12" s="26">
        <v>-112600</v>
      </c>
      <c r="G12" s="27"/>
      <c r="H12" s="27"/>
      <c r="I12" s="28"/>
      <c r="J12" s="25">
        <f t="shared" si="1"/>
        <v>0</v>
      </c>
      <c r="K12" s="28"/>
      <c r="L12" s="27"/>
      <c r="M12" s="27"/>
      <c r="N12" s="28"/>
      <c r="O12" s="27"/>
      <c r="P12" s="25">
        <f t="shared" si="2"/>
        <v>-112600</v>
      </c>
    </row>
    <row r="13" spans="1:16" s="30" customFormat="1" ht="69" customHeight="1">
      <c r="A13" s="22"/>
      <c r="B13" s="23" t="s">
        <v>7</v>
      </c>
      <c r="C13" s="23" t="s">
        <v>8</v>
      </c>
      <c r="D13" s="24" t="s">
        <v>53</v>
      </c>
      <c r="E13" s="25">
        <f t="shared" si="0"/>
        <v>-125000</v>
      </c>
      <c r="F13" s="26">
        <v>-125000</v>
      </c>
      <c r="G13" s="27"/>
      <c r="H13" s="27"/>
      <c r="I13" s="28"/>
      <c r="J13" s="25">
        <f t="shared" si="1"/>
        <v>0</v>
      </c>
      <c r="K13" s="28"/>
      <c r="L13" s="28"/>
      <c r="M13" s="28"/>
      <c r="N13" s="28"/>
      <c r="O13" s="28"/>
      <c r="P13" s="25">
        <f t="shared" si="2"/>
        <v>-125000</v>
      </c>
    </row>
    <row r="14" spans="1:16" s="21" customFormat="1" ht="36.75" customHeight="1">
      <c r="A14" s="16"/>
      <c r="B14" s="17" t="s">
        <v>22</v>
      </c>
      <c r="C14" s="17"/>
      <c r="D14" s="18" t="s">
        <v>23</v>
      </c>
      <c r="E14" s="19">
        <f t="shared" si="0"/>
        <v>596179.56</v>
      </c>
      <c r="F14" s="20">
        <f>SUM(F15,F17,F19,F20)</f>
        <v>596179.56</v>
      </c>
      <c r="G14" s="19">
        <f>SUM(G15,G17,G19,G20)</f>
        <v>163988</v>
      </c>
      <c r="H14" s="19">
        <f>SUM(H15,H17,H19,H20)</f>
        <v>25781.56</v>
      </c>
      <c r="I14" s="20">
        <f>SUM(I15,I17,I19,I20)</f>
        <v>0</v>
      </c>
      <c r="J14" s="19">
        <f t="shared" si="1"/>
        <v>17100</v>
      </c>
      <c r="K14" s="20">
        <f>SUM(K15,K17,K19,K20)</f>
        <v>0</v>
      </c>
      <c r="L14" s="19">
        <f>SUM(L15,L17,L19,L20)</f>
        <v>0</v>
      </c>
      <c r="M14" s="19">
        <f>SUM(M15,M17,M19,M20)</f>
        <v>0</v>
      </c>
      <c r="N14" s="20">
        <f>SUM(N15,N17,N19,N20)</f>
        <v>17100</v>
      </c>
      <c r="O14" s="19">
        <f>SUM(O15,O17,O19,O20)</f>
        <v>17100</v>
      </c>
      <c r="P14" s="19">
        <f t="shared" si="2"/>
        <v>613279.56</v>
      </c>
    </row>
    <row r="15" spans="1:16" s="30" customFormat="1" ht="15">
      <c r="A15" s="22"/>
      <c r="B15" s="23" t="s">
        <v>34</v>
      </c>
      <c r="C15" s="23" t="s">
        <v>44</v>
      </c>
      <c r="D15" s="24" t="s">
        <v>49</v>
      </c>
      <c r="E15" s="25">
        <f t="shared" si="0"/>
        <v>251849.56</v>
      </c>
      <c r="F15" s="32">
        <v>251849.56</v>
      </c>
      <c r="G15" s="25">
        <v>163988</v>
      </c>
      <c r="H15" s="25">
        <v>25781.56</v>
      </c>
      <c r="I15" s="32"/>
      <c r="J15" s="25">
        <f t="shared" si="1"/>
        <v>0</v>
      </c>
      <c r="K15" s="29"/>
      <c r="L15" s="33"/>
      <c r="M15" s="33"/>
      <c r="N15" s="29"/>
      <c r="O15" s="33"/>
      <c r="P15" s="25">
        <f t="shared" si="2"/>
        <v>251849.56</v>
      </c>
    </row>
    <row r="16" spans="1:16" s="30" customFormat="1" ht="15">
      <c r="A16" s="22" t="s">
        <v>1</v>
      </c>
      <c r="B16" s="23"/>
      <c r="C16" s="23"/>
      <c r="D16" s="24"/>
      <c r="E16" s="25"/>
      <c r="F16" s="32"/>
      <c r="G16" s="25"/>
      <c r="H16" s="25"/>
      <c r="I16" s="32"/>
      <c r="J16" s="25"/>
      <c r="K16" s="29"/>
      <c r="L16" s="33"/>
      <c r="M16" s="33"/>
      <c r="N16" s="29"/>
      <c r="O16" s="33"/>
      <c r="P16" s="25"/>
    </row>
    <row r="17" spans="1:16" s="30" customFormat="1" ht="30.75">
      <c r="A17" s="22"/>
      <c r="B17" s="23" t="s">
        <v>21</v>
      </c>
      <c r="C17" s="23" t="s">
        <v>48</v>
      </c>
      <c r="D17" s="31" t="s">
        <v>3</v>
      </c>
      <c r="E17" s="25">
        <f>SUM(F17,I17)</f>
        <v>112600</v>
      </c>
      <c r="F17" s="26">
        <v>112600</v>
      </c>
      <c r="G17" s="27"/>
      <c r="H17" s="27"/>
      <c r="I17" s="28"/>
      <c r="J17" s="25">
        <f>SUM(K17,N17)</f>
        <v>0</v>
      </c>
      <c r="K17" s="28"/>
      <c r="L17" s="27"/>
      <c r="M17" s="27"/>
      <c r="N17" s="28"/>
      <c r="O17" s="27"/>
      <c r="P17" s="25">
        <f>SUM(E17,J17)</f>
        <v>112600</v>
      </c>
    </row>
    <row r="18" spans="1:16" s="30" customFormat="1" ht="15">
      <c r="A18" s="22" t="s">
        <v>1</v>
      </c>
      <c r="B18" s="23"/>
      <c r="C18" s="23"/>
      <c r="D18" s="24"/>
      <c r="E18" s="25"/>
      <c r="F18" s="32"/>
      <c r="G18" s="25"/>
      <c r="H18" s="25"/>
      <c r="I18" s="32"/>
      <c r="J18" s="25"/>
      <c r="K18" s="29"/>
      <c r="L18" s="33"/>
      <c r="M18" s="33"/>
      <c r="N18" s="29"/>
      <c r="O18" s="33"/>
      <c r="P18" s="25"/>
    </row>
    <row r="19" spans="1:16" s="30" customFormat="1" ht="30.75">
      <c r="A19" s="22"/>
      <c r="B19" s="23" t="s">
        <v>39</v>
      </c>
      <c r="C19" s="23" t="s">
        <v>45</v>
      </c>
      <c r="D19" s="24" t="s">
        <v>6</v>
      </c>
      <c r="E19" s="25">
        <f>SUM(F19,I19)</f>
        <v>81730</v>
      </c>
      <c r="F19" s="26">
        <v>81730</v>
      </c>
      <c r="G19" s="27"/>
      <c r="H19" s="27"/>
      <c r="I19" s="28"/>
      <c r="J19" s="25">
        <f>SUM(K19,N19)</f>
        <v>17100</v>
      </c>
      <c r="K19" s="28"/>
      <c r="L19" s="27"/>
      <c r="M19" s="27"/>
      <c r="N19" s="28">
        <v>17100</v>
      </c>
      <c r="O19" s="27">
        <v>17100</v>
      </c>
      <c r="P19" s="25">
        <f>SUM(E19,J19)</f>
        <v>98830</v>
      </c>
    </row>
    <row r="20" spans="1:16" s="30" customFormat="1" ht="15">
      <c r="A20" s="22"/>
      <c r="B20" s="34" t="s">
        <v>40</v>
      </c>
      <c r="C20" s="34" t="s">
        <v>45</v>
      </c>
      <c r="D20" s="35" t="s">
        <v>41</v>
      </c>
      <c r="E20" s="25">
        <f>SUM(F20,I20)</f>
        <v>150000</v>
      </c>
      <c r="F20" s="26">
        <v>150000</v>
      </c>
      <c r="G20" s="27"/>
      <c r="H20" s="27"/>
      <c r="I20" s="28"/>
      <c r="J20" s="25">
        <f>SUM(K20,N20)</f>
        <v>0</v>
      </c>
      <c r="K20" s="28"/>
      <c r="L20" s="27"/>
      <c r="M20" s="27"/>
      <c r="N20" s="26"/>
      <c r="O20" s="33"/>
      <c r="P20" s="25">
        <f>SUM(E20,J20)</f>
        <v>150000</v>
      </c>
    </row>
    <row r="21" spans="1:16" s="30" customFormat="1" ht="15">
      <c r="A21" s="22" t="s">
        <v>1</v>
      </c>
      <c r="B21" s="23"/>
      <c r="C21" s="23"/>
      <c r="D21" s="24"/>
      <c r="E21" s="25"/>
      <c r="F21" s="32"/>
      <c r="G21" s="25"/>
      <c r="H21" s="25"/>
      <c r="I21" s="32"/>
      <c r="J21" s="25"/>
      <c r="K21" s="29"/>
      <c r="L21" s="33"/>
      <c r="M21" s="33"/>
      <c r="N21" s="29"/>
      <c r="O21" s="33"/>
      <c r="P21" s="25"/>
    </row>
    <row r="22" spans="1:16" s="21" customFormat="1" ht="53.25" customHeight="1">
      <c r="A22" s="16"/>
      <c r="B22" s="17" t="s">
        <v>36</v>
      </c>
      <c r="C22" s="17"/>
      <c r="D22" s="18" t="s">
        <v>37</v>
      </c>
      <c r="E22" s="19">
        <f aca="true" t="shared" si="3" ref="E22:E28">SUM(F22,I22)</f>
        <v>-636871.51</v>
      </c>
      <c r="F22" s="20">
        <f>SUM(F23,F24,F25)</f>
        <v>-636871.51</v>
      </c>
      <c r="G22" s="19">
        <f>SUM(G23,G24,G25)</f>
        <v>-265410.19</v>
      </c>
      <c r="H22" s="19">
        <f>SUM(H23,H24,H25)</f>
        <v>-25781.56</v>
      </c>
      <c r="I22" s="20">
        <f>SUM(I23,I24,I25)</f>
        <v>0</v>
      </c>
      <c r="J22" s="19">
        <f aca="true" t="shared" si="4" ref="J22:J34">SUM(K22,N22)</f>
        <v>-17100</v>
      </c>
      <c r="K22" s="20">
        <f>SUM(K23,K24,K25)</f>
        <v>0</v>
      </c>
      <c r="L22" s="19">
        <f>SUM(L23,L24,L25)</f>
        <v>0</v>
      </c>
      <c r="M22" s="19">
        <f>SUM(M23,M24,M25)</f>
        <v>0</v>
      </c>
      <c r="N22" s="20">
        <f>SUM(N23,N24,N25)</f>
        <v>-17100</v>
      </c>
      <c r="O22" s="19">
        <f>SUM(O23,O24,O25)</f>
        <v>-17100</v>
      </c>
      <c r="P22" s="19">
        <f aca="true" t="shared" si="5" ref="P22:P34">SUM(E22,J22)</f>
        <v>-653971.51</v>
      </c>
    </row>
    <row r="23" spans="1:16" s="30" customFormat="1" ht="15">
      <c r="A23" s="22"/>
      <c r="B23" s="23" t="s">
        <v>34</v>
      </c>
      <c r="C23" s="23" t="s">
        <v>44</v>
      </c>
      <c r="D23" s="24" t="s">
        <v>49</v>
      </c>
      <c r="E23" s="25">
        <f t="shared" si="3"/>
        <v>-405141.51</v>
      </c>
      <c r="F23" s="26">
        <v>-405141.51</v>
      </c>
      <c r="G23" s="27">
        <v>-265410.19</v>
      </c>
      <c r="H23" s="27">
        <v>-25781.56</v>
      </c>
      <c r="I23" s="28"/>
      <c r="J23" s="25">
        <f t="shared" si="4"/>
        <v>0</v>
      </c>
      <c r="K23" s="28"/>
      <c r="L23" s="27"/>
      <c r="M23" s="27"/>
      <c r="N23" s="29"/>
      <c r="O23" s="33"/>
      <c r="P23" s="25">
        <f t="shared" si="5"/>
        <v>-405141.51</v>
      </c>
    </row>
    <row r="24" spans="1:16" s="30" customFormat="1" ht="30.75">
      <c r="A24" s="22"/>
      <c r="B24" s="23" t="s">
        <v>39</v>
      </c>
      <c r="C24" s="23" t="s">
        <v>45</v>
      </c>
      <c r="D24" s="24" t="s">
        <v>6</v>
      </c>
      <c r="E24" s="25">
        <f t="shared" si="3"/>
        <v>-81730</v>
      </c>
      <c r="F24" s="26">
        <v>-81730</v>
      </c>
      <c r="G24" s="27"/>
      <c r="H24" s="27"/>
      <c r="I24" s="28"/>
      <c r="J24" s="25">
        <f t="shared" si="4"/>
        <v>-17100</v>
      </c>
      <c r="K24" s="28"/>
      <c r="L24" s="27"/>
      <c r="M24" s="27"/>
      <c r="N24" s="28">
        <v>-17100</v>
      </c>
      <c r="O24" s="27">
        <v>-17100</v>
      </c>
      <c r="P24" s="25">
        <f t="shared" si="5"/>
        <v>-98830</v>
      </c>
    </row>
    <row r="25" spans="1:16" s="30" customFormat="1" ht="15">
      <c r="A25" s="22"/>
      <c r="B25" s="34" t="s">
        <v>40</v>
      </c>
      <c r="C25" s="34" t="s">
        <v>45</v>
      </c>
      <c r="D25" s="35" t="s">
        <v>41</v>
      </c>
      <c r="E25" s="25">
        <f t="shared" si="3"/>
        <v>-150000</v>
      </c>
      <c r="F25" s="26">
        <v>-150000</v>
      </c>
      <c r="G25" s="27"/>
      <c r="H25" s="27"/>
      <c r="I25" s="28"/>
      <c r="J25" s="25">
        <f t="shared" si="4"/>
        <v>0</v>
      </c>
      <c r="K25" s="28"/>
      <c r="L25" s="27"/>
      <c r="M25" s="27"/>
      <c r="N25" s="26"/>
      <c r="O25" s="33"/>
      <c r="P25" s="25">
        <f t="shared" si="5"/>
        <v>-150000</v>
      </c>
    </row>
    <row r="26" spans="1:16" s="21" customFormat="1" ht="36.75" customHeight="1">
      <c r="A26" s="16"/>
      <c r="B26" s="17" t="s">
        <v>12</v>
      </c>
      <c r="C26" s="17"/>
      <c r="D26" s="18" t="s">
        <v>38</v>
      </c>
      <c r="E26" s="19">
        <f>SUM(F26,I26)</f>
        <v>1000748</v>
      </c>
      <c r="F26" s="20">
        <f>SUM(F27,F28)</f>
        <v>1000748</v>
      </c>
      <c r="G26" s="19">
        <f>SUM(G27,G28)</f>
        <v>599320</v>
      </c>
      <c r="H26" s="19">
        <f>SUM(H27,H28)</f>
        <v>39204</v>
      </c>
      <c r="I26" s="20">
        <f>SUM(I27,I28)</f>
        <v>0</v>
      </c>
      <c r="J26" s="19">
        <f>SUM(K26,N26)</f>
        <v>19200</v>
      </c>
      <c r="K26" s="20">
        <f>SUM(K27,K28)</f>
        <v>19200</v>
      </c>
      <c r="L26" s="19">
        <f>SUM(L27,L28)</f>
        <v>0</v>
      </c>
      <c r="M26" s="19">
        <f>SUM(M27,M28)</f>
        <v>0</v>
      </c>
      <c r="N26" s="20">
        <f>SUM(N27,N28)</f>
        <v>0</v>
      </c>
      <c r="O26" s="19">
        <f>SUM(O27,O28)</f>
        <v>0</v>
      </c>
      <c r="P26" s="19">
        <f t="shared" si="5"/>
        <v>1019948</v>
      </c>
    </row>
    <row r="27" spans="1:16" s="30" customFormat="1" ht="15">
      <c r="A27" s="22"/>
      <c r="B27" s="23" t="s">
        <v>34</v>
      </c>
      <c r="C27" s="23" t="s">
        <v>44</v>
      </c>
      <c r="D27" s="24" t="s">
        <v>49</v>
      </c>
      <c r="E27" s="25">
        <f t="shared" si="3"/>
        <v>875748</v>
      </c>
      <c r="F27" s="26">
        <v>875748</v>
      </c>
      <c r="G27" s="27">
        <v>599320</v>
      </c>
      <c r="H27" s="27">
        <v>39204</v>
      </c>
      <c r="I27" s="28"/>
      <c r="J27" s="25">
        <f t="shared" si="4"/>
        <v>19200</v>
      </c>
      <c r="K27" s="28">
        <v>19200</v>
      </c>
      <c r="L27" s="28"/>
      <c r="M27" s="28"/>
      <c r="N27" s="29"/>
      <c r="O27" s="33"/>
      <c r="P27" s="25">
        <f t="shared" si="5"/>
        <v>894948</v>
      </c>
    </row>
    <row r="28" spans="1:16" s="30" customFormat="1" ht="69" customHeight="1">
      <c r="A28" s="22"/>
      <c r="B28" s="23" t="s">
        <v>7</v>
      </c>
      <c r="C28" s="23" t="s">
        <v>8</v>
      </c>
      <c r="D28" s="24" t="s">
        <v>53</v>
      </c>
      <c r="E28" s="25">
        <f t="shared" si="3"/>
        <v>125000</v>
      </c>
      <c r="F28" s="26">
        <v>125000</v>
      </c>
      <c r="G28" s="27"/>
      <c r="H28" s="27"/>
      <c r="I28" s="28"/>
      <c r="J28" s="25">
        <f t="shared" si="4"/>
        <v>0</v>
      </c>
      <c r="K28" s="28"/>
      <c r="L28" s="28"/>
      <c r="M28" s="28"/>
      <c r="N28" s="28"/>
      <c r="O28" s="28"/>
      <c r="P28" s="25">
        <f t="shared" si="5"/>
        <v>125000</v>
      </c>
    </row>
    <row r="29" spans="1:16" s="21" customFormat="1" ht="36.75" customHeight="1">
      <c r="A29" s="16"/>
      <c r="B29" s="17" t="s">
        <v>13</v>
      </c>
      <c r="C29" s="17"/>
      <c r="D29" s="18" t="s">
        <v>14</v>
      </c>
      <c r="E29" s="19">
        <f>SUM(F29,I29)</f>
        <v>292981.95</v>
      </c>
      <c r="F29" s="20">
        <f>SUM(F31,F32,F33,F34)</f>
        <v>292981.95</v>
      </c>
      <c r="G29" s="19">
        <f>SUM(G31,G32,G33,G34)</f>
        <v>0</v>
      </c>
      <c r="H29" s="19">
        <f>SUM(H31,H32,H33,H34)</f>
        <v>0</v>
      </c>
      <c r="I29" s="20">
        <f>SUM(I31,I32,I33,I34)</f>
        <v>0</v>
      </c>
      <c r="J29" s="19">
        <f t="shared" si="4"/>
        <v>0</v>
      </c>
      <c r="K29" s="20">
        <f>SUM(K31,K32,K33,K34)</f>
        <v>0</v>
      </c>
      <c r="L29" s="19">
        <f>SUM(L31,L32,L33,L34)</f>
        <v>0</v>
      </c>
      <c r="M29" s="19">
        <f>SUM(M31,M32,M33,M34)</f>
        <v>0</v>
      </c>
      <c r="N29" s="20">
        <f>SUM(N31,N32,N33,N34)</f>
        <v>0</v>
      </c>
      <c r="O29" s="19">
        <f>SUM(O31,O32,O33,O34)</f>
        <v>0</v>
      </c>
      <c r="P29" s="19">
        <f t="shared" si="5"/>
        <v>292981.95</v>
      </c>
    </row>
    <row r="30" spans="1:16" s="21" customFormat="1" ht="17.25" customHeight="1">
      <c r="A30" s="16" t="s">
        <v>1</v>
      </c>
      <c r="B30" s="17"/>
      <c r="C30" s="17"/>
      <c r="D30" s="18"/>
      <c r="E30" s="19"/>
      <c r="F30" s="20"/>
      <c r="G30" s="19"/>
      <c r="H30" s="19"/>
      <c r="I30" s="20"/>
      <c r="J30" s="19"/>
      <c r="K30" s="20"/>
      <c r="L30" s="19"/>
      <c r="M30" s="19"/>
      <c r="N30" s="20"/>
      <c r="O30" s="19"/>
      <c r="P30" s="19"/>
    </row>
    <row r="31" spans="1:16" s="30" customFormat="1" ht="15" hidden="1">
      <c r="A31" s="22"/>
      <c r="B31" s="23" t="s">
        <v>34</v>
      </c>
      <c r="C31" s="23" t="s">
        <v>44</v>
      </c>
      <c r="D31" s="24" t="s">
        <v>49</v>
      </c>
      <c r="E31" s="25">
        <f>SUM(F31,I31)</f>
        <v>0</v>
      </c>
      <c r="F31" s="26"/>
      <c r="G31" s="27"/>
      <c r="H31" s="27"/>
      <c r="I31" s="28"/>
      <c r="J31" s="25">
        <f t="shared" si="4"/>
        <v>0</v>
      </c>
      <c r="K31" s="28"/>
      <c r="L31" s="27"/>
      <c r="M31" s="27"/>
      <c r="N31" s="28"/>
      <c r="O31" s="27"/>
      <c r="P31" s="25">
        <f t="shared" si="5"/>
        <v>0</v>
      </c>
    </row>
    <row r="32" spans="1:16" s="30" customFormat="1" ht="15" hidden="1">
      <c r="A32" s="22"/>
      <c r="B32" s="23" t="s">
        <v>15</v>
      </c>
      <c r="C32" s="23" t="s">
        <v>8</v>
      </c>
      <c r="D32" s="24" t="s">
        <v>16</v>
      </c>
      <c r="E32" s="25">
        <f>SUM(F32,I32)</f>
        <v>0</v>
      </c>
      <c r="F32" s="26"/>
      <c r="G32" s="27"/>
      <c r="H32" s="27"/>
      <c r="I32" s="28"/>
      <c r="J32" s="25">
        <f t="shared" si="4"/>
        <v>0</v>
      </c>
      <c r="K32" s="28"/>
      <c r="L32" s="27"/>
      <c r="M32" s="27"/>
      <c r="N32" s="28"/>
      <c r="O32" s="27"/>
      <c r="P32" s="25">
        <f t="shared" si="5"/>
        <v>0</v>
      </c>
    </row>
    <row r="33" spans="1:16" s="30" customFormat="1" ht="56.25" customHeight="1" hidden="1">
      <c r="A33" s="22"/>
      <c r="B33" s="23" t="s">
        <v>17</v>
      </c>
      <c r="C33" s="23" t="s">
        <v>46</v>
      </c>
      <c r="D33" s="24" t="s">
        <v>50</v>
      </c>
      <c r="E33" s="25">
        <f>SUM(F33,I33)</f>
        <v>0</v>
      </c>
      <c r="F33" s="32"/>
      <c r="G33" s="27"/>
      <c r="H33" s="27"/>
      <c r="I33" s="28"/>
      <c r="J33" s="25">
        <f t="shared" si="4"/>
        <v>0</v>
      </c>
      <c r="K33" s="28"/>
      <c r="L33" s="27"/>
      <c r="M33" s="27"/>
      <c r="N33" s="28"/>
      <c r="O33" s="27"/>
      <c r="P33" s="25">
        <f t="shared" si="5"/>
        <v>0</v>
      </c>
    </row>
    <row r="34" spans="1:16" s="30" customFormat="1" ht="15">
      <c r="A34" s="22"/>
      <c r="B34" s="23" t="s">
        <v>18</v>
      </c>
      <c r="C34" s="36" t="s">
        <v>47</v>
      </c>
      <c r="D34" s="24" t="s">
        <v>11</v>
      </c>
      <c r="E34" s="25">
        <f>SUM(F34,I34)</f>
        <v>292981.95</v>
      </c>
      <c r="F34" s="26">
        <v>292981.95</v>
      </c>
      <c r="G34" s="27"/>
      <c r="H34" s="27"/>
      <c r="I34" s="28"/>
      <c r="J34" s="25">
        <f t="shared" si="4"/>
        <v>0</v>
      </c>
      <c r="K34" s="28"/>
      <c r="L34" s="27"/>
      <c r="M34" s="27"/>
      <c r="N34" s="28"/>
      <c r="O34" s="27"/>
      <c r="P34" s="25">
        <f t="shared" si="5"/>
        <v>292981.95</v>
      </c>
    </row>
    <row r="35" spans="1:16" s="21" customFormat="1" ht="18">
      <c r="A35" s="16" t="s">
        <v>1</v>
      </c>
      <c r="B35" s="17"/>
      <c r="C35" s="17"/>
      <c r="D35" s="18"/>
      <c r="E35" s="25"/>
      <c r="F35" s="20"/>
      <c r="G35" s="19"/>
      <c r="H35" s="19"/>
      <c r="I35" s="20"/>
      <c r="J35" s="19"/>
      <c r="K35" s="20"/>
      <c r="L35" s="19"/>
      <c r="M35" s="19"/>
      <c r="N35" s="20"/>
      <c r="O35" s="19"/>
      <c r="P35" s="19"/>
    </row>
    <row r="36" spans="1:16" s="21" customFormat="1" ht="21" customHeight="1">
      <c r="A36" s="16"/>
      <c r="B36" s="17"/>
      <c r="C36" s="17"/>
      <c r="D36" s="18" t="s">
        <v>43</v>
      </c>
      <c r="E36" s="19">
        <f>E10+E14+E22+E26+E29</f>
        <v>0</v>
      </c>
      <c r="F36" s="20">
        <f aca="true" t="shared" si="6" ref="F36:P36">F10+F14+F22+F26+F29</f>
        <v>0</v>
      </c>
      <c r="G36" s="19">
        <f t="shared" si="6"/>
        <v>-215922.18999999994</v>
      </c>
      <c r="H36" s="19">
        <f t="shared" si="6"/>
        <v>0</v>
      </c>
      <c r="I36" s="20">
        <f t="shared" si="6"/>
        <v>0</v>
      </c>
      <c r="J36" s="19">
        <f t="shared" si="6"/>
        <v>0</v>
      </c>
      <c r="K36" s="20">
        <f t="shared" si="6"/>
        <v>0</v>
      </c>
      <c r="L36" s="19">
        <f t="shared" si="6"/>
        <v>0</v>
      </c>
      <c r="M36" s="19">
        <f t="shared" si="6"/>
        <v>0</v>
      </c>
      <c r="N36" s="20">
        <f t="shared" si="6"/>
        <v>0</v>
      </c>
      <c r="O36" s="19">
        <f t="shared" si="6"/>
        <v>0</v>
      </c>
      <c r="P36" s="19">
        <f t="shared" si="6"/>
        <v>0</v>
      </c>
    </row>
    <row r="37" spans="1:16" s="38" customFormat="1" ht="39" customHeight="1">
      <c r="A37" s="54" t="s">
        <v>4</v>
      </c>
      <c r="B37" s="54"/>
      <c r="C37" s="54"/>
      <c r="D37" s="54"/>
      <c r="E37" s="37"/>
      <c r="F37" s="37"/>
      <c r="N37" s="51" t="s">
        <v>5</v>
      </c>
      <c r="O37" s="51"/>
      <c r="P37" s="51"/>
    </row>
  </sheetData>
  <sheetProtection/>
  <autoFilter ref="A8:P37"/>
  <mergeCells count="25">
    <mergeCell ref="A37:D37"/>
    <mergeCell ref="C5:C8"/>
    <mergeCell ref="D5:D8"/>
    <mergeCell ref="E6:E8"/>
    <mergeCell ref="K6:K8"/>
    <mergeCell ref="H7:H8"/>
    <mergeCell ref="L6:M6"/>
    <mergeCell ref="N37:P37"/>
    <mergeCell ref="J6:J8"/>
    <mergeCell ref="A5:A8"/>
    <mergeCell ref="M7:M8"/>
    <mergeCell ref="N6:N8"/>
    <mergeCell ref="O7:O8"/>
    <mergeCell ref="F6:F8"/>
    <mergeCell ref="G7:G8"/>
    <mergeCell ref="B5:B8"/>
    <mergeCell ref="L7:L8"/>
    <mergeCell ref="M1:P1"/>
    <mergeCell ref="M2:P2"/>
    <mergeCell ref="A3:P3"/>
    <mergeCell ref="G6:H6"/>
    <mergeCell ref="P5:P8"/>
    <mergeCell ref="E5:I5"/>
    <mergeCell ref="I6:I8"/>
    <mergeCell ref="J5:O5"/>
  </mergeCells>
  <printOptions horizontalCentered="1"/>
  <pageMargins left="0.15748031496062992" right="0.15748031496062992" top="1.1811023622047245" bottom="0.3937007874015748" header="0.984251968503937" footer="0.1968503937007874"/>
  <pageSetup fitToHeight="0" horizontalDpi="300" verticalDpi="300" orientation="landscape" paperSize="9" scale="46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2016-04-14T09:49:50Z</cp:lastPrinted>
  <dcterms:created xsi:type="dcterms:W3CDTF">2014-01-17T10:52:16Z</dcterms:created>
  <dcterms:modified xsi:type="dcterms:W3CDTF">2016-04-18T05:08:55Z</dcterms:modified>
  <cp:category/>
  <cp:version/>
  <cp:contentType/>
  <cp:contentStatus/>
</cp:coreProperties>
</file>