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E:\О.Л.КЛИМЧУК\Паспорта\НА 2021\ПАСПОРТА звіт 2021\Звіти за 2021\"/>
    </mc:Choice>
  </mc:AlternateContent>
  <xr:revisionPtr revIDLastSave="0" documentId="13_ncr:1_{528555EC-7EEE-4A47-A5D5-CD81CC1339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віт Паспорт 2144 за 202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1" l="1"/>
  <c r="H53" i="1"/>
  <c r="H52" i="1"/>
  <c r="J35" i="1" l="1"/>
  <c r="I35" i="1"/>
  <c r="H35" i="1"/>
  <c r="E35" i="1"/>
  <c r="K35" i="1" l="1"/>
  <c r="K54" i="1"/>
  <c r="J53" i="1"/>
  <c r="K52" i="1"/>
  <c r="J54" i="1" l="1"/>
  <c r="J52" i="1"/>
  <c r="K53" i="1"/>
  <c r="K58" i="1"/>
  <c r="M58" i="1" s="1"/>
  <c r="K59" i="1"/>
  <c r="M59" i="1" s="1"/>
  <c r="K57" i="1"/>
  <c r="M57" i="1" s="1"/>
  <c r="J58" i="1"/>
  <c r="J59" i="1"/>
  <c r="J57" i="1"/>
  <c r="G58" i="1"/>
  <c r="G59" i="1"/>
  <c r="G57" i="1"/>
  <c r="G52" i="1"/>
  <c r="J48" i="1"/>
  <c r="J49" i="1"/>
  <c r="M52" i="1" l="1"/>
  <c r="G48" i="1"/>
  <c r="G49" i="1"/>
  <c r="G47" i="1"/>
  <c r="G43" i="1"/>
  <c r="G44" i="1"/>
  <c r="G42" i="1"/>
  <c r="C28" i="1"/>
  <c r="E28" i="1" s="1"/>
  <c r="E27" i="1"/>
  <c r="E26" i="1"/>
  <c r="L54" i="1" l="1"/>
  <c r="L53" i="1"/>
  <c r="K48" i="1" l="1"/>
  <c r="L48" i="1"/>
  <c r="M48" i="1"/>
  <c r="K49" i="1"/>
  <c r="L49" i="1"/>
  <c r="L47" i="1"/>
  <c r="M47" i="1"/>
  <c r="K47" i="1"/>
  <c r="M49" i="1"/>
  <c r="K43" i="1"/>
  <c r="K44" i="1"/>
  <c r="K42" i="1"/>
  <c r="J44" i="1"/>
  <c r="M44" i="1" s="1"/>
  <c r="J43" i="1"/>
  <c r="M43" i="1" s="1"/>
  <c r="J42" i="1"/>
  <c r="M42" i="1" s="1"/>
  <c r="I27" i="1"/>
  <c r="J27" i="1"/>
  <c r="J26" i="1"/>
  <c r="I26" i="1"/>
  <c r="F28" i="1"/>
  <c r="H28" i="1" s="1"/>
  <c r="H26" i="1"/>
  <c r="H27" i="1"/>
  <c r="K27" i="1" l="1"/>
  <c r="K26" i="1"/>
  <c r="J28" i="1"/>
  <c r="I28" i="1"/>
  <c r="G53" i="1"/>
  <c r="M53" i="1" s="1"/>
  <c r="G54" i="1"/>
  <c r="M54" i="1" s="1"/>
  <c r="K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Економист</author>
  </authors>
  <commentList>
    <comment ref="B5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Економист: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<sst xmlns="http://schemas.openxmlformats.org/spreadsheetml/2006/main" count="149" uniqueCount="98">
  <si>
    <t>ЗАТВЕРДЖЕНО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</si>
  <si>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</si>
  <si>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</si>
  <si>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</si>
  <si>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від 29 грудня 2018 року № 1209)</t>
  </si>
  <si>
    <t>ЗВІТ</t>
  </si>
  <si>
    <t>1.</t>
  </si>
  <si>
    <t>2.</t>
  </si>
  <si>
    <t>(найменування відповідального виконавця)</t>
  </si>
  <si>
    <t>3.</t>
  </si>
  <si>
    <t>4. Цілі державної політики, на досягнення яких спрямовано реалізацію бюджетної програми</t>
  </si>
  <si>
    <t>№ з/п</t>
  </si>
  <si>
    <t>Ціль державної політики</t>
  </si>
  <si>
    <t>6. Завдання бюджетної програми</t>
  </si>
  <si>
    <t>Завдання</t>
  </si>
  <si>
    <t>7. Видатки (надані кредити з бюджету) та напрями використання бюджетних коштів за бюджетною програмою</t>
  </si>
  <si>
    <t>гривень</t>
  </si>
  <si>
    <t>№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</si>
  <si>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</si>
  <si>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</si>
  <si>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</si>
  <si>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</si>
  <si>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з/п</t>
  </si>
  <si>
    <t>загальний фонд</t>
  </si>
  <si>
    <t>спеціальний фонд</t>
  </si>
  <si>
    <t>усього</t>
  </si>
  <si>
    <t>Усього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</si>
  <si>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</si>
  <si>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</si>
  <si>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</si>
  <si>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</si>
  <si>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</si>
  <si>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</si>
  <si>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</si>
  <si>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затрат</t>
  </si>
  <si>
    <t>продукту</t>
  </si>
  <si>
    <t>ефективності</t>
  </si>
  <si>
    <t>якості</t>
  </si>
  <si>
    <t>0700000</t>
  </si>
  <si>
    <t>0710000</t>
  </si>
  <si>
    <t>Управління охорони здоров'я Чернігівської міської ради</t>
  </si>
  <si>
    <t>0712144</t>
  </si>
  <si>
    <t>0763</t>
  </si>
  <si>
    <t>Централізовані заходи з лікування хворих на цукровий та нецукровий діабет</t>
  </si>
  <si>
    <r>
      <t xml:space="preserve">5. Мета бюджетної програми   </t>
    </r>
    <r>
      <rPr>
        <sz val="14"/>
        <color theme="1"/>
        <rFont val="Times New Roman"/>
        <family val="1"/>
        <charset val="204"/>
      </rPr>
      <t>Забезпечення епідемічного благополуччя населення, зниження рівня захворюваності та смертності населення, надання медичної допомоги окремим категоріям хворих.</t>
    </r>
  </si>
  <si>
    <t>Забезпечення централізованих заходів з лікування хворих на цукровий та нецукровий діабет</t>
  </si>
  <si>
    <t>Забезпечення хворих на цукровий діабет препаратами інсуліну</t>
  </si>
  <si>
    <t>Забезпечення хворих на цукровий діабет ІІ типу та хворих на нецукровий діабет таблетованими препаратами</t>
  </si>
  <si>
    <t>видатки на забезпечення медикаментами хворих на цукровий діабет</t>
  </si>
  <si>
    <t>грн</t>
  </si>
  <si>
    <t>кошторис</t>
  </si>
  <si>
    <t>видатки на забезпечення медикаментами хворих на цукровий діабет ІІ типу</t>
  </si>
  <si>
    <t>видатки на забезпечення медикаментами хворих на нецукровий діабет</t>
  </si>
  <si>
    <t xml:space="preserve">кількість хворих на цукровий діабет ІІ типу, що забезпечуються цукрознижуючими таблетованими препаратами </t>
  </si>
  <si>
    <t>кількість хворих на цукровий діабет, що забезпечуються препаратами інсуліну</t>
  </si>
  <si>
    <t>кількість хворих на нецукровий  діабет, що забезпечуються таблетованими препаратами</t>
  </si>
  <si>
    <t>осіб</t>
  </si>
  <si>
    <t>інформаційний звіт щодо стану реалізації Централізованих заходів з лікування хворих на цукровий та нецукровий діабет</t>
  </si>
  <si>
    <t>%</t>
  </si>
  <si>
    <t>* Зазначаються всі напрями використання бюджетних коштів, затверджені у паспорті бюджетної програми.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</si>
  <si>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</si>
  <si>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</si>
  <si>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</si>
  <si>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 Типової програмної класифікації видатків та кредитування місцевого бюджету)</t>
  </si>
  <si>
    <t>(код  Функціональної  класифікації видатків та кредитування  бюджету)</t>
  </si>
  <si>
    <t>(найменування бюджетної програми згідно з   Типовою програмною класифікацією видатків та кредитування місцевого бюджету)</t>
  </si>
  <si>
    <t>(код бюджету)</t>
  </si>
  <si>
    <t>2144</t>
  </si>
  <si>
    <t>Заступник начальника управління охорони здоров'я Чернігівської міської ради</t>
  </si>
  <si>
    <t>(підпис)</t>
  </si>
  <si>
    <t>(ініціали/ініціал, прізвище)</t>
  </si>
  <si>
    <t>Підвищення  якості надання медичної допомоги, збереження та зміцнення здоров'я  населення, зростання тривалості життя та зниження рівня захворюваності, інвалідності та смертності</t>
  </si>
  <si>
    <t xml:space="preserve">Бюджетні призначення використані в повному обсязі </t>
  </si>
  <si>
    <t>Середні видатки на лікування 1-го хворого на цукровий діабет препаратами інсуліну</t>
  </si>
  <si>
    <t xml:space="preserve">розрахунок 
(загальна сума бюджетних призначень/ кількість хворих.)
</t>
  </si>
  <si>
    <t>Середні видатки на лікування 1-го хворого на цукровий діабет ІІ типу цукрознижуючими таблетованими препаратами</t>
  </si>
  <si>
    <t xml:space="preserve">розрахунок
(загальна сума видатків / кількість хворих на цукровий діабет ІІ типу, що забезпечуються цукрознижуючими таблетованими препаратами)
</t>
  </si>
  <si>
    <t>Середні видатки на лікування 1-го хворого  на нецукровий діабет таблетованими препаратами</t>
  </si>
  <si>
    <t xml:space="preserve">розрахунок
(загальна сума видатків / кількість хворих на нецукровий діабет, що забезпечуються цукрознижуючими таблетованими препаратами)
</t>
  </si>
  <si>
    <t>Рівень забезпеченості  потреби хворих на цукровий діабет препаратами інсуліну</t>
  </si>
  <si>
    <t>Рівень забезпеченості потреби  хворих на цукровий діабет ІІ типу цукрознижуючими таблетованими препаратами,%</t>
  </si>
  <si>
    <t xml:space="preserve">Рівень забезпеченості потреби 
хворих на нецукровий діабет таблетованими препаратами,%
</t>
  </si>
  <si>
    <t xml:space="preserve">розрахунок 
(загальна потреба  в інсуліні/передбачено коштів)
</t>
  </si>
  <si>
    <t xml:space="preserve">розрахунок
(загальна сума видатків /  потреба в таблетованих формах хворим на цукровий діабет ІІ типу)
</t>
  </si>
  <si>
    <t xml:space="preserve">розрахунок
(загальна сума видатків /  потреба в таблетованих формах хворим на нецукровий діабет)
</t>
  </si>
  <si>
    <t xml:space="preserve"> 235,0грн</t>
  </si>
  <si>
    <t>На кінець звітного періоду досягнуто планового показника рівня забезпеченості потреби хворих в медичних препаратах.</t>
  </si>
  <si>
    <t>про виконання паспорта бюджетної програми місцевого бюджету на _2021_ рік</t>
  </si>
  <si>
    <t>02013308</t>
  </si>
  <si>
    <t>Ольга МАЛЕЦЬ</t>
  </si>
  <si>
    <t>Головний  бухгалтер</t>
  </si>
  <si>
    <t>Оксана ГАВРИЛЕНКО</t>
  </si>
  <si>
    <t xml:space="preserve">  Комплексна міська програму “Здоров’я чернігівців” на 2018-2021 роки, затверджена рішенням міської ради від 21.08.2018 № 33/VII – 4 (зі змінами)</t>
  </si>
  <si>
    <t xml:space="preserve"> Відбувся перерозподіл направлених коштів між захворюваннями на 1 458,2грн, за потребою використані на забезпечення хворих на  нецукровий діабет, зменшені на цю суму видатки на цукровий діабет ІІ типу.  Результативні показники продукту на кінець року змінені у зв'язку зі змінами чисельності хворих по певних захворюваннях.  У зв'язку зі зміною (збільшенням) до кінця року кількості хворих за всіма напрямками, передбачені показники ефективності (середні видатки на одного хворого) зменшились в порівнянні з прогнозованими.   З 01.10.2021 року відбулись зміни в порядку відшкодування видатків на забезпечення хворих інсулінами. До цього терміну для проведення відшкодування  місцеві бюджети отримували субвенцію з державного бюджету Відтепер єдиним платником за препарати інсуліну є Національна служба здоров’я України. За січень-вересень 2021 року загальний відсоток забезпеченості потреби хворих на цукровий діабет препаратами інсуліну склався на рівні 83%.</t>
  </si>
  <si>
    <t>Видатки на забезпечення медикаментами хворих на цукровий діабетпроведені відповідно з планом у повному обсязі.  У  зв'язку з потребою збільшення видатків на відшкодування забезпечення медикаментами хворих на  нецукровий діабет, такі видатки в сумі 1 458,2 грн було проведено зменшивши прогнозні видатки на забезпечення медикаментами хворих на цукровий діабет ІІ типу.</t>
  </si>
  <si>
    <t>Змінилась структура захворюваності  та медикаментозних призначень у порівнянні початком року: хворі на цукровий діабет ІІ типу  забезпечуються безкоштовно  лише тими медпрепаратами, які відсутні в переліку за Урядовою програмою "Доступні ліки", їх кількість зросла на 154 особи. Кількість хворих на нецукровий діабет, які користуються міською програмою і отримують безкоштовно препарати на кінець звітного року збільшилась на 1 особи та склали 22 особи.</t>
  </si>
  <si>
    <t>У зв'язку з збільшенням кількості хворих, зменшились показники середніх видатків на лікування 1-го хворого на цукровий діабет ІІ типу на 81,9 грн та величина середніх видатків  на  лікування 1-го хворого на нецукровий діабет таблетованими препаратами на 154,4 грн. При цьому хворі діти забезпечуються 100 відсотків від потреби</t>
  </si>
  <si>
    <r>
      <t xml:space="preserve">10. Узагальнений висновок про виконання бюджетної програми.   </t>
    </r>
    <r>
      <rPr>
        <sz val="12"/>
        <color theme="1"/>
        <rFont val="Times New Roman"/>
        <family val="1"/>
        <charset val="204"/>
      </rPr>
      <t>За даною бюджетною програмою  бюджетні призначення складали на звітний рік 15 158 560 грн. Проведено відшкодування  отриманих в аптечних закладах медпрапаратів хворим на цукровий та нецукровий діабет в повному, передбаченому планом обсязі. При цьому відшкодування інсулінів проводилось протягом січня-вересня 2021 року, так як розпочинаючи з 01.10.2021 року відшкодування за інсуліни проводиться Національною службою здоров'я України шляхом реімбурсації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</si>
</sst>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6" fillId="0" borderId="0" xfId="0" applyFont="1"/>
    <xf numFmtId="0" fontId="1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7" fillId="0" borderId="0" xfId="0" applyFont="1"/>
    <xf numFmtId="0" fontId="9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wrapText="1"/>
    </xf>
    <xf numFmtId="0" fontId="0" fillId="0" borderId="14" xfId="0" applyBorder="1"/>
    <xf numFmtId="0" fontId="10" fillId="0" borderId="0" xfId="0" applyFont="1" applyAlignment="1">
      <alignment horizontal="center" vertical="top"/>
    </xf>
    <xf numFmtId="165" fontId="5" fillId="0" borderId="11" xfId="0" applyNumberFormat="1" applyFont="1" applyBorder="1" applyAlignment="1">
      <alignment horizontal="center" vertical="center" wrapText="1"/>
    </xf>
    <xf numFmtId="0" fontId="0" fillId="0" borderId="0" xfId="0" applyFill="1"/>
    <xf numFmtId="164" fontId="1" fillId="0" borderId="0" xfId="0" applyNumberFormat="1" applyFont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65" fontId="5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10" fillId="0" borderId="15" xfId="0" applyFont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0" fontId="6" fillId="0" borderId="14" xfId="0" applyFont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Q71"/>
  <sheetViews>
    <sheetView tabSelected="1" topLeftCell="A54" workbookViewId="0">
      <selection activeCell="P42" sqref="P42"/>
    </sheetView>
  </sheetViews>
  <sheetFormatPr defaultRowHeight="15" x14ac:dyDescent="0.25"/>
  <cols>
    <col min="1" max="1" width="3.85546875" customWidth="1"/>
    <col min="2" max="2" width="26.42578125" customWidth="1"/>
    <col min="3" max="3" width="13.7109375" customWidth="1"/>
    <col min="4" max="4" width="11.85546875" customWidth="1"/>
    <col min="5" max="5" width="14" customWidth="1"/>
    <col min="6" max="8" width="12.7109375" customWidth="1"/>
    <col min="9" max="9" width="12.140625" customWidth="1"/>
    <col min="10" max="10" width="13.7109375" customWidth="1"/>
    <col min="11" max="11" width="11.7109375" customWidth="1"/>
  </cols>
  <sheetData>
    <row r="1" spans="1:13" ht="24.6" customHeight="1" x14ac:dyDescent="0.25">
      <c r="I1" s="48" t="s">
        <v>0</v>
      </c>
      <c r="J1" s="48"/>
      <c r="K1" s="48"/>
      <c r="L1" s="48"/>
    </row>
    <row r="2" spans="1:13" ht="7.9" customHeight="1" x14ac:dyDescent="0.25">
      <c r="A2" s="1"/>
      <c r="I2" s="49" t="s">
        <v>1</v>
      </c>
      <c r="J2" s="49"/>
      <c r="K2" s="49"/>
      <c r="L2" s="49"/>
      <c r="M2" s="2"/>
    </row>
    <row r="3" spans="1:13" ht="12" customHeight="1" x14ac:dyDescent="0.25">
      <c r="A3" s="1"/>
      <c r="I3" s="49" t="s">
        <v>2</v>
      </c>
      <c r="J3" s="49"/>
      <c r="K3" s="49"/>
      <c r="L3" s="49"/>
    </row>
    <row r="4" spans="1:13" ht="12" customHeight="1" x14ac:dyDescent="0.25">
      <c r="I4" s="49" t="s">
        <v>3</v>
      </c>
      <c r="J4" s="49"/>
      <c r="K4" s="49"/>
      <c r="L4" s="49"/>
    </row>
    <row r="5" spans="1:13" ht="6.6" customHeight="1" x14ac:dyDescent="0.25">
      <c r="I5" s="49" t="s">
        <v>4</v>
      </c>
      <c r="J5" s="49"/>
      <c r="K5" s="49"/>
      <c r="L5" s="49"/>
    </row>
    <row r="6" spans="1:13" ht="17.25" x14ac:dyDescent="0.25">
      <c r="F6" s="21"/>
      <c r="G6" s="21" t="s">
        <v>5</v>
      </c>
    </row>
    <row r="7" spans="1:13" ht="30" customHeight="1" x14ac:dyDescent="0.25">
      <c r="C7" s="50" t="s">
        <v>87</v>
      </c>
      <c r="D7" s="50"/>
      <c r="E7" s="50"/>
      <c r="F7" s="50"/>
      <c r="G7" s="50"/>
      <c r="H7" s="50"/>
      <c r="I7" s="50"/>
      <c r="J7" s="50"/>
      <c r="K7" s="50"/>
      <c r="L7" s="50"/>
    </row>
    <row r="8" spans="1:13" ht="26.45" customHeight="1" x14ac:dyDescent="0.3">
      <c r="A8" s="51" t="s">
        <v>6</v>
      </c>
      <c r="B8" s="22" t="s">
        <v>38</v>
      </c>
      <c r="C8" s="52" t="s">
        <v>40</v>
      </c>
      <c r="D8" s="52"/>
      <c r="E8" s="52"/>
      <c r="F8" s="52"/>
      <c r="G8" s="52"/>
      <c r="H8" s="52"/>
      <c r="I8" s="52"/>
      <c r="J8" s="52"/>
      <c r="K8" s="52"/>
      <c r="L8" s="53" t="s">
        <v>88</v>
      </c>
      <c r="M8" s="53"/>
    </row>
    <row r="9" spans="1:13" ht="36.6" customHeight="1" x14ac:dyDescent="0.3">
      <c r="A9" s="51"/>
      <c r="B9" s="23" t="s">
        <v>60</v>
      </c>
      <c r="C9" s="24"/>
      <c r="D9" s="25"/>
      <c r="E9" s="54" t="s">
        <v>61</v>
      </c>
      <c r="F9" s="54"/>
      <c r="G9" s="54"/>
      <c r="H9" s="54"/>
      <c r="I9" s="54"/>
      <c r="J9" s="26"/>
      <c r="K9" s="26"/>
      <c r="L9" s="54" t="s">
        <v>62</v>
      </c>
      <c r="M9" s="54"/>
    </row>
    <row r="10" spans="1:13" ht="21.6" customHeight="1" x14ac:dyDescent="0.3">
      <c r="A10" s="51" t="s">
        <v>7</v>
      </c>
      <c r="B10" s="22" t="s">
        <v>39</v>
      </c>
      <c r="C10" s="52" t="s">
        <v>40</v>
      </c>
      <c r="D10" s="52"/>
      <c r="E10" s="52"/>
      <c r="F10" s="52"/>
      <c r="G10" s="52"/>
      <c r="H10" s="52"/>
      <c r="I10" s="52"/>
      <c r="J10" s="52"/>
      <c r="K10" s="52"/>
      <c r="L10" s="53" t="s">
        <v>88</v>
      </c>
      <c r="M10" s="53"/>
    </row>
    <row r="11" spans="1:13" ht="26.45" customHeight="1" x14ac:dyDescent="0.25">
      <c r="A11" s="51"/>
      <c r="B11" s="23" t="s">
        <v>60</v>
      </c>
      <c r="C11" s="54" t="s">
        <v>8</v>
      </c>
      <c r="D11" s="54"/>
      <c r="E11" s="54"/>
      <c r="F11" s="54"/>
      <c r="G11" s="54"/>
      <c r="H11" s="54"/>
      <c r="I11" s="54"/>
      <c r="J11" s="54"/>
      <c r="K11" s="54"/>
      <c r="L11" s="54" t="s">
        <v>62</v>
      </c>
      <c r="M11" s="54"/>
    </row>
    <row r="12" spans="1:13" ht="19.149999999999999" customHeight="1" x14ac:dyDescent="0.3">
      <c r="A12" s="51" t="s">
        <v>9</v>
      </c>
      <c r="B12" s="22" t="s">
        <v>41</v>
      </c>
      <c r="C12" s="22" t="s">
        <v>67</v>
      </c>
      <c r="D12" s="27" t="s">
        <v>42</v>
      </c>
      <c r="E12" s="77" t="s">
        <v>43</v>
      </c>
      <c r="F12" s="77"/>
      <c r="G12" s="77"/>
      <c r="H12" s="77"/>
      <c r="I12" s="77"/>
      <c r="J12" s="77"/>
      <c r="K12" s="77"/>
      <c r="L12" s="78">
        <v>25559000000</v>
      </c>
      <c r="M12" s="78"/>
    </row>
    <row r="13" spans="1:13" ht="63" customHeight="1" x14ac:dyDescent="0.25">
      <c r="A13" s="51"/>
      <c r="B13" s="23" t="s">
        <v>60</v>
      </c>
      <c r="C13" s="40" t="s">
        <v>63</v>
      </c>
      <c r="D13" s="40" t="s">
        <v>64</v>
      </c>
      <c r="E13" s="54" t="s">
        <v>65</v>
      </c>
      <c r="F13" s="54"/>
      <c r="G13" s="54"/>
      <c r="H13" s="54"/>
      <c r="I13" s="54"/>
      <c r="J13" s="54"/>
      <c r="K13" s="54"/>
      <c r="L13" s="54" t="s">
        <v>66</v>
      </c>
      <c r="M13" s="54"/>
    </row>
    <row r="14" spans="1:13" ht="17.45" customHeight="1" thickBot="1" x14ac:dyDescent="0.3">
      <c r="A14" s="43" t="s">
        <v>10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</row>
    <row r="15" spans="1:13" ht="14.45" customHeight="1" thickBot="1" x14ac:dyDescent="0.3">
      <c r="A15" s="3" t="s">
        <v>11</v>
      </c>
      <c r="B15" s="46" t="s">
        <v>12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31.9" customHeight="1" thickBot="1" x14ac:dyDescent="0.3">
      <c r="A16" s="4"/>
      <c r="B16" s="41" t="s">
        <v>71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2"/>
    </row>
    <row r="17" spans="1:13" ht="34.5" customHeight="1" x14ac:dyDescent="0.25">
      <c r="A17" s="60" t="s">
        <v>44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</row>
    <row r="18" spans="1:13" ht="19.149999999999999" customHeight="1" thickBot="1" x14ac:dyDescent="0.3">
      <c r="A18" s="43" t="s">
        <v>13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1:13" ht="18.600000000000001" customHeight="1" thickBot="1" x14ac:dyDescent="0.3">
      <c r="A19" s="20" t="s">
        <v>11</v>
      </c>
      <c r="B19" s="44" t="s">
        <v>14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5"/>
    </row>
    <row r="20" spans="1:13" ht="19.5" thickBot="1" x14ac:dyDescent="0.3">
      <c r="A20" s="4">
        <v>1</v>
      </c>
      <c r="B20" s="61" t="s">
        <v>45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.6" customHeight="1" x14ac:dyDescent="0.25">
      <c r="A21" s="43" t="s">
        <v>15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3" ht="16.5" thickBot="1" x14ac:dyDescent="0.3">
      <c r="A22" s="5"/>
      <c r="K22" s="6" t="s">
        <v>16</v>
      </c>
    </row>
    <row r="23" spans="1:13" ht="37.9" customHeight="1" thickBot="1" x14ac:dyDescent="0.3">
      <c r="A23" s="7" t="s">
        <v>17</v>
      </c>
      <c r="B23" s="55" t="s">
        <v>18</v>
      </c>
      <c r="C23" s="57" t="s">
        <v>19</v>
      </c>
      <c r="D23" s="58"/>
      <c r="E23" s="59"/>
      <c r="F23" s="57" t="s">
        <v>20</v>
      </c>
      <c r="G23" s="58"/>
      <c r="H23" s="59"/>
      <c r="I23" s="57" t="s">
        <v>21</v>
      </c>
      <c r="J23" s="58"/>
      <c r="K23" s="59"/>
    </row>
    <row r="24" spans="1:13" ht="32.25" thickBot="1" x14ac:dyDescent="0.3">
      <c r="A24" s="8" t="s">
        <v>22</v>
      </c>
      <c r="B24" s="56"/>
      <c r="C24" s="9" t="s">
        <v>23</v>
      </c>
      <c r="D24" s="9" t="s">
        <v>24</v>
      </c>
      <c r="E24" s="9" t="s">
        <v>25</v>
      </c>
      <c r="F24" s="9" t="s">
        <v>23</v>
      </c>
      <c r="G24" s="9" t="s">
        <v>24</v>
      </c>
      <c r="H24" s="9" t="s">
        <v>25</v>
      </c>
      <c r="I24" s="9" t="s">
        <v>23</v>
      </c>
      <c r="J24" s="9" t="s">
        <v>24</v>
      </c>
      <c r="K24" s="9" t="s">
        <v>25</v>
      </c>
    </row>
    <row r="25" spans="1:13" ht="16.5" thickBot="1" x14ac:dyDescent="0.3">
      <c r="A25" s="8">
        <v>1</v>
      </c>
      <c r="B25" s="9">
        <v>2</v>
      </c>
      <c r="C25" s="9">
        <v>3</v>
      </c>
      <c r="D25" s="9">
        <v>4</v>
      </c>
      <c r="E25" s="9">
        <v>5</v>
      </c>
      <c r="F25" s="9">
        <v>6</v>
      </c>
      <c r="G25" s="9">
        <v>7</v>
      </c>
      <c r="H25" s="9">
        <v>8</v>
      </c>
      <c r="I25" s="9">
        <v>9</v>
      </c>
      <c r="J25" s="9">
        <v>10</v>
      </c>
      <c r="K25" s="9">
        <v>11</v>
      </c>
    </row>
    <row r="26" spans="1:13" ht="48" thickBot="1" x14ac:dyDescent="0.3">
      <c r="A26" s="8">
        <v>1</v>
      </c>
      <c r="B26" s="9" t="s">
        <v>46</v>
      </c>
      <c r="C26" s="16">
        <v>13231360</v>
      </c>
      <c r="D26" s="16">
        <v>0</v>
      </c>
      <c r="E26" s="16">
        <f>C26+D26</f>
        <v>13231360</v>
      </c>
      <c r="F26" s="16">
        <v>13231360</v>
      </c>
      <c r="G26" s="16">
        <v>0</v>
      </c>
      <c r="H26" s="16">
        <f>SUM(F26:G26)</f>
        <v>13231360</v>
      </c>
      <c r="I26" s="16">
        <f>F26-C26</f>
        <v>0</v>
      </c>
      <c r="J26" s="16">
        <f>G26-D26</f>
        <v>0</v>
      </c>
      <c r="K26" s="16">
        <f>SUM(I26:J26)</f>
        <v>0</v>
      </c>
    </row>
    <row r="27" spans="1:13" ht="79.5" thickBot="1" x14ac:dyDescent="0.3">
      <c r="A27" s="14">
        <v>2</v>
      </c>
      <c r="B27" s="9" t="s">
        <v>47</v>
      </c>
      <c r="C27" s="16">
        <v>1927200</v>
      </c>
      <c r="D27" s="16">
        <v>0</v>
      </c>
      <c r="E27" s="16">
        <f>C27+D27</f>
        <v>1927200</v>
      </c>
      <c r="F27" s="16">
        <v>1927200</v>
      </c>
      <c r="G27" s="16">
        <v>0</v>
      </c>
      <c r="H27" s="16">
        <f>SUM(F27:G27)</f>
        <v>1927200</v>
      </c>
      <c r="I27" s="16">
        <f>F27-C27</f>
        <v>0</v>
      </c>
      <c r="J27" s="16">
        <f>G27-D27</f>
        <v>0</v>
      </c>
      <c r="K27" s="16">
        <f>SUM(I27:J27)</f>
        <v>0</v>
      </c>
    </row>
    <row r="28" spans="1:13" ht="16.5" thickBot="1" x14ac:dyDescent="0.3">
      <c r="A28" s="8"/>
      <c r="B28" s="9" t="s">
        <v>26</v>
      </c>
      <c r="C28" s="16">
        <f>SUM(C26:C27)</f>
        <v>15158560</v>
      </c>
      <c r="D28" s="16">
        <v>0</v>
      </c>
      <c r="E28" s="16">
        <f>C28+D28</f>
        <v>15158560</v>
      </c>
      <c r="F28" s="16">
        <f>SUM(F26:F27)</f>
        <v>15158560</v>
      </c>
      <c r="G28" s="16">
        <v>0</v>
      </c>
      <c r="H28" s="16">
        <f>SUM(F28:G28)</f>
        <v>15158560</v>
      </c>
      <c r="I28" s="16">
        <f>SUM(I26:I27)</f>
        <v>0</v>
      </c>
      <c r="J28" s="16">
        <f>SUM(J26:J27)</f>
        <v>0</v>
      </c>
      <c r="K28" s="16">
        <f>SUM(I28:J28)</f>
        <v>0</v>
      </c>
    </row>
    <row r="29" spans="1:13" ht="22.15" customHeight="1" thickBot="1" x14ac:dyDescent="0.3">
      <c r="A29" s="57" t="s">
        <v>72</v>
      </c>
      <c r="B29" s="58"/>
      <c r="C29" s="58"/>
      <c r="D29" s="58"/>
      <c r="E29" s="58"/>
      <c r="F29" s="58"/>
      <c r="G29" s="58"/>
      <c r="H29" s="58"/>
      <c r="I29" s="58"/>
      <c r="J29" s="58"/>
      <c r="K29" s="59"/>
    </row>
    <row r="30" spans="1:13" ht="28.15" customHeight="1" x14ac:dyDescent="0.25">
      <c r="A30" s="43" t="s">
        <v>27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3" ht="12" customHeight="1" thickBot="1" x14ac:dyDescent="0.3">
      <c r="A31" s="5"/>
      <c r="K31" s="6" t="s">
        <v>16</v>
      </c>
    </row>
    <row r="32" spans="1:13" ht="43.9" customHeight="1" thickBot="1" x14ac:dyDescent="0.3">
      <c r="A32" s="55" t="s">
        <v>11</v>
      </c>
      <c r="B32" s="55" t="s">
        <v>28</v>
      </c>
      <c r="C32" s="57" t="s">
        <v>19</v>
      </c>
      <c r="D32" s="58"/>
      <c r="E32" s="59"/>
      <c r="F32" s="57" t="s">
        <v>20</v>
      </c>
      <c r="G32" s="58"/>
      <c r="H32" s="59"/>
      <c r="I32" s="57" t="s">
        <v>21</v>
      </c>
      <c r="J32" s="58"/>
      <c r="K32" s="59"/>
    </row>
    <row r="33" spans="1:14" ht="32.25" thickBot="1" x14ac:dyDescent="0.3">
      <c r="A33" s="56"/>
      <c r="B33" s="56"/>
      <c r="C33" s="9" t="s">
        <v>23</v>
      </c>
      <c r="D33" s="9" t="s">
        <v>24</v>
      </c>
      <c r="E33" s="9" t="s">
        <v>25</v>
      </c>
      <c r="F33" s="9" t="s">
        <v>23</v>
      </c>
      <c r="G33" s="9" t="s">
        <v>24</v>
      </c>
      <c r="H33" s="9" t="s">
        <v>25</v>
      </c>
      <c r="I33" s="9" t="s">
        <v>23</v>
      </c>
      <c r="J33" s="9" t="s">
        <v>24</v>
      </c>
      <c r="K33" s="9" t="s">
        <v>25</v>
      </c>
    </row>
    <row r="34" spans="1:14" ht="16.5" thickBot="1" x14ac:dyDescent="0.3">
      <c r="A34" s="8">
        <v>1</v>
      </c>
      <c r="B34" s="9">
        <v>2</v>
      </c>
      <c r="C34" s="9">
        <v>3</v>
      </c>
      <c r="D34" s="9">
        <v>4</v>
      </c>
      <c r="E34" s="9">
        <v>5</v>
      </c>
      <c r="F34" s="9">
        <v>6</v>
      </c>
      <c r="G34" s="9">
        <v>7</v>
      </c>
      <c r="H34" s="9">
        <v>8</v>
      </c>
      <c r="I34" s="9">
        <v>9</v>
      </c>
      <c r="J34" s="9">
        <v>10</v>
      </c>
      <c r="K34" s="9">
        <v>11</v>
      </c>
    </row>
    <row r="35" spans="1:14" ht="111" thickBot="1" x14ac:dyDescent="0.3">
      <c r="A35" s="8"/>
      <c r="B35" s="9" t="s">
        <v>92</v>
      </c>
      <c r="C35" s="16">
        <v>15158560</v>
      </c>
      <c r="D35" s="9">
        <v>0</v>
      </c>
      <c r="E35" s="16">
        <f>C35+D35</f>
        <v>15158560</v>
      </c>
      <c r="F35" s="16">
        <v>15158560</v>
      </c>
      <c r="G35" s="9">
        <v>0</v>
      </c>
      <c r="H35" s="16">
        <f>F35+G35</f>
        <v>15158560</v>
      </c>
      <c r="I35" s="16">
        <f>F35-C35</f>
        <v>0</v>
      </c>
      <c r="J35" s="16">
        <f t="shared" ref="J35:K35" si="0">G35-D35</f>
        <v>0</v>
      </c>
      <c r="K35" s="16">
        <f t="shared" si="0"/>
        <v>0</v>
      </c>
      <c r="N35" s="32"/>
    </row>
    <row r="36" spans="1:14" ht="15.75" x14ac:dyDescent="0.25">
      <c r="A36" s="5"/>
    </row>
    <row r="37" spans="1:14" ht="21" customHeight="1" thickBot="1" x14ac:dyDescent="0.3">
      <c r="A37" s="43" t="s">
        <v>29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</row>
    <row r="38" spans="1:14" ht="47.45" customHeight="1" thickBot="1" x14ac:dyDescent="0.3">
      <c r="A38" s="72" t="s">
        <v>11</v>
      </c>
      <c r="B38" s="72" t="s">
        <v>30</v>
      </c>
      <c r="C38" s="72" t="s">
        <v>31</v>
      </c>
      <c r="D38" s="72" t="s">
        <v>32</v>
      </c>
      <c r="E38" s="74" t="s">
        <v>19</v>
      </c>
      <c r="F38" s="75"/>
      <c r="G38" s="76"/>
      <c r="H38" s="74" t="s">
        <v>33</v>
      </c>
      <c r="I38" s="75"/>
      <c r="J38" s="76"/>
      <c r="K38" s="74" t="s">
        <v>21</v>
      </c>
      <c r="L38" s="75"/>
      <c r="M38" s="76"/>
    </row>
    <row r="39" spans="1:14" ht="34.15" customHeight="1" thickBot="1" x14ac:dyDescent="0.3">
      <c r="A39" s="73"/>
      <c r="B39" s="73"/>
      <c r="C39" s="73"/>
      <c r="D39" s="73"/>
      <c r="E39" s="10" t="s">
        <v>23</v>
      </c>
      <c r="F39" s="10" t="s">
        <v>24</v>
      </c>
      <c r="G39" s="10" t="s">
        <v>25</v>
      </c>
      <c r="H39" s="10" t="s">
        <v>23</v>
      </c>
      <c r="I39" s="10" t="s">
        <v>24</v>
      </c>
      <c r="J39" s="10" t="s">
        <v>25</v>
      </c>
      <c r="K39" s="10" t="s">
        <v>23</v>
      </c>
      <c r="L39" s="10" t="s">
        <v>24</v>
      </c>
      <c r="M39" s="10" t="s">
        <v>25</v>
      </c>
    </row>
    <row r="40" spans="1:14" ht="15.75" thickBot="1" x14ac:dyDescent="0.3">
      <c r="A40" s="11">
        <v>1</v>
      </c>
      <c r="B40" s="10">
        <v>2</v>
      </c>
      <c r="C40" s="10">
        <v>3</v>
      </c>
      <c r="D40" s="10">
        <v>4</v>
      </c>
      <c r="E40" s="10">
        <v>5</v>
      </c>
      <c r="F40" s="10">
        <v>6</v>
      </c>
      <c r="G40" s="10">
        <v>7</v>
      </c>
      <c r="H40" s="10">
        <v>8</v>
      </c>
      <c r="I40" s="10">
        <v>9</v>
      </c>
      <c r="J40" s="10">
        <v>10</v>
      </c>
      <c r="K40" s="10">
        <v>11</v>
      </c>
      <c r="L40" s="10">
        <v>12</v>
      </c>
      <c r="M40" s="10">
        <v>13</v>
      </c>
    </row>
    <row r="41" spans="1:14" ht="15.75" thickBot="1" x14ac:dyDescent="0.3">
      <c r="A41" s="11">
        <v>1</v>
      </c>
      <c r="B41" s="17" t="s">
        <v>34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4" ht="45.75" thickBot="1" x14ac:dyDescent="0.3">
      <c r="A42" s="11"/>
      <c r="B42" s="10" t="s">
        <v>48</v>
      </c>
      <c r="C42" s="10" t="s">
        <v>49</v>
      </c>
      <c r="D42" s="10" t="s">
        <v>50</v>
      </c>
      <c r="E42" s="33">
        <v>13231360</v>
      </c>
      <c r="F42" s="33">
        <v>0</v>
      </c>
      <c r="G42" s="33">
        <f>E42+F42</f>
        <v>13231360</v>
      </c>
      <c r="H42" s="33">
        <v>13231360</v>
      </c>
      <c r="I42" s="34">
        <v>0</v>
      </c>
      <c r="J42" s="33">
        <f>SUM(H42:I42)</f>
        <v>13231360</v>
      </c>
      <c r="K42" s="33">
        <f>H42-E42</f>
        <v>0</v>
      </c>
      <c r="L42" s="10">
        <v>0</v>
      </c>
      <c r="M42" s="18">
        <f>J42-G42</f>
        <v>0</v>
      </c>
    </row>
    <row r="43" spans="1:14" ht="45.75" thickBot="1" x14ac:dyDescent="0.3">
      <c r="A43" s="15"/>
      <c r="B43" s="10" t="s">
        <v>51</v>
      </c>
      <c r="C43" s="10" t="s">
        <v>49</v>
      </c>
      <c r="D43" s="10" t="s">
        <v>50</v>
      </c>
      <c r="E43" s="33">
        <v>1825200</v>
      </c>
      <c r="F43" s="33">
        <v>0</v>
      </c>
      <c r="G43" s="33">
        <f t="shared" ref="G43:G44" si="1">E43+F43</f>
        <v>1825200</v>
      </c>
      <c r="H43" s="33">
        <v>1823741.8299999998</v>
      </c>
      <c r="I43" s="34">
        <v>0</v>
      </c>
      <c r="J43" s="33">
        <f>SUM(H43:I43)</f>
        <v>1823741.8299999998</v>
      </c>
      <c r="K43" s="33">
        <f t="shared" ref="K43:K44" si="2">H43-E43</f>
        <v>-1458.1700000001583</v>
      </c>
      <c r="L43" s="10">
        <v>0</v>
      </c>
      <c r="M43" s="18">
        <f t="shared" ref="M43:M44" si="3">J43-G43</f>
        <v>-1458.1700000001583</v>
      </c>
    </row>
    <row r="44" spans="1:14" ht="45.75" thickBot="1" x14ac:dyDescent="0.3">
      <c r="A44" s="11"/>
      <c r="B44" s="10" t="s">
        <v>52</v>
      </c>
      <c r="C44" s="10" t="s">
        <v>49</v>
      </c>
      <c r="D44" s="10" t="s">
        <v>50</v>
      </c>
      <c r="E44" s="33">
        <v>102000</v>
      </c>
      <c r="F44" s="33">
        <v>0</v>
      </c>
      <c r="G44" s="33">
        <f t="shared" si="1"/>
        <v>102000</v>
      </c>
      <c r="H44" s="33">
        <v>103458.17</v>
      </c>
      <c r="I44" s="34">
        <v>0</v>
      </c>
      <c r="J44" s="33">
        <f>SUM(H44:I44)</f>
        <v>103458.17</v>
      </c>
      <c r="K44" s="33">
        <f t="shared" si="2"/>
        <v>1458.1699999999983</v>
      </c>
      <c r="L44" s="10">
        <v>0</v>
      </c>
      <c r="M44" s="18">
        <f t="shared" si="3"/>
        <v>1458.1699999999983</v>
      </c>
    </row>
    <row r="45" spans="1:14" ht="51.6" customHeight="1" thickBot="1" x14ac:dyDescent="0.3">
      <c r="A45" s="65" t="s">
        <v>94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</row>
    <row r="46" spans="1:14" ht="60.75" thickBot="1" x14ac:dyDescent="0.3">
      <c r="A46" s="11" t="s">
        <v>85</v>
      </c>
      <c r="B46" s="17" t="s">
        <v>35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4" ht="60.75" thickBot="1" x14ac:dyDescent="0.3">
      <c r="A47" s="11"/>
      <c r="B47" s="10" t="s">
        <v>54</v>
      </c>
      <c r="C47" s="10" t="s">
        <v>56</v>
      </c>
      <c r="D47" s="69" t="s">
        <v>57</v>
      </c>
      <c r="E47" s="34">
        <v>2053</v>
      </c>
      <c r="F47" s="33">
        <v>0</v>
      </c>
      <c r="G47" s="33">
        <f>E47+F47</f>
        <v>2053</v>
      </c>
      <c r="H47" s="34">
        <v>2053</v>
      </c>
      <c r="I47" s="34">
        <v>0</v>
      </c>
      <c r="J47" s="34">
        <v>2053</v>
      </c>
      <c r="K47" s="34">
        <f>H47-E47</f>
        <v>0</v>
      </c>
      <c r="L47" s="10">
        <f t="shared" ref="L47:M47" si="4">I47-F47</f>
        <v>0</v>
      </c>
      <c r="M47" s="10">
        <f t="shared" si="4"/>
        <v>0</v>
      </c>
    </row>
    <row r="48" spans="1:14" ht="75" customHeight="1" thickBot="1" x14ac:dyDescent="0.3">
      <c r="A48" s="15"/>
      <c r="B48" s="10" t="s">
        <v>53</v>
      </c>
      <c r="C48" s="10" t="s">
        <v>56</v>
      </c>
      <c r="D48" s="70"/>
      <c r="E48" s="34">
        <v>1785</v>
      </c>
      <c r="F48" s="33">
        <v>0</v>
      </c>
      <c r="G48" s="33">
        <f t="shared" ref="G48:G49" si="5">E48+F48</f>
        <v>1785</v>
      </c>
      <c r="H48" s="34">
        <v>1939</v>
      </c>
      <c r="I48" s="34">
        <v>0</v>
      </c>
      <c r="J48" s="34">
        <f t="shared" ref="J48:J49" si="6">H48+I48</f>
        <v>1939</v>
      </c>
      <c r="K48" s="34">
        <f t="shared" ref="K48:K49" si="7">H48-E48</f>
        <v>154</v>
      </c>
      <c r="L48" s="10">
        <f t="shared" ref="L48:L49" si="8">I48-F48</f>
        <v>0</v>
      </c>
      <c r="M48" s="10">
        <f t="shared" ref="M48:M49" si="9">J48-G48</f>
        <v>154</v>
      </c>
    </row>
    <row r="49" spans="1:17" ht="67.5" customHeight="1" thickBot="1" x14ac:dyDescent="0.3">
      <c r="A49" s="11"/>
      <c r="B49" s="10" t="s">
        <v>55</v>
      </c>
      <c r="C49" s="10" t="s">
        <v>56</v>
      </c>
      <c r="D49" s="71"/>
      <c r="E49" s="34">
        <v>21</v>
      </c>
      <c r="F49" s="33">
        <v>0</v>
      </c>
      <c r="G49" s="33">
        <f t="shared" si="5"/>
        <v>21</v>
      </c>
      <c r="H49" s="34">
        <v>22</v>
      </c>
      <c r="I49" s="34">
        <v>0</v>
      </c>
      <c r="J49" s="34">
        <f t="shared" si="6"/>
        <v>22</v>
      </c>
      <c r="K49" s="34">
        <f t="shared" si="7"/>
        <v>1</v>
      </c>
      <c r="L49" s="10">
        <f t="shared" si="8"/>
        <v>0</v>
      </c>
      <c r="M49" s="10">
        <f t="shared" si="9"/>
        <v>1</v>
      </c>
    </row>
    <row r="50" spans="1:17" ht="66" customHeight="1" thickBot="1" x14ac:dyDescent="0.3">
      <c r="A50" s="65" t="s">
        <v>95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7"/>
    </row>
    <row r="51" spans="1:17" ht="15.75" thickBot="1" x14ac:dyDescent="0.3">
      <c r="A51" s="11">
        <v>3</v>
      </c>
      <c r="B51" s="17" t="s">
        <v>36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7" ht="98.45" customHeight="1" thickBot="1" x14ac:dyDescent="0.3">
      <c r="A52" s="11"/>
      <c r="B52" s="10" t="s">
        <v>73</v>
      </c>
      <c r="C52" s="10" t="s">
        <v>49</v>
      </c>
      <c r="D52" s="10" t="s">
        <v>74</v>
      </c>
      <c r="E52" s="33">
        <v>6444.89</v>
      </c>
      <c r="F52" s="34">
        <v>0</v>
      </c>
      <c r="G52" s="33">
        <f>E52+F52</f>
        <v>6444.89</v>
      </c>
      <c r="H52" s="37">
        <f>H42/H47</f>
        <v>6444.8904042864106</v>
      </c>
      <c r="I52" s="34">
        <v>0</v>
      </c>
      <c r="J52" s="37">
        <f>H52+I52</f>
        <v>6444.8904042864106</v>
      </c>
      <c r="K52" s="30">
        <f>H52-E52</f>
        <v>4.0428641023027012E-4</v>
      </c>
      <c r="L52" s="10">
        <v>0</v>
      </c>
      <c r="M52" s="30">
        <f>J52-G52</f>
        <v>4.0428641023027012E-4</v>
      </c>
    </row>
    <row r="53" spans="1:17" ht="144.6" customHeight="1" thickBot="1" x14ac:dyDescent="0.3">
      <c r="A53" s="15"/>
      <c r="B53" s="10" t="s">
        <v>75</v>
      </c>
      <c r="C53" s="10" t="s">
        <v>49</v>
      </c>
      <c r="D53" s="19" t="s">
        <v>76</v>
      </c>
      <c r="E53" s="33">
        <v>1022.5</v>
      </c>
      <c r="F53" s="34">
        <v>0</v>
      </c>
      <c r="G53" s="33">
        <f t="shared" ref="G53:G54" si="10">SUM(E53:F53)</f>
        <v>1022.5</v>
      </c>
      <c r="H53" s="33">
        <f>H43/H48</f>
        <v>940.55793192367196</v>
      </c>
      <c r="I53" s="33">
        <v>0</v>
      </c>
      <c r="J53" s="37">
        <f t="shared" ref="J53:J54" si="11">H53+I53</f>
        <v>940.55793192367196</v>
      </c>
      <c r="K53" s="30">
        <f t="shared" ref="K53:K54" si="12">H53-E53</f>
        <v>-81.942068076328042</v>
      </c>
      <c r="L53" s="18">
        <f t="shared" ref="L53:L54" si="13">I53-F53</f>
        <v>0</v>
      </c>
      <c r="M53" s="30">
        <f t="shared" ref="M53:M54" si="14">J53-G53</f>
        <v>-81.942068076328042</v>
      </c>
    </row>
    <row r="54" spans="1:17" ht="142.9" customHeight="1" thickBot="1" x14ac:dyDescent="0.3">
      <c r="A54" s="35"/>
      <c r="B54" s="34" t="s">
        <v>77</v>
      </c>
      <c r="C54" s="34" t="s">
        <v>49</v>
      </c>
      <c r="D54" s="36" t="s">
        <v>78</v>
      </c>
      <c r="E54" s="33">
        <v>4857</v>
      </c>
      <c r="F54" s="34">
        <v>0</v>
      </c>
      <c r="G54" s="33">
        <f t="shared" si="10"/>
        <v>4857</v>
      </c>
      <c r="H54" s="33">
        <f>H44/H49</f>
        <v>4702.6440909090907</v>
      </c>
      <c r="I54" s="33">
        <v>0</v>
      </c>
      <c r="J54" s="37">
        <f t="shared" si="11"/>
        <v>4702.6440909090907</v>
      </c>
      <c r="K54" s="37">
        <f t="shared" si="12"/>
        <v>-154.35590909090934</v>
      </c>
      <c r="L54" s="33">
        <f t="shared" si="13"/>
        <v>0</v>
      </c>
      <c r="M54" s="37">
        <f t="shared" si="14"/>
        <v>-154.35590909090934</v>
      </c>
    </row>
    <row r="55" spans="1:17" ht="33.6" customHeight="1" thickBot="1" x14ac:dyDescent="0.3">
      <c r="A55" s="65" t="s">
        <v>96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</row>
    <row r="56" spans="1:17" ht="15.75" thickBot="1" x14ac:dyDescent="0.3">
      <c r="A56" s="35">
        <v>4</v>
      </c>
      <c r="B56" s="38" t="s">
        <v>37</v>
      </c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1:17" ht="81.599999999999994" customHeight="1" thickBot="1" x14ac:dyDescent="0.3">
      <c r="A57" s="35"/>
      <c r="B57" s="34" t="s">
        <v>79</v>
      </c>
      <c r="C57" s="34" t="s">
        <v>58</v>
      </c>
      <c r="D57" s="39" t="s">
        <v>82</v>
      </c>
      <c r="E57" s="34">
        <v>95</v>
      </c>
      <c r="F57" s="34">
        <v>0</v>
      </c>
      <c r="G57" s="34">
        <f>E57+F57</f>
        <v>95</v>
      </c>
      <c r="H57" s="34">
        <v>83</v>
      </c>
      <c r="I57" s="34">
        <v>0</v>
      </c>
      <c r="J57" s="34">
        <f>H57+I57</f>
        <v>83</v>
      </c>
      <c r="K57" s="34">
        <f>H57-E57</f>
        <v>-12</v>
      </c>
      <c r="L57" s="34">
        <v>0</v>
      </c>
      <c r="M57" s="34">
        <f>K57+L57</f>
        <v>-12</v>
      </c>
    </row>
    <row r="58" spans="1:17" ht="128.44999999999999" customHeight="1" thickBot="1" x14ac:dyDescent="0.3">
      <c r="A58" s="35"/>
      <c r="B58" s="34" t="s">
        <v>80</v>
      </c>
      <c r="C58" s="34" t="s">
        <v>58</v>
      </c>
      <c r="D58" s="39" t="s">
        <v>83</v>
      </c>
      <c r="E58" s="34">
        <v>60</v>
      </c>
      <c r="F58" s="34">
        <v>0</v>
      </c>
      <c r="G58" s="34">
        <f t="shared" ref="G58:G59" si="15">E58+F58</f>
        <v>60</v>
      </c>
      <c r="H58" s="34">
        <v>60</v>
      </c>
      <c r="I58" s="34">
        <v>0</v>
      </c>
      <c r="J58" s="34">
        <f t="shared" ref="J58:J59" si="16">H58+I58</f>
        <v>60</v>
      </c>
      <c r="K58" s="34">
        <f t="shared" ref="K58:K59" si="17">H58-E58</f>
        <v>0</v>
      </c>
      <c r="L58" s="34">
        <v>0</v>
      </c>
      <c r="M58" s="34">
        <f t="shared" ref="M58:M59" si="18">K58+L58</f>
        <v>0</v>
      </c>
    </row>
    <row r="59" spans="1:17" ht="117" customHeight="1" thickBot="1" x14ac:dyDescent="0.3">
      <c r="A59" s="35"/>
      <c r="B59" s="34" t="s">
        <v>81</v>
      </c>
      <c r="C59" s="34" t="s">
        <v>58</v>
      </c>
      <c r="D59" s="39" t="s">
        <v>84</v>
      </c>
      <c r="E59" s="34">
        <v>45</v>
      </c>
      <c r="F59" s="34">
        <v>0</v>
      </c>
      <c r="G59" s="34">
        <f t="shared" si="15"/>
        <v>45</v>
      </c>
      <c r="H59" s="34">
        <v>45</v>
      </c>
      <c r="I59" s="34">
        <v>0</v>
      </c>
      <c r="J59" s="34">
        <f t="shared" si="16"/>
        <v>45</v>
      </c>
      <c r="K59" s="34">
        <f t="shared" si="17"/>
        <v>0</v>
      </c>
      <c r="L59" s="34">
        <v>0</v>
      </c>
      <c r="M59" s="34">
        <f t="shared" si="18"/>
        <v>0</v>
      </c>
    </row>
    <row r="60" spans="1:17" ht="15.75" thickBot="1" x14ac:dyDescent="0.3">
      <c r="A60" s="65" t="s">
        <v>86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7"/>
    </row>
    <row r="61" spans="1:17" ht="85.9" customHeight="1" thickBot="1" x14ac:dyDescent="0.3">
      <c r="A61" s="65" t="s">
        <v>93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Q61" s="31"/>
    </row>
    <row r="62" spans="1:17" ht="58.9" customHeight="1" x14ac:dyDescent="0.25">
      <c r="A62" s="68" t="s">
        <v>97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</row>
    <row r="63" spans="1:17" x14ac:dyDescent="0.25">
      <c r="A63" s="12"/>
    </row>
    <row r="64" spans="1:17" ht="15.75" x14ac:dyDescent="0.25">
      <c r="A64" s="1"/>
    </row>
    <row r="65" spans="1:13" ht="22.9" customHeight="1" x14ac:dyDescent="0.25">
      <c r="A65" s="64" t="s">
        <v>59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</row>
    <row r="68" spans="1:13" ht="39" customHeight="1" x14ac:dyDescent="0.25">
      <c r="B68" s="80" t="s">
        <v>68</v>
      </c>
      <c r="C68" s="80"/>
      <c r="D68" s="80"/>
      <c r="E68" s="80"/>
      <c r="F68" s="80"/>
      <c r="G68" s="28"/>
      <c r="J68" s="81" t="s">
        <v>89</v>
      </c>
      <c r="K68" s="81"/>
    </row>
    <row r="69" spans="1:13" ht="12.6" customHeight="1" x14ac:dyDescent="0.25">
      <c r="B69" s="13"/>
      <c r="G69" s="29" t="s">
        <v>69</v>
      </c>
      <c r="J69" s="79" t="s">
        <v>70</v>
      </c>
      <c r="K69" s="79"/>
    </row>
    <row r="70" spans="1:13" x14ac:dyDescent="0.25">
      <c r="B70" s="82" t="s">
        <v>90</v>
      </c>
      <c r="C70" s="82"/>
      <c r="G70" s="28"/>
      <c r="J70" s="81" t="s">
        <v>91</v>
      </c>
      <c r="K70" s="81"/>
    </row>
    <row r="71" spans="1:13" x14ac:dyDescent="0.25">
      <c r="G71" s="29" t="s">
        <v>69</v>
      </c>
      <c r="J71" s="79" t="s">
        <v>70</v>
      </c>
      <c r="K71" s="79"/>
    </row>
  </sheetData>
  <mergeCells count="62">
    <mergeCell ref="J71:K71"/>
    <mergeCell ref="B68:F68"/>
    <mergeCell ref="J68:K68"/>
    <mergeCell ref="J69:K69"/>
    <mergeCell ref="B70:C70"/>
    <mergeCell ref="J70:K70"/>
    <mergeCell ref="K38:M38"/>
    <mergeCell ref="C11:K11"/>
    <mergeCell ref="L11:M11"/>
    <mergeCell ref="A12:A13"/>
    <mergeCell ref="E12:K12"/>
    <mergeCell ref="L12:M12"/>
    <mergeCell ref="E13:K13"/>
    <mergeCell ref="L13:M13"/>
    <mergeCell ref="A32:A33"/>
    <mergeCell ref="A65:M65"/>
    <mergeCell ref="A45:M45"/>
    <mergeCell ref="A50:M50"/>
    <mergeCell ref="A55:M55"/>
    <mergeCell ref="A60:M60"/>
    <mergeCell ref="A61:M61"/>
    <mergeCell ref="A62:M62"/>
    <mergeCell ref="D47:D49"/>
    <mergeCell ref="A37:L37"/>
    <mergeCell ref="A38:A39"/>
    <mergeCell ref="B38:B39"/>
    <mergeCell ref="C38:C39"/>
    <mergeCell ref="D38:D39"/>
    <mergeCell ref="E38:G38"/>
    <mergeCell ref="H38:J38"/>
    <mergeCell ref="A10:A11"/>
    <mergeCell ref="C10:K10"/>
    <mergeCell ref="L10:M10"/>
    <mergeCell ref="B32:B33"/>
    <mergeCell ref="C32:E32"/>
    <mergeCell ref="F32:H32"/>
    <mergeCell ref="I32:K32"/>
    <mergeCell ref="A17:M17"/>
    <mergeCell ref="B20:M20"/>
    <mergeCell ref="A21:L21"/>
    <mergeCell ref="B23:B24"/>
    <mergeCell ref="C23:E23"/>
    <mergeCell ref="F23:H23"/>
    <mergeCell ref="I23:K23"/>
    <mergeCell ref="A29:K29"/>
    <mergeCell ref="A30:K30"/>
    <mergeCell ref="C7:L7"/>
    <mergeCell ref="A8:A9"/>
    <mergeCell ref="C8:K8"/>
    <mergeCell ref="L8:M8"/>
    <mergeCell ref="E9:I9"/>
    <mergeCell ref="L9:M9"/>
    <mergeCell ref="I1:L1"/>
    <mergeCell ref="I2:L2"/>
    <mergeCell ref="I3:L3"/>
    <mergeCell ref="I4:L4"/>
    <mergeCell ref="I5:L5"/>
    <mergeCell ref="B16:M16"/>
    <mergeCell ref="A18:K18"/>
    <mergeCell ref="B19:M19"/>
    <mergeCell ref="A14:M14"/>
    <mergeCell ref="B15:M15"/>
  </mergeCells>
  <pageMargins left="0.51181102362204722" right="0.31496062992125984" top="0.35433070866141736" bottom="0.35433070866141736" header="0.31496062992125984" footer="0.31496062992125984"/>
  <pageSetup paperSize="9" scale="84" fitToHeight="0" orientation="landscape" horizont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Звіт Паспорт 2144 за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Економист</dc:creator>
  <cp:lastModifiedBy>Економист</cp:lastModifiedBy>
  <cp:lastPrinted>2022-08-03T10:11:04Z</cp:lastPrinted>
  <dcterms:created xsi:type="dcterms:W3CDTF">2020-01-30T08:58:47Z</dcterms:created>
  <dcterms:modified xsi:type="dcterms:W3CDTF">2022-08-03T10:11:58Z</dcterms:modified>
</cp:coreProperties>
</file>