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О.Л.КЛИМЧУК\Паспорта\НА 2021\ПАСПОРТА звіт 2021\Звіти за 2021\"/>
    </mc:Choice>
  </mc:AlternateContent>
  <xr:revisionPtr revIDLastSave="0" documentId="13_ncr:1_{165BE2DC-22EB-4556-85C1-5B9B9AB600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віт Паспорт 2145 за 202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C29" i="1"/>
  <c r="H49" i="1" l="1"/>
  <c r="J49" i="1" s="1"/>
  <c r="G49" i="1" l="1"/>
  <c r="H36" i="1"/>
  <c r="E36" i="1"/>
  <c r="L49" i="1" l="1"/>
  <c r="M49" i="1"/>
  <c r="K49" i="1"/>
  <c r="L46" i="1"/>
  <c r="K46" i="1"/>
  <c r="M46" i="1" l="1"/>
  <c r="K43" i="1"/>
  <c r="J43" i="1"/>
  <c r="G43" i="1"/>
  <c r="J36" i="1"/>
  <c r="I36" i="1"/>
  <c r="J29" i="1"/>
  <c r="I29" i="1"/>
  <c r="J28" i="1"/>
  <c r="I28" i="1"/>
  <c r="H29" i="1"/>
  <c r="H28" i="1"/>
  <c r="E29" i="1"/>
  <c r="E28" i="1"/>
  <c r="K28" i="1" l="1"/>
  <c r="M43" i="1"/>
  <c r="K36" i="1"/>
  <c r="K29" i="1"/>
</calcChain>
</file>

<file path=xl/sharedStrings.xml><?xml version="1.0" encoding="utf-8"?>
<sst xmlns="http://schemas.openxmlformats.org/spreadsheetml/2006/main" count="125" uniqueCount="83">
  <si>
    <t>ЗАТВЕРДЖЕНО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</si>
  <si>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</si>
  <si>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</si>
  <si>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</si>
  <si>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від 29 грудня 2018 року № 1209)</t>
  </si>
  <si>
    <t>ЗВІТ</t>
  </si>
  <si>
    <t>1.</t>
  </si>
  <si>
    <t>2.</t>
  </si>
  <si>
    <t>(найменування відповідального виконавця)</t>
  </si>
  <si>
    <t>3.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</si>
  <si>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</si>
  <si>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</si>
  <si>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</si>
  <si>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6. Завдання бюджетної програми</t>
  </si>
  <si>
    <t>Завдання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</si>
  <si>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</si>
  <si>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</si>
  <si>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№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</si>
  <si>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</si>
  <si>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</si>
  <si>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</si>
  <si>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</si>
  <si>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з/п</t>
  </si>
  <si>
    <t>загальний фонд</t>
  </si>
  <si>
    <t>спеціальний фонд</t>
  </si>
  <si>
    <t>усього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</si>
  <si>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</si>
  <si>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</si>
  <si>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</si>
  <si>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</si>
  <si>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</si>
  <si>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</si>
  <si>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</si>
  <si>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</si>
  <si>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</si>
  <si>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продукту</t>
  </si>
  <si>
    <t>ефективності</t>
  </si>
  <si>
    <t>якості</t>
  </si>
  <si>
    <r>
      <t xml:space="preserve">* </t>
    </r>
    <r>
      <rPr>
        <sz val="10"/>
        <color theme="1"/>
        <rFont val="Times New Roman"/>
        <family val="1"/>
        <charset val="204"/>
      </rPr>
      <t>Зазначаються всі напрями використання бюджетних коштів, затверджені у паспорті бюджетної програми.</t>
    </r>
  </si>
  <si>
    <t>0700000</t>
  </si>
  <si>
    <t>0710000</t>
  </si>
  <si>
    <t>Управління охорони здоров'я Чернігівської міської ради</t>
  </si>
  <si>
    <t>0712145</t>
  </si>
  <si>
    <t>0763</t>
  </si>
  <si>
    <t>Централізовані заходи з лікування онкологічних хворих</t>
  </si>
  <si>
    <r>
      <t xml:space="preserve">5. Мета бюджетної програми  </t>
    </r>
    <r>
      <rPr>
        <sz val="14"/>
        <color theme="1"/>
        <rFont val="Times New Roman"/>
        <family val="1"/>
        <charset val="204"/>
      </rPr>
      <t>Забезпечення епідемічного благополуччя населення, зниження рівня захворюваності та смертності населення, надання медичної допомоги окремим категоріям хворих</t>
    </r>
  </si>
  <si>
    <t>Підвищення ефективності заходів з профілактики, раннього виявлення онкопатології, покращення рівня надання медичної допомоги хворим на злоякісні новоутворення, зниження інвалідизації онкологічних хворих, рівня смертності від раку, підтримка у реабілітаційний період, створення умов для продовження та поліпшення якості життя онкологічних хворих</t>
  </si>
  <si>
    <t>Програма боротьби з онкологічними захворюваннями у м. Чернігові на 2018-2021 роки, затверджена рішенням Чернігівської міської ради від 31.05.2018 № 31/УІІ-1 (зі змінами)</t>
  </si>
  <si>
    <t>грн</t>
  </si>
  <si>
    <t>кошторис</t>
  </si>
  <si>
    <t>од</t>
  </si>
  <si>
    <t>форма № 025/о</t>
  </si>
  <si>
    <t>кількість онкохворих, які забезпечуються лікарськими засобами для знеболення через мережу аптечниз закладів на пільгових умовах</t>
  </si>
  <si>
    <t>розрахунок (передбачена сума коштів/к-сть хворих)</t>
  </si>
  <si>
    <t>вартість лікарських засобів для знеболення на одного онкохворого при амбулаторному лікуванні</t>
  </si>
  <si>
    <t>забезпеченість онкохворих знеболювальними препаратами</t>
  </si>
  <si>
    <t>%</t>
  </si>
  <si>
    <t xml:space="preserve">статформа № 003/о "Медична карта стаціонарного хворого" </t>
  </si>
  <si>
    <t>Показники виконані повністю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</si>
  <si>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</si>
  <si>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</si>
  <si>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</si>
  <si>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 Типової програмної класифікації видатків та кредитування місцевого бюджету)</t>
  </si>
  <si>
    <t>(код  Функціональної  класифікації видатків та кредитування  бюджету)</t>
  </si>
  <si>
    <t>(найменування бюджетної програми згідно з   Типовою програмною класифікацією видатків та кредитування місцевого бюджету)</t>
  </si>
  <si>
    <t>(код бюджету)</t>
  </si>
  <si>
    <t>2145</t>
  </si>
  <si>
    <t xml:space="preserve">Підвищення ефективності заходів  з профілактики, раннього виявлення онкологічних захворювань населення, створення умов для продовження та поліпшення якості життя онкологічних хворих </t>
  </si>
  <si>
    <t>Заступник начальника управління охорони здоров'я Чернігівської міської ради</t>
  </si>
  <si>
    <t>(підпис)</t>
  </si>
  <si>
    <t>(ініціали/ініціал, прізвище)</t>
  </si>
  <si>
    <t>видатки на забезпечення  заходів з профілактики, раннього виявлення онкопатології, зниження рівня смертності від раку, створення умов для родовження та поліпшення якості життя онкологічних хворих</t>
  </si>
  <si>
    <t>про виконання паспорта бюджетної програми місцевого бюджету на _2021_ рік</t>
  </si>
  <si>
    <t>Ольга МАЛЕЦЬ</t>
  </si>
  <si>
    <t>Головний  бухгалтер</t>
  </si>
  <si>
    <t>Оксана ГАВРИЛЕНКО</t>
  </si>
  <si>
    <t>02013308</t>
  </si>
  <si>
    <t xml:space="preserve">Відхилення касових видатків загального фонду  від обсягу, затвердженого в паспорті  становить  209 360 грн .   Ззалишилась невикористані  бюджетні призначення для забезпечення лікарськими засобами для знеболення через мережу аптечних закладів на пільгових умовах, При цьому всі виписані  лікарями у 2021 році  рецепти хворим були отоварені і відшкодовані. </t>
  </si>
  <si>
    <t xml:space="preserve">Всі необхідні виплати були проведені в повному обсязі . Залишок невикористаних коштів склав 209 360,3 грн.  </t>
  </si>
  <si>
    <t xml:space="preserve">Протягом року змвнювалась кількість хворих у порівнянні з прогнозованою кількістю на 63. </t>
  </si>
  <si>
    <t xml:space="preserve">Так як кількість хворих було менше прогнозованої кількості, була можливість виділення коштів на одного пацієнта у сумі, що перевищує планові обсяги на 490,6грн. </t>
  </si>
  <si>
    <r>
      <t xml:space="preserve">10. Узагальнений висновок про виконання бюджетної програми. </t>
    </r>
    <r>
      <rPr>
        <sz val="12"/>
        <color theme="1"/>
        <rFont val="Times New Roman"/>
        <family val="1"/>
        <charset val="204"/>
      </rPr>
      <t xml:space="preserve">Для   відшкодування через аптечну мережу виписаних рецептів   на пільгових умовах для обезболення онкохворих, які знаходились на амбулаторному лікуванні використано 1 303 740 грн. Передбачалось планом 1 513 100,0 грн.  При цьому рецепти виписуються хворим в повному обсязі потреби ліків при кожному зверненні пацієнтів.  </t>
    </r>
  </si>
  <si>
    <t>У звітному році  всі хворі, які  потребували допомогу  були забезпечені необхідною допомогою, всі виписані рецепти отоварені в аптечній мережі і відшкодовані.  Показники продукту мають мінусові  відхилення. що пов'язано зі зміною кількості хворих протягом року на 63 особи,  Показники ефективності перевищують планові у зв'язку зі зменшенням кількості хворих. що дозволило збільшити видатки на одного хворого на 490,6 9грн.  Показники якості виконані повністю.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</si>
</sst>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0" xfId="0" applyFont="1"/>
    <xf numFmtId="0" fontId="5" fillId="0" borderId="10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/>
    <xf numFmtId="0" fontId="10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wrapText="1"/>
    </xf>
    <xf numFmtId="0" fontId="0" fillId="0" borderId="12" xfId="0" applyBorder="1"/>
    <xf numFmtId="0" fontId="9" fillId="0" borderId="0" xfId="0" applyFont="1" applyAlignment="1">
      <alignment horizontal="center" vertical="top"/>
    </xf>
    <xf numFmtId="164" fontId="5" fillId="0" borderId="11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12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M63"/>
  <sheetViews>
    <sheetView tabSelected="1" workbookViewId="0">
      <selection activeCell="F65" sqref="F65"/>
    </sheetView>
  </sheetViews>
  <sheetFormatPr defaultRowHeight="15" x14ac:dyDescent="0.25"/>
  <cols>
    <col min="1" max="1" width="3.85546875" customWidth="1"/>
    <col min="2" max="2" width="34.28515625" customWidth="1"/>
    <col min="3" max="3" width="13.7109375" customWidth="1"/>
    <col min="4" max="4" width="19.85546875" customWidth="1"/>
    <col min="5" max="5" width="13.140625" customWidth="1"/>
    <col min="6" max="8" width="12.7109375" customWidth="1"/>
    <col min="9" max="9" width="14.28515625" customWidth="1"/>
    <col min="10" max="10" width="13.7109375" customWidth="1"/>
    <col min="11" max="11" width="13" customWidth="1"/>
    <col min="12" max="12" width="10.7109375" customWidth="1"/>
    <col min="13" max="13" width="11.28515625" customWidth="1"/>
  </cols>
  <sheetData>
    <row r="1" spans="1:13" ht="24.6" customHeight="1" x14ac:dyDescent="0.25">
      <c r="I1" s="65" t="s">
        <v>0</v>
      </c>
      <c r="J1" s="65"/>
      <c r="K1" s="65"/>
      <c r="L1" s="65"/>
    </row>
    <row r="2" spans="1:13" ht="15.75" x14ac:dyDescent="0.25">
      <c r="A2" s="1"/>
      <c r="I2" s="35" t="s">
        <v>1</v>
      </c>
      <c r="J2" s="35"/>
      <c r="K2" s="35"/>
      <c r="L2" s="35"/>
      <c r="M2" s="2"/>
    </row>
    <row r="3" spans="1:13" ht="12.6" customHeight="1" x14ac:dyDescent="0.25">
      <c r="A3" s="1"/>
      <c r="I3" s="35" t="s">
        <v>2</v>
      </c>
      <c r="J3" s="35"/>
      <c r="K3" s="35"/>
      <c r="L3" s="35"/>
    </row>
    <row r="4" spans="1:13" ht="15.6" customHeight="1" x14ac:dyDescent="0.25">
      <c r="I4" s="35" t="s">
        <v>3</v>
      </c>
      <c r="J4" s="35"/>
      <c r="K4" s="35"/>
      <c r="L4" s="35"/>
    </row>
    <row r="5" spans="1:13" ht="21" customHeight="1" x14ac:dyDescent="0.25">
      <c r="I5" s="35" t="s">
        <v>4</v>
      </c>
      <c r="J5" s="35"/>
      <c r="K5" s="35"/>
      <c r="L5" s="35"/>
    </row>
    <row r="6" spans="1:13" ht="17.25" x14ac:dyDescent="0.25">
      <c r="F6" s="20"/>
      <c r="G6" s="20" t="s">
        <v>5</v>
      </c>
    </row>
    <row r="7" spans="1:13" ht="30" customHeight="1" x14ac:dyDescent="0.25">
      <c r="C7" s="41" t="s">
        <v>72</v>
      </c>
      <c r="D7" s="41"/>
      <c r="E7" s="41"/>
      <c r="F7" s="41"/>
      <c r="G7" s="41"/>
      <c r="H7" s="41"/>
      <c r="I7" s="41"/>
      <c r="J7" s="41"/>
      <c r="K7" s="41"/>
      <c r="L7" s="41"/>
    </row>
    <row r="8" spans="1:13" ht="26.45" customHeight="1" x14ac:dyDescent="0.3">
      <c r="A8" s="35" t="s">
        <v>6</v>
      </c>
      <c r="B8" s="22" t="s">
        <v>39</v>
      </c>
      <c r="C8" s="39" t="s">
        <v>41</v>
      </c>
      <c r="D8" s="39"/>
      <c r="E8" s="39"/>
      <c r="F8" s="39"/>
      <c r="G8" s="39"/>
      <c r="H8" s="39"/>
      <c r="I8" s="39"/>
      <c r="J8" s="39"/>
      <c r="K8" s="39"/>
      <c r="L8" s="40" t="s">
        <v>76</v>
      </c>
      <c r="M8" s="40"/>
    </row>
    <row r="9" spans="1:13" ht="43.9" customHeight="1" x14ac:dyDescent="0.3">
      <c r="A9" s="35"/>
      <c r="B9" s="23" t="s">
        <v>59</v>
      </c>
      <c r="C9" s="24"/>
      <c r="D9" s="25"/>
      <c r="E9" s="38" t="s">
        <v>60</v>
      </c>
      <c r="F9" s="38"/>
      <c r="G9" s="38"/>
      <c r="H9" s="38"/>
      <c r="I9" s="38"/>
      <c r="J9" s="26"/>
      <c r="K9" s="26"/>
      <c r="L9" s="38" t="s">
        <v>61</v>
      </c>
      <c r="M9" s="38"/>
    </row>
    <row r="10" spans="1:13" ht="21.6" customHeight="1" x14ac:dyDescent="0.3">
      <c r="A10" s="35" t="s">
        <v>7</v>
      </c>
      <c r="B10" s="22" t="s">
        <v>40</v>
      </c>
      <c r="C10" s="39" t="s">
        <v>41</v>
      </c>
      <c r="D10" s="39"/>
      <c r="E10" s="39"/>
      <c r="F10" s="39"/>
      <c r="G10" s="39"/>
      <c r="H10" s="39"/>
      <c r="I10" s="39"/>
      <c r="J10" s="39"/>
      <c r="K10" s="39"/>
      <c r="L10" s="40" t="s">
        <v>76</v>
      </c>
      <c r="M10" s="40"/>
    </row>
    <row r="11" spans="1:13" ht="26.45" customHeight="1" x14ac:dyDescent="0.25">
      <c r="A11" s="35"/>
      <c r="B11" s="23" t="s">
        <v>59</v>
      </c>
      <c r="C11" s="38" t="s">
        <v>8</v>
      </c>
      <c r="D11" s="38"/>
      <c r="E11" s="38"/>
      <c r="F11" s="38"/>
      <c r="G11" s="38"/>
      <c r="H11" s="38"/>
      <c r="I11" s="38"/>
      <c r="J11" s="38"/>
      <c r="K11" s="38"/>
      <c r="L11" s="38" t="s">
        <v>61</v>
      </c>
      <c r="M11" s="38"/>
    </row>
    <row r="12" spans="1:13" ht="39.75" customHeight="1" x14ac:dyDescent="0.3">
      <c r="A12" s="35" t="s">
        <v>9</v>
      </c>
      <c r="B12" s="22" t="s">
        <v>42</v>
      </c>
      <c r="C12" s="22" t="s">
        <v>66</v>
      </c>
      <c r="D12" s="27" t="s">
        <v>43</v>
      </c>
      <c r="E12" s="36" t="s">
        <v>44</v>
      </c>
      <c r="F12" s="36"/>
      <c r="G12" s="36"/>
      <c r="H12" s="36"/>
      <c r="I12" s="36"/>
      <c r="J12" s="36"/>
      <c r="K12" s="36"/>
      <c r="L12" s="37">
        <v>25559000000</v>
      </c>
      <c r="M12" s="37"/>
    </row>
    <row r="13" spans="1:13" ht="87" customHeight="1" x14ac:dyDescent="0.25">
      <c r="A13" s="35"/>
      <c r="B13" s="23" t="s">
        <v>59</v>
      </c>
      <c r="C13" s="23" t="s">
        <v>62</v>
      </c>
      <c r="D13" s="23" t="s">
        <v>63</v>
      </c>
      <c r="E13" s="38" t="s">
        <v>64</v>
      </c>
      <c r="F13" s="38"/>
      <c r="G13" s="38"/>
      <c r="H13" s="38"/>
      <c r="I13" s="38"/>
      <c r="J13" s="38"/>
      <c r="K13" s="38"/>
      <c r="L13" s="38" t="s">
        <v>65</v>
      </c>
      <c r="M13" s="38"/>
    </row>
    <row r="14" spans="1:13" ht="17.45" customHeight="1" thickBot="1" x14ac:dyDescent="0.3">
      <c r="A14" s="47" t="s">
        <v>10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4.45" customHeight="1" thickBot="1" x14ac:dyDescent="0.3">
      <c r="A15" s="3" t="s">
        <v>11</v>
      </c>
      <c r="B15" s="61" t="s">
        <v>12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2"/>
    </row>
    <row r="16" spans="1:13" ht="33" customHeight="1" thickBot="1" x14ac:dyDescent="0.3">
      <c r="A16" s="4"/>
      <c r="B16" s="63" t="s">
        <v>67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</row>
    <row r="17" spans="1:13" ht="34.5" customHeight="1" x14ac:dyDescent="0.25">
      <c r="A17" s="47" t="s">
        <v>45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3" ht="12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 ht="19.149999999999999" customHeight="1" thickBot="1" x14ac:dyDescent="0.3">
      <c r="A19" s="47" t="s">
        <v>13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3" ht="24.6" customHeight="1" thickBot="1" x14ac:dyDescent="0.3">
      <c r="A20" s="21" t="s">
        <v>11</v>
      </c>
      <c r="B20" s="61" t="s">
        <v>14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</row>
    <row r="21" spans="1:13" ht="57" customHeight="1" thickBot="1" x14ac:dyDescent="0.3">
      <c r="A21" s="4">
        <v>1</v>
      </c>
      <c r="B21" s="63" t="s">
        <v>46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/>
    </row>
    <row r="22" spans="1:13" ht="15.75" x14ac:dyDescent="0.25">
      <c r="A22" s="5"/>
    </row>
    <row r="23" spans="1:13" ht="15.6" customHeight="1" x14ac:dyDescent="0.25">
      <c r="A23" s="47" t="s">
        <v>15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1:13" ht="16.5" customHeight="1" thickBot="1" x14ac:dyDescent="0.3">
      <c r="A24" s="5"/>
      <c r="K24" s="6" t="s">
        <v>16</v>
      </c>
    </row>
    <row r="25" spans="1:13" ht="40.15" customHeight="1" thickBot="1" x14ac:dyDescent="0.3">
      <c r="A25" s="7" t="s">
        <v>17</v>
      </c>
      <c r="B25" s="56" t="s">
        <v>18</v>
      </c>
      <c r="C25" s="58" t="s">
        <v>19</v>
      </c>
      <c r="D25" s="59"/>
      <c r="E25" s="60"/>
      <c r="F25" s="58" t="s">
        <v>20</v>
      </c>
      <c r="G25" s="59"/>
      <c r="H25" s="60"/>
      <c r="I25" s="58" t="s">
        <v>21</v>
      </c>
      <c r="J25" s="59"/>
      <c r="K25" s="60"/>
    </row>
    <row r="26" spans="1:13" ht="32.25" thickBot="1" x14ac:dyDescent="0.3">
      <c r="A26" s="8" t="s">
        <v>22</v>
      </c>
      <c r="B26" s="57"/>
      <c r="C26" s="9" t="s">
        <v>23</v>
      </c>
      <c r="D26" s="9" t="s">
        <v>24</v>
      </c>
      <c r="E26" s="9" t="s">
        <v>25</v>
      </c>
      <c r="F26" s="9" t="s">
        <v>23</v>
      </c>
      <c r="G26" s="9" t="s">
        <v>24</v>
      </c>
      <c r="H26" s="9" t="s">
        <v>25</v>
      </c>
      <c r="I26" s="9" t="s">
        <v>23</v>
      </c>
      <c r="J26" s="9" t="s">
        <v>24</v>
      </c>
      <c r="K26" s="9" t="s">
        <v>25</v>
      </c>
    </row>
    <row r="27" spans="1:13" ht="12.6" customHeight="1" thickBot="1" x14ac:dyDescent="0.3">
      <c r="A27" s="8">
        <v>1</v>
      </c>
      <c r="B27" s="9">
        <v>2</v>
      </c>
      <c r="C27" s="9">
        <v>3</v>
      </c>
      <c r="D27" s="9">
        <v>4</v>
      </c>
      <c r="E27" s="9">
        <v>5</v>
      </c>
      <c r="F27" s="9">
        <v>6</v>
      </c>
      <c r="G27" s="9">
        <v>7</v>
      </c>
      <c r="H27" s="9">
        <v>8</v>
      </c>
      <c r="I27" s="9">
        <v>9</v>
      </c>
      <c r="J27" s="9">
        <v>10</v>
      </c>
      <c r="K27" s="9">
        <v>11</v>
      </c>
    </row>
    <row r="28" spans="1:13" ht="32.25" thickBot="1" x14ac:dyDescent="0.3">
      <c r="A28" s="8"/>
      <c r="B28" s="9" t="s">
        <v>44</v>
      </c>
      <c r="C28" s="15">
        <v>1513100</v>
      </c>
      <c r="D28" s="15">
        <v>0</v>
      </c>
      <c r="E28" s="15">
        <f>SUM(C28:D28)</f>
        <v>1513100</v>
      </c>
      <c r="F28" s="15">
        <v>1303739.72</v>
      </c>
      <c r="G28" s="15">
        <v>0</v>
      </c>
      <c r="H28" s="15">
        <f>SUM(F28:G28)</f>
        <v>1303739.72</v>
      </c>
      <c r="I28" s="15">
        <f>F28-C28</f>
        <v>-209360.28000000003</v>
      </c>
      <c r="J28" s="15">
        <f>G28-D28</f>
        <v>0</v>
      </c>
      <c r="K28" s="15">
        <f>SUM(I28:J28)</f>
        <v>-209360.28000000003</v>
      </c>
    </row>
    <row r="29" spans="1:13" ht="16.5" thickBot="1" x14ac:dyDescent="0.3">
      <c r="A29" s="8"/>
      <c r="B29" s="9" t="s">
        <v>26</v>
      </c>
      <c r="C29" s="15">
        <f>C28</f>
        <v>1513100</v>
      </c>
      <c r="D29" s="15">
        <v>0</v>
      </c>
      <c r="E29" s="15">
        <f>SUM(C29:D29)</f>
        <v>1513100</v>
      </c>
      <c r="F29" s="15">
        <f>F28</f>
        <v>1303739.72</v>
      </c>
      <c r="G29" s="15">
        <v>0</v>
      </c>
      <c r="H29" s="15">
        <f>SUM(F29:G29)</f>
        <v>1303739.72</v>
      </c>
      <c r="I29" s="15">
        <f>F29-C29</f>
        <v>-209360.28000000003</v>
      </c>
      <c r="J29" s="15">
        <f>G29-D29</f>
        <v>0</v>
      </c>
      <c r="K29" s="15">
        <f>SUM(I29:J29)</f>
        <v>-209360.28000000003</v>
      </c>
    </row>
    <row r="30" spans="1:13" ht="78" customHeight="1" thickBot="1" x14ac:dyDescent="0.3">
      <c r="A30" s="53" t="s">
        <v>77</v>
      </c>
      <c r="B30" s="54"/>
      <c r="C30" s="54"/>
      <c r="D30" s="54"/>
      <c r="E30" s="54"/>
      <c r="F30" s="54"/>
      <c r="G30" s="54"/>
      <c r="H30" s="54"/>
      <c r="I30" s="54"/>
      <c r="J30" s="54"/>
      <c r="K30" s="55"/>
    </row>
    <row r="31" spans="1:13" ht="28.15" customHeight="1" x14ac:dyDescent="0.25">
      <c r="A31" s="47" t="s">
        <v>27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</row>
    <row r="32" spans="1:13" ht="16.5" thickBot="1" x14ac:dyDescent="0.3">
      <c r="A32" s="5"/>
      <c r="K32" s="6" t="s">
        <v>16</v>
      </c>
    </row>
    <row r="33" spans="1:13" ht="28.15" customHeight="1" thickBot="1" x14ac:dyDescent="0.3">
      <c r="A33" s="56" t="s">
        <v>11</v>
      </c>
      <c r="B33" s="56" t="s">
        <v>28</v>
      </c>
      <c r="C33" s="58" t="s">
        <v>19</v>
      </c>
      <c r="D33" s="59"/>
      <c r="E33" s="60"/>
      <c r="F33" s="58" t="s">
        <v>20</v>
      </c>
      <c r="G33" s="59"/>
      <c r="H33" s="60"/>
      <c r="I33" s="58" t="s">
        <v>21</v>
      </c>
      <c r="J33" s="59"/>
      <c r="K33" s="60"/>
    </row>
    <row r="34" spans="1:13" ht="32.25" thickBot="1" x14ac:dyDescent="0.3">
      <c r="A34" s="57"/>
      <c r="B34" s="57"/>
      <c r="C34" s="9" t="s">
        <v>23</v>
      </c>
      <c r="D34" s="9" t="s">
        <v>24</v>
      </c>
      <c r="E34" s="9" t="s">
        <v>25</v>
      </c>
      <c r="F34" s="9" t="s">
        <v>23</v>
      </c>
      <c r="G34" s="9" t="s">
        <v>24</v>
      </c>
      <c r="H34" s="9" t="s">
        <v>25</v>
      </c>
      <c r="I34" s="9" t="s">
        <v>23</v>
      </c>
      <c r="J34" s="9" t="s">
        <v>24</v>
      </c>
      <c r="K34" s="9" t="s">
        <v>25</v>
      </c>
    </row>
    <row r="35" spans="1:13" ht="16.5" thickBot="1" x14ac:dyDescent="0.3">
      <c r="A35" s="8">
        <v>1</v>
      </c>
      <c r="B35" s="9">
        <v>2</v>
      </c>
      <c r="C35" s="9">
        <v>3</v>
      </c>
      <c r="D35" s="9">
        <v>4</v>
      </c>
      <c r="E35" s="9">
        <v>5</v>
      </c>
      <c r="F35" s="9">
        <v>6</v>
      </c>
      <c r="G35" s="9">
        <v>7</v>
      </c>
      <c r="H35" s="9">
        <v>8</v>
      </c>
      <c r="I35" s="9">
        <v>9</v>
      </c>
      <c r="J35" s="9">
        <v>10</v>
      </c>
      <c r="K35" s="9">
        <v>11</v>
      </c>
    </row>
    <row r="36" spans="1:13" ht="90.75" thickBot="1" x14ac:dyDescent="0.3">
      <c r="A36" s="8"/>
      <c r="B36" s="10" t="s">
        <v>47</v>
      </c>
      <c r="C36" s="15">
        <v>1513100</v>
      </c>
      <c r="D36" s="15">
        <v>0</v>
      </c>
      <c r="E36" s="15">
        <f>C36+D36</f>
        <v>1513100</v>
      </c>
      <c r="F36" s="15">
        <v>1303739.7</v>
      </c>
      <c r="G36" s="15">
        <v>0</v>
      </c>
      <c r="H36" s="15">
        <f>F36+G36</f>
        <v>1303739.7</v>
      </c>
      <c r="I36" s="15">
        <f>F36-C36</f>
        <v>-209360.30000000005</v>
      </c>
      <c r="J36" s="15">
        <f t="shared" ref="J36:K36" si="0">G36-D36</f>
        <v>0</v>
      </c>
      <c r="K36" s="15">
        <f t="shared" si="0"/>
        <v>-209360.30000000005</v>
      </c>
    </row>
    <row r="37" spans="1:13" ht="9" customHeight="1" x14ac:dyDescent="0.25">
      <c r="A37" s="5"/>
    </row>
    <row r="38" spans="1:13" ht="21" customHeight="1" thickBot="1" x14ac:dyDescent="0.3">
      <c r="A38" s="47" t="s">
        <v>29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1:13" ht="51" customHeight="1" thickBot="1" x14ac:dyDescent="0.3">
      <c r="A39" s="48" t="s">
        <v>11</v>
      </c>
      <c r="B39" s="48" t="s">
        <v>30</v>
      </c>
      <c r="C39" s="48" t="s">
        <v>31</v>
      </c>
      <c r="D39" s="48" t="s">
        <v>32</v>
      </c>
      <c r="E39" s="50" t="s">
        <v>19</v>
      </c>
      <c r="F39" s="51"/>
      <c r="G39" s="52"/>
      <c r="H39" s="50" t="s">
        <v>33</v>
      </c>
      <c r="I39" s="51"/>
      <c r="J39" s="52"/>
      <c r="K39" s="50" t="s">
        <v>21</v>
      </c>
      <c r="L39" s="51"/>
      <c r="M39" s="52"/>
    </row>
    <row r="40" spans="1:13" ht="30.75" thickBot="1" x14ac:dyDescent="0.3">
      <c r="A40" s="49"/>
      <c r="B40" s="49"/>
      <c r="C40" s="49"/>
      <c r="D40" s="49"/>
      <c r="E40" s="10" t="s">
        <v>23</v>
      </c>
      <c r="F40" s="10" t="s">
        <v>24</v>
      </c>
      <c r="G40" s="10" t="s">
        <v>25</v>
      </c>
      <c r="H40" s="10" t="s">
        <v>23</v>
      </c>
      <c r="I40" s="10" t="s">
        <v>24</v>
      </c>
      <c r="J40" s="10" t="s">
        <v>25</v>
      </c>
      <c r="K40" s="10" t="s">
        <v>23</v>
      </c>
      <c r="L40" s="10" t="s">
        <v>24</v>
      </c>
      <c r="M40" s="10" t="s">
        <v>25</v>
      </c>
    </row>
    <row r="41" spans="1:13" ht="15.75" thickBot="1" x14ac:dyDescent="0.3">
      <c r="A41" s="11">
        <v>1</v>
      </c>
      <c r="B41" s="10">
        <v>2</v>
      </c>
      <c r="C41" s="10">
        <v>3</v>
      </c>
      <c r="D41" s="10">
        <v>4</v>
      </c>
      <c r="E41" s="10">
        <v>5</v>
      </c>
      <c r="F41" s="10">
        <v>6</v>
      </c>
      <c r="G41" s="10">
        <v>7</v>
      </c>
      <c r="H41" s="10">
        <v>8</v>
      </c>
      <c r="I41" s="10">
        <v>9</v>
      </c>
      <c r="J41" s="10">
        <v>10</v>
      </c>
      <c r="K41" s="10">
        <v>11</v>
      </c>
      <c r="L41" s="10">
        <v>12</v>
      </c>
      <c r="M41" s="10">
        <v>13</v>
      </c>
    </row>
    <row r="42" spans="1:13" ht="15.75" thickBot="1" x14ac:dyDescent="0.3">
      <c r="A42" s="11">
        <v>1</v>
      </c>
      <c r="B42" s="16" t="s">
        <v>34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ht="90.75" thickBot="1" x14ac:dyDescent="0.3">
      <c r="A43" s="11"/>
      <c r="B43" s="10" t="s">
        <v>71</v>
      </c>
      <c r="C43" s="10" t="s">
        <v>48</v>
      </c>
      <c r="D43" s="10" t="s">
        <v>49</v>
      </c>
      <c r="E43" s="15">
        <v>1513100</v>
      </c>
      <c r="F43" s="10">
        <v>0</v>
      </c>
      <c r="G43" s="17">
        <f>E43+F43</f>
        <v>1513100</v>
      </c>
      <c r="H43" s="15">
        <v>1303739.7</v>
      </c>
      <c r="I43" s="10">
        <v>0</v>
      </c>
      <c r="J43" s="17">
        <f>H43+I43</f>
        <v>1303739.7</v>
      </c>
      <c r="K43" s="17">
        <f>H43-E43</f>
        <v>-209360.30000000005</v>
      </c>
      <c r="L43" s="10"/>
      <c r="M43" s="17">
        <f>J43-G43</f>
        <v>-209360.30000000005</v>
      </c>
    </row>
    <row r="44" spans="1:13" ht="29.45" customHeight="1" thickBot="1" x14ac:dyDescent="0.3">
      <c r="A44" s="43" t="s">
        <v>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5"/>
    </row>
    <row r="45" spans="1:13" ht="15.75" thickBot="1" x14ac:dyDescent="0.3">
      <c r="A45" s="11">
        <v>2</v>
      </c>
      <c r="B45" s="16" t="s">
        <v>35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ht="60.6" customHeight="1" thickBot="1" x14ac:dyDescent="0.3">
      <c r="A46" s="14"/>
      <c r="B46" s="10" t="s">
        <v>52</v>
      </c>
      <c r="C46" s="10" t="s">
        <v>50</v>
      </c>
      <c r="D46" s="10" t="s">
        <v>51</v>
      </c>
      <c r="E46" s="10">
        <v>295</v>
      </c>
      <c r="F46" s="10"/>
      <c r="G46" s="10">
        <v>295</v>
      </c>
      <c r="H46" s="18">
        <v>232</v>
      </c>
      <c r="I46" s="18">
        <v>0</v>
      </c>
      <c r="J46" s="18">
        <v>232</v>
      </c>
      <c r="K46" s="10">
        <f>H46-E46</f>
        <v>-63</v>
      </c>
      <c r="L46" s="10">
        <f t="shared" ref="L46" si="1">I46-F46</f>
        <v>0</v>
      </c>
      <c r="M46" s="10">
        <f>K46+L46</f>
        <v>-63</v>
      </c>
    </row>
    <row r="47" spans="1:13" ht="24" customHeight="1" thickBot="1" x14ac:dyDescent="0.3">
      <c r="A47" s="43" t="s">
        <v>79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5"/>
    </row>
    <row r="48" spans="1:13" ht="15.75" thickBot="1" x14ac:dyDescent="0.3">
      <c r="A48" s="11">
        <v>3</v>
      </c>
      <c r="B48" s="16" t="s">
        <v>36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ht="45.75" thickBot="1" x14ac:dyDescent="0.3">
      <c r="A49" s="14"/>
      <c r="B49" s="10" t="s">
        <v>54</v>
      </c>
      <c r="C49" s="10" t="s">
        <v>48</v>
      </c>
      <c r="D49" s="10" t="s">
        <v>53</v>
      </c>
      <c r="E49" s="15">
        <v>5129</v>
      </c>
      <c r="F49" s="10"/>
      <c r="G49" s="15">
        <f>E49+F49</f>
        <v>5129</v>
      </c>
      <c r="H49" s="15">
        <f>H43/H46</f>
        <v>5619.5676724137929</v>
      </c>
      <c r="I49" s="18">
        <v>0</v>
      </c>
      <c r="J49" s="30">
        <f>H49+I49</f>
        <v>5619.5676724137929</v>
      </c>
      <c r="K49" s="19">
        <f>H49-E49</f>
        <v>490.56767241379293</v>
      </c>
      <c r="L49" s="19">
        <f t="shared" ref="L49:M49" si="2">I49-F49</f>
        <v>0</v>
      </c>
      <c r="M49" s="19">
        <f t="shared" si="2"/>
        <v>490.56767241379293</v>
      </c>
    </row>
    <row r="50" spans="1:13" ht="28.9" customHeight="1" thickBot="1" x14ac:dyDescent="0.3">
      <c r="A50" s="43" t="s">
        <v>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</row>
    <row r="51" spans="1:13" ht="15.75" thickBot="1" x14ac:dyDescent="0.3">
      <c r="A51" s="11">
        <v>4</v>
      </c>
      <c r="B51" s="16" t="s">
        <v>37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54.75" customHeight="1" thickBot="1" x14ac:dyDescent="0.3">
      <c r="A52" s="11"/>
      <c r="B52" s="10" t="s">
        <v>55</v>
      </c>
      <c r="C52" s="10" t="s">
        <v>56</v>
      </c>
      <c r="D52" s="10" t="s">
        <v>57</v>
      </c>
      <c r="E52" s="10">
        <v>100</v>
      </c>
      <c r="F52" s="10"/>
      <c r="G52" s="10">
        <v>100</v>
      </c>
      <c r="H52" s="10">
        <v>100</v>
      </c>
      <c r="I52" s="10"/>
      <c r="J52" s="10">
        <v>100</v>
      </c>
      <c r="K52" s="10">
        <v>0</v>
      </c>
      <c r="L52" s="10"/>
      <c r="M52" s="10">
        <v>0</v>
      </c>
    </row>
    <row r="53" spans="1:13" ht="15.75" thickBot="1" x14ac:dyDescent="0.3">
      <c r="A53" s="43" t="s">
        <v>58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</row>
    <row r="54" spans="1:13" ht="49.9" customHeight="1" thickBot="1" x14ac:dyDescent="0.3">
      <c r="A54" s="43" t="s">
        <v>82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</row>
    <row r="55" spans="1:13" ht="55.9" customHeight="1" x14ac:dyDescent="0.25">
      <c r="A55" s="46" t="s">
        <v>81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  <row r="56" spans="1:13" x14ac:dyDescent="0.25">
      <c r="A56" s="12"/>
    </row>
    <row r="57" spans="1:13" ht="15.75" x14ac:dyDescent="0.25">
      <c r="A57" s="1"/>
    </row>
    <row r="58" spans="1:13" ht="22.9" customHeight="1" x14ac:dyDescent="0.25">
      <c r="A58" s="42" t="s">
        <v>38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60" spans="1:13" ht="18" customHeight="1" x14ac:dyDescent="0.25">
      <c r="B60" s="32" t="s">
        <v>68</v>
      </c>
      <c r="C60" s="32"/>
      <c r="D60" s="32"/>
      <c r="E60" s="32"/>
      <c r="F60" s="32"/>
      <c r="G60" s="28"/>
      <c r="J60" s="33" t="s">
        <v>73</v>
      </c>
      <c r="K60" s="33"/>
    </row>
    <row r="61" spans="1:13" ht="12.6" customHeight="1" x14ac:dyDescent="0.25">
      <c r="B61" s="13"/>
      <c r="G61" s="29" t="s">
        <v>69</v>
      </c>
      <c r="J61" s="31" t="s">
        <v>70</v>
      </c>
      <c r="K61" s="31"/>
    </row>
    <row r="62" spans="1:13" x14ac:dyDescent="0.25">
      <c r="B62" s="34" t="s">
        <v>74</v>
      </c>
      <c r="C62" s="34"/>
      <c r="G62" s="28"/>
      <c r="J62" s="33" t="s">
        <v>75</v>
      </c>
      <c r="K62" s="33"/>
    </row>
    <row r="63" spans="1:13" x14ac:dyDescent="0.25">
      <c r="G63" s="29" t="s">
        <v>69</v>
      </c>
      <c r="J63" s="31" t="s">
        <v>70</v>
      </c>
      <c r="K63" s="31"/>
    </row>
  </sheetData>
  <mergeCells count="62">
    <mergeCell ref="I1:L1"/>
    <mergeCell ref="I2:L2"/>
    <mergeCell ref="I3:L3"/>
    <mergeCell ref="I4:L4"/>
    <mergeCell ref="I5:L5"/>
    <mergeCell ref="A14:M14"/>
    <mergeCell ref="B15:M15"/>
    <mergeCell ref="A23:L23"/>
    <mergeCell ref="B25:B26"/>
    <mergeCell ref="C25:E25"/>
    <mergeCell ref="F25:H25"/>
    <mergeCell ref="I25:K25"/>
    <mergeCell ref="B21:M21"/>
    <mergeCell ref="B16:M16"/>
    <mergeCell ref="A17:K17"/>
    <mergeCell ref="A18:M18"/>
    <mergeCell ref="A19:K19"/>
    <mergeCell ref="B20:M20"/>
    <mergeCell ref="A30:K30"/>
    <mergeCell ref="A31:K31"/>
    <mergeCell ref="A33:A34"/>
    <mergeCell ref="B33:B34"/>
    <mergeCell ref="C33:E33"/>
    <mergeCell ref="F33:H33"/>
    <mergeCell ref="I33:K33"/>
    <mergeCell ref="A38:L38"/>
    <mergeCell ref="A39:A40"/>
    <mergeCell ref="B39:B40"/>
    <mergeCell ref="C39:C40"/>
    <mergeCell ref="D39:D40"/>
    <mergeCell ref="E39:G39"/>
    <mergeCell ref="H39:J39"/>
    <mergeCell ref="K39:M39"/>
    <mergeCell ref="A58:M58"/>
    <mergeCell ref="A44:M44"/>
    <mergeCell ref="A47:M47"/>
    <mergeCell ref="A50:M50"/>
    <mergeCell ref="A53:M53"/>
    <mergeCell ref="A54:M54"/>
    <mergeCell ref="A55:M55"/>
    <mergeCell ref="C7:L7"/>
    <mergeCell ref="A8:A9"/>
    <mergeCell ref="C8:K8"/>
    <mergeCell ref="L8:M8"/>
    <mergeCell ref="E9:I9"/>
    <mergeCell ref="L9:M9"/>
    <mergeCell ref="A10:A11"/>
    <mergeCell ref="C10:K10"/>
    <mergeCell ref="L10:M10"/>
    <mergeCell ref="C11:K11"/>
    <mergeCell ref="L11:M11"/>
    <mergeCell ref="A12:A13"/>
    <mergeCell ref="E12:K12"/>
    <mergeCell ref="L12:M12"/>
    <mergeCell ref="E13:K13"/>
    <mergeCell ref="L13:M13"/>
    <mergeCell ref="J63:K63"/>
    <mergeCell ref="B60:F60"/>
    <mergeCell ref="J60:K60"/>
    <mergeCell ref="J61:K61"/>
    <mergeCell ref="B62:C62"/>
    <mergeCell ref="J62:K62"/>
  </mergeCells>
  <pageMargins left="0.51181102362204722" right="0.31496062992125984" top="0.35433070866141736" bottom="0.15748031496062992" header="0.31496062992125984" footer="0.31496062992125984"/>
  <pageSetup paperSize="9" scale="74" fitToHeight="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Паспорт 2145 за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Економист</cp:lastModifiedBy>
  <cp:lastPrinted>2022-08-03T10:14:58Z</cp:lastPrinted>
  <dcterms:created xsi:type="dcterms:W3CDTF">2020-01-30T08:58:47Z</dcterms:created>
  <dcterms:modified xsi:type="dcterms:W3CDTF">2022-08-03T10:15:44Z</dcterms:modified>
</cp:coreProperties>
</file>