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1370" windowHeight="5070"/>
  </bookViews>
  <sheets>
    <sheet name="обладнання" sheetId="39" r:id="rId1"/>
  </sheets>
  <definedNames>
    <definedName name="_xlnm.Print_Area" localSheetId="0">обладнання!$A$1:$F$26</definedName>
  </definedNames>
  <calcPr calcId="124519"/>
</workbook>
</file>

<file path=xl/calcChain.xml><?xml version="1.0" encoding="utf-8"?>
<calcChain xmlns="http://schemas.openxmlformats.org/spreadsheetml/2006/main">
  <c r="F22" i="39"/>
  <c r="D20" l="1"/>
  <c r="F20" s="1"/>
  <c r="F10"/>
  <c r="F9"/>
  <c r="D19" l="1"/>
  <c r="D18"/>
  <c r="D17"/>
  <c r="D16"/>
  <c r="D15"/>
  <c r="D14"/>
  <c r="D13"/>
  <c r="D12"/>
  <c r="D11"/>
  <c r="F13" l="1"/>
  <c r="F12"/>
  <c r="F11"/>
  <c r="F19"/>
  <c r="F18"/>
  <c r="F17"/>
  <c r="F16"/>
  <c r="F15"/>
  <c r="F14"/>
  <c r="F21"/>
</calcChain>
</file>

<file path=xl/sharedStrings.xml><?xml version="1.0" encoding="utf-8"?>
<sst xmlns="http://schemas.openxmlformats.org/spreadsheetml/2006/main" count="42" uniqueCount="30">
  <si>
    <t>№</t>
  </si>
  <si>
    <t>Всього:</t>
  </si>
  <si>
    <t>Найменування</t>
  </si>
  <si>
    <t>Од.</t>
  </si>
  <si>
    <t>К-сть</t>
  </si>
  <si>
    <t>до рішення виконавчого комітету</t>
  </si>
  <si>
    <t>Чернігівської міської ради</t>
  </si>
  <si>
    <t xml:space="preserve">Ціна, грн </t>
  </si>
  <si>
    <t>шт</t>
  </si>
  <si>
    <t>Заступник міського голови-</t>
  </si>
  <si>
    <t xml:space="preserve">керуючий справами виконкому                                                    </t>
  </si>
  <si>
    <t>Сергій ФЕСЕНКО</t>
  </si>
  <si>
    <t xml:space="preserve">Додаток </t>
  </si>
  <si>
    <t>№ ______</t>
  </si>
  <si>
    <t>Лопата штикова з рейкової сталі, збірна</t>
  </si>
  <si>
    <t>Лопата совкова з рейкової сталі, збірна</t>
  </si>
  <si>
    <t>Лом будівельний прямий (1000х25 мм)</t>
  </si>
  <si>
    <t>Пила по дереву довжина 440 мм</t>
  </si>
  <si>
    <t>Ножівка по металу пластикова ручка хромоване покриття</t>
  </si>
  <si>
    <t>Сокира дерев'яне топорище 800 г</t>
  </si>
  <si>
    <t>Пластикова тара 5 л в комплекті</t>
  </si>
  <si>
    <t>Аптечка медична першої допомоги виробнича</t>
  </si>
  <si>
    <t xml:space="preserve">Біотуалет Thetford Campa Potti XG </t>
  </si>
  <si>
    <t>Ліхтар Quantum QM-FL3020 перезарядний Stalker 3W LED-COB solar з USB</t>
  </si>
  <si>
    <t>Покажчик маршруту руху до споруди подвійного призначення (найпростішого укриття) "Місце для укриття"</t>
  </si>
  <si>
    <t>Табличка позначення споруди подвійного призначення (найпростішого укриття) "Місце для укриття"</t>
  </si>
  <si>
    <t xml:space="preserve">Перелік обладнання, що передається  управлінню з питань надзвичайних ситуацій та цивільного захисту населення Чернігівської міської ради </t>
  </si>
  <si>
    <t>Вогнегасник порошковий ВП-5</t>
  </si>
  <si>
    <t>______жовтня  2023 року</t>
  </si>
  <si>
    <t>Вартість, грн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</si>
</sst>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wrapText="1"/>
    </xf>
    <xf numFmtId="2" fontId="2" fillId="0" borderId="0" xfId="0" applyNumberFormat="1" applyFont="1" applyAlignment="1"/>
    <xf numFmtId="2" fontId="2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G25"/>
  <sheetViews>
    <sheetView tabSelected="1" view="pageBreakPreview" topLeftCell="A16" zoomScaleSheetLayoutView="100" workbookViewId="0">
      <selection activeCell="H29" sqref="H29"/>
    </sheetView>
  </sheetViews>
  <sheetFormatPr defaultColWidth="12.42578125" defaultRowHeight="18.75"/>
  <cols>
    <col min="1" max="1" width="5.7109375" style="3" customWidth="1"/>
    <col min="2" max="2" width="40" style="3" customWidth="1"/>
    <col min="3" max="3" width="10" style="12" customWidth="1"/>
    <col min="4" max="4" width="10.5703125" customWidth="1"/>
    <col min="5" max="5" width="16.140625" style="23" customWidth="1"/>
    <col min="6" max="6" width="16.140625" style="17" customWidth="1"/>
  </cols>
  <sheetData>
    <row r="1" spans="1:7" ht="18.600000000000001" customHeight="1">
      <c r="A1" s="10"/>
      <c r="B1" s="10"/>
      <c r="C1" s="10"/>
      <c r="D1" s="10" t="s">
        <v>12</v>
      </c>
      <c r="E1" s="21"/>
      <c r="F1" s="10"/>
    </row>
    <row r="2" spans="1:7" ht="18.75" customHeight="1">
      <c r="A2" s="10"/>
      <c r="B2" s="10"/>
      <c r="C2" s="10"/>
      <c r="D2" s="35" t="s">
        <v>5</v>
      </c>
      <c r="E2" s="35"/>
      <c r="F2" s="35"/>
    </row>
    <row r="3" spans="1:7">
      <c r="A3" s="10"/>
      <c r="B3" s="10"/>
      <c r="C3" s="10"/>
      <c r="D3" s="35" t="s">
        <v>6</v>
      </c>
      <c r="E3" s="35"/>
      <c r="F3" s="35"/>
    </row>
    <row r="4" spans="1:7" s="11" customFormat="1">
      <c r="A4" s="18"/>
      <c r="B4" s="18"/>
      <c r="C4" s="18"/>
      <c r="D4" s="18" t="s">
        <v>28</v>
      </c>
      <c r="E4" s="22"/>
      <c r="F4" s="18"/>
    </row>
    <row r="5" spans="1:7" s="10" customFormat="1">
      <c r="D5" s="10" t="s">
        <v>13</v>
      </c>
      <c r="E5" s="21"/>
    </row>
    <row r="6" spans="1:7">
      <c r="B6" s="19"/>
      <c r="C6" s="19"/>
    </row>
    <row r="7" spans="1:7" ht="65.25" customHeight="1">
      <c r="A7" s="34" t="s">
        <v>26</v>
      </c>
      <c r="B7" s="34"/>
      <c r="C7" s="34"/>
      <c r="D7" s="34"/>
      <c r="E7" s="34"/>
      <c r="F7" s="34"/>
    </row>
    <row r="8" spans="1:7" ht="37.5">
      <c r="A8" s="9" t="s">
        <v>0</v>
      </c>
      <c r="B8" s="9" t="s">
        <v>2</v>
      </c>
      <c r="C8" s="9" t="s">
        <v>3</v>
      </c>
      <c r="D8" s="9" t="s">
        <v>4</v>
      </c>
      <c r="E8" s="24" t="s">
        <v>7</v>
      </c>
      <c r="F8" s="14" t="s">
        <v>29</v>
      </c>
    </row>
    <row r="9" spans="1:7" ht="75">
      <c r="A9" s="15">
        <v>1</v>
      </c>
      <c r="B9" s="20" t="s">
        <v>24</v>
      </c>
      <c r="C9" s="31" t="s">
        <v>8</v>
      </c>
      <c r="D9" s="32">
        <v>5000</v>
      </c>
      <c r="E9" s="28">
        <v>62.1</v>
      </c>
      <c r="F9" s="16">
        <f>MMULT(D9,E9)</f>
        <v>310500</v>
      </c>
    </row>
    <row r="10" spans="1:7" ht="75">
      <c r="A10" s="15">
        <v>2</v>
      </c>
      <c r="B10" s="20" t="s">
        <v>25</v>
      </c>
      <c r="C10" s="31" t="s">
        <v>8</v>
      </c>
      <c r="D10" s="32">
        <v>2000</v>
      </c>
      <c r="E10" s="28">
        <v>207</v>
      </c>
      <c r="F10" s="16">
        <f t="shared" ref="F10" si="0">MMULT(D10,E10)</f>
        <v>414000</v>
      </c>
      <c r="G10" s="13"/>
    </row>
    <row r="11" spans="1:7" ht="37.5">
      <c r="A11" s="15">
        <v>3</v>
      </c>
      <c r="B11" s="26" t="s">
        <v>22</v>
      </c>
      <c r="C11" s="31" t="s">
        <v>8</v>
      </c>
      <c r="D11" s="31">
        <f>650-357</f>
        <v>293</v>
      </c>
      <c r="E11" s="27">
        <v>5124</v>
      </c>
      <c r="F11" s="16">
        <f>MMULT(D11,E11)</f>
        <v>1501332</v>
      </c>
    </row>
    <row r="12" spans="1:7" ht="56.25">
      <c r="A12" s="15">
        <v>4</v>
      </c>
      <c r="B12" s="26" t="s">
        <v>23</v>
      </c>
      <c r="C12" s="31" t="s">
        <v>8</v>
      </c>
      <c r="D12" s="31">
        <f>2728-2005</f>
        <v>723</v>
      </c>
      <c r="E12" s="27">
        <v>400.2</v>
      </c>
      <c r="F12" s="16">
        <f>MMULT(D12,E12)</f>
        <v>289344.59999999998</v>
      </c>
    </row>
    <row r="13" spans="1:7" ht="37.5">
      <c r="A13" s="15">
        <v>5</v>
      </c>
      <c r="B13" s="29" t="s">
        <v>14</v>
      </c>
      <c r="C13" s="31" t="s">
        <v>8</v>
      </c>
      <c r="D13" s="33">
        <f>940+1420-2004</f>
        <v>356</v>
      </c>
      <c r="E13" s="30">
        <v>479</v>
      </c>
      <c r="F13" s="16">
        <f t="shared" ref="F13" si="1">MMULT(D13,E13)</f>
        <v>170524</v>
      </c>
      <c r="G13" s="13"/>
    </row>
    <row r="14" spans="1:7" ht="37.5">
      <c r="A14" s="15">
        <v>6</v>
      </c>
      <c r="B14" s="29" t="s">
        <v>15</v>
      </c>
      <c r="C14" s="31" t="s">
        <v>8</v>
      </c>
      <c r="D14" s="33">
        <f>940+1420-2004</f>
        <v>356</v>
      </c>
      <c r="E14" s="30">
        <v>479</v>
      </c>
      <c r="F14" s="16">
        <f>MMULT(D14,E14)</f>
        <v>170524</v>
      </c>
    </row>
    <row r="15" spans="1:7" ht="37.5">
      <c r="A15" s="15">
        <v>7</v>
      </c>
      <c r="B15" s="29" t="s">
        <v>16</v>
      </c>
      <c r="C15" s="31" t="s">
        <v>8</v>
      </c>
      <c r="D15" s="33">
        <f>1140+1100-1951</f>
        <v>289</v>
      </c>
      <c r="E15" s="30">
        <v>597</v>
      </c>
      <c r="F15" s="16">
        <f t="shared" ref="F15" si="2">MMULT(D15,E15)</f>
        <v>172533</v>
      </c>
      <c r="G15" s="13"/>
    </row>
    <row r="16" spans="1:7">
      <c r="A16" s="15">
        <v>8</v>
      </c>
      <c r="B16" s="29" t="s">
        <v>17</v>
      </c>
      <c r="C16" s="31" t="s">
        <v>8</v>
      </c>
      <c r="D16" s="33">
        <f>2295-2004</f>
        <v>291</v>
      </c>
      <c r="E16" s="30">
        <v>165</v>
      </c>
      <c r="F16" s="16">
        <f>MMULT(D16,E16)</f>
        <v>48015</v>
      </c>
    </row>
    <row r="17" spans="1:7" ht="37.5">
      <c r="A17" s="15">
        <v>9</v>
      </c>
      <c r="B17" s="29" t="s">
        <v>18</v>
      </c>
      <c r="C17" s="31" t="s">
        <v>8</v>
      </c>
      <c r="D17" s="33">
        <f>900+1350-1951</f>
        <v>299</v>
      </c>
      <c r="E17" s="30">
        <v>166.5</v>
      </c>
      <c r="F17" s="16">
        <f>MMULT(D17,E17)</f>
        <v>49783.5</v>
      </c>
    </row>
    <row r="18" spans="1:7" ht="37.5">
      <c r="A18" s="15">
        <v>10</v>
      </c>
      <c r="B18" s="29" t="s">
        <v>19</v>
      </c>
      <c r="C18" s="31" t="s">
        <v>8</v>
      </c>
      <c r="D18" s="33">
        <f>950+1369-2004</f>
        <v>315</v>
      </c>
      <c r="E18" s="30">
        <v>264.77999999999997</v>
      </c>
      <c r="F18" s="16">
        <f t="shared" ref="F18" si="3">MMULT(D18,E18)</f>
        <v>83405.7</v>
      </c>
      <c r="G18" s="13"/>
    </row>
    <row r="19" spans="1:7">
      <c r="A19" s="15">
        <v>11</v>
      </c>
      <c r="B19" s="29" t="s">
        <v>20</v>
      </c>
      <c r="C19" s="31" t="s">
        <v>8</v>
      </c>
      <c r="D19" s="33">
        <f>6976+3024-9486</f>
        <v>514</v>
      </c>
      <c r="E19" s="30">
        <v>16.7</v>
      </c>
      <c r="F19" s="16">
        <f>MMULT(D19,E19)</f>
        <v>8583.7999999999993</v>
      </c>
    </row>
    <row r="20" spans="1:7" ht="37.5">
      <c r="A20" s="15">
        <v>12</v>
      </c>
      <c r="B20" s="26" t="s">
        <v>21</v>
      </c>
      <c r="C20" s="31" t="s">
        <v>8</v>
      </c>
      <c r="D20" s="31">
        <f>2610-2025</f>
        <v>585</v>
      </c>
      <c r="E20" s="27">
        <v>821</v>
      </c>
      <c r="F20" s="16">
        <f>MMULT(D20,E20)</f>
        <v>480285</v>
      </c>
    </row>
    <row r="21" spans="1:7" ht="31.5" customHeight="1">
      <c r="A21" s="15">
        <v>13</v>
      </c>
      <c r="B21" s="26" t="s">
        <v>27</v>
      </c>
      <c r="C21" s="31" t="s">
        <v>8</v>
      </c>
      <c r="D21" s="31">
        <v>442</v>
      </c>
      <c r="E21" s="27">
        <v>489.6</v>
      </c>
      <c r="F21" s="16">
        <f>MMULT(D21,E21)</f>
        <v>216403.20000000001</v>
      </c>
    </row>
    <row r="22" spans="1:7">
      <c r="A22" s="2"/>
      <c r="B22" s="8" t="s">
        <v>1</v>
      </c>
      <c r="C22" s="7"/>
      <c r="D22" s="16"/>
      <c r="E22" s="25"/>
      <c r="F22" s="16">
        <f>SUM(F9:F21)</f>
        <v>3915233.8000000003</v>
      </c>
    </row>
    <row r="23" spans="1:7" ht="15" customHeight="1">
      <c r="A23" s="4"/>
      <c r="B23" s="5"/>
      <c r="C23" s="6"/>
      <c r="D23" s="1"/>
    </row>
    <row r="24" spans="1:7" ht="13.15" customHeight="1">
      <c r="A24" s="35" t="s">
        <v>9</v>
      </c>
      <c r="B24" s="35"/>
    </row>
    <row r="25" spans="1:7">
      <c r="A25" s="35" t="s">
        <v>10</v>
      </c>
      <c r="B25" s="35"/>
      <c r="C25" s="36" t="s">
        <v>11</v>
      </c>
      <c r="D25" s="36"/>
      <c r="E25" s="36"/>
      <c r="F25" s="36"/>
    </row>
  </sheetData>
  <mergeCells count="6">
    <mergeCell ref="A7:F7"/>
    <mergeCell ref="D2:F2"/>
    <mergeCell ref="D3:F3"/>
    <mergeCell ref="A24:B24"/>
    <mergeCell ref="A25:B25"/>
    <mergeCell ref="C25:F25"/>
  </mergeCells>
  <pageMargins left="0.78740157480314965" right="0.59055118110236227" top="0.43307086614173229" bottom="0.31496062992125984" header="0.19685039370078741" footer="0.19685039370078741"/>
  <pageSetup paperSize="9" scale="8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обладнання</vt:lpstr>
      <vt:lpstr>обладнання!Область_печати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2023-10-09T12:40:38Z</cp:lastPrinted>
  <dcterms:created xsi:type="dcterms:W3CDTF">2017-04-24T10:58:42Z</dcterms:created>
  <dcterms:modified xsi:type="dcterms:W3CDTF">2023-10-11T06:22:23Z</dcterms:modified>
</cp:coreProperties>
</file>