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.Л.КЛИМЧУК\Паспорта\НА 2020\ЗВІТИ 2020\ДРУК\"/>
    </mc:Choice>
  </mc:AlternateContent>
  <bookViews>
    <workbookView xWindow="0" yWindow="0" windowWidth="20616" windowHeight="9192"/>
  </bookViews>
  <sheets>
    <sheet name="Звіт Паспорт 2144 за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1" l="1"/>
  <c r="K65" i="1" s="1"/>
  <c r="H64" i="1"/>
  <c r="J64" i="1" s="1"/>
  <c r="H63" i="1"/>
  <c r="K63" i="1" s="1"/>
  <c r="J65" i="1" l="1"/>
  <c r="J63" i="1"/>
  <c r="K64" i="1"/>
  <c r="K69" i="1"/>
  <c r="M69" i="1" s="1"/>
  <c r="K70" i="1"/>
  <c r="M70" i="1" s="1"/>
  <c r="K68" i="1"/>
  <c r="M68" i="1" s="1"/>
  <c r="J69" i="1"/>
  <c r="J70" i="1"/>
  <c r="J68" i="1"/>
  <c r="G69" i="1"/>
  <c r="G70" i="1"/>
  <c r="G68" i="1"/>
  <c r="G63" i="1"/>
  <c r="J59" i="1"/>
  <c r="J60" i="1"/>
  <c r="J58" i="1"/>
  <c r="M63" i="1" l="1"/>
  <c r="G59" i="1"/>
  <c r="G60" i="1"/>
  <c r="G58" i="1"/>
  <c r="G54" i="1"/>
  <c r="G55" i="1"/>
  <c r="G53" i="1"/>
  <c r="C38" i="1"/>
  <c r="E38" i="1" s="1"/>
  <c r="E37" i="1"/>
  <c r="E36" i="1"/>
  <c r="L65" i="1" l="1"/>
  <c r="L64" i="1"/>
  <c r="K59" i="1" l="1"/>
  <c r="L59" i="1"/>
  <c r="M59" i="1"/>
  <c r="K60" i="1"/>
  <c r="L60" i="1"/>
  <c r="L58" i="1"/>
  <c r="M58" i="1"/>
  <c r="K58" i="1"/>
  <c r="M60" i="1"/>
  <c r="K54" i="1"/>
  <c r="K55" i="1"/>
  <c r="K53" i="1"/>
  <c r="J55" i="1"/>
  <c r="M55" i="1" s="1"/>
  <c r="J54" i="1"/>
  <c r="M54" i="1" s="1"/>
  <c r="J53" i="1"/>
  <c r="M53" i="1" s="1"/>
  <c r="I37" i="1"/>
  <c r="J37" i="1"/>
  <c r="J36" i="1"/>
  <c r="I36" i="1"/>
  <c r="F38" i="1"/>
  <c r="H38" i="1" s="1"/>
  <c r="H36" i="1"/>
  <c r="H37" i="1"/>
  <c r="K37" i="1" l="1"/>
  <c r="K36" i="1"/>
  <c r="J38" i="1"/>
  <c r="I38" i="1"/>
  <c r="K38" i="1" s="1"/>
  <c r="G64" i="1"/>
  <c r="M64" i="1" s="1"/>
  <c r="G65" i="1"/>
  <c r="M65" i="1" s="1"/>
</calcChain>
</file>

<file path=xl/comments1.xml><?xml version="1.0" encoding="utf-8"?>
<comments xmlns="http://schemas.openxmlformats.org/spreadsheetml/2006/main">
  <authors>
    <author>Економист</author>
  </authors>
  <commentList>
    <comment ref="B68" authorId="0" shapeId="0">
      <text>
        <r>
          <rPr>
            <b/>
            <sz val="9"/>
            <color indexed="81"/>
            <rFont val="Tahoma"/>
            <family val="2"/>
            <charset val="204"/>
          </rPr>
          <t>Економист: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<sst xmlns="http://schemas.openxmlformats.org/spreadsheetml/2006/main" count="146" uniqueCount="96">
  <si>
    <t>ЗАТВЕРДЖЕНО</t>
  </si>
  <si>
    <t>Наказ Міністерства фінансів України</t>
  </si>
  <si>
    <t>26 серпня 2014 року № 836</t>
  </si>
  <si>
    <t>(у редакції наказу Міністерства фінансів України</t>
  </si>
  <si>
    <t>від 29 грудня 2018 року № 1209)</t>
  </si>
  <si>
    <t>ЗВІТ</t>
  </si>
  <si>
    <t>1.</t>
  </si>
  <si>
    <t>2.</t>
  </si>
  <si>
    <t>(найменування відповідального виконавця)</t>
  </si>
  <si>
    <t>3.</t>
  </si>
  <si>
    <t>4. Цілі державної політики, на досягнення яких спрямовано реалізацію бюджетної програми</t>
  </si>
  <si>
    <t>№ з/п</t>
  </si>
  <si>
    <t>Ціль державної політики</t>
  </si>
  <si>
    <t>6. Завдання бюджетної програми</t>
  </si>
  <si>
    <t>Завдання</t>
  </si>
  <si>
    <t>7. Видатки (надані кредити з бюджету) та напрями використання бюджетних коштів за бюджетною програмою</t>
  </si>
  <si>
    <t>гривень</t>
  </si>
  <si>
    <t>№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</si>
  <si>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</si>
  <si>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</si>
  <si>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</si>
  <si>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</si>
  <si>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з/п</t>
  </si>
  <si>
    <t>загальний фонд</t>
  </si>
  <si>
    <t>спеціальний фонд</t>
  </si>
  <si>
    <t>усього</t>
  </si>
  <si>
    <t>Усього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</si>
  <si>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</si>
  <si>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</si>
  <si>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</si>
  <si>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</si>
  <si>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</si>
  <si>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</si>
  <si>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</si>
  <si>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затрат</t>
  </si>
  <si>
    <t>продукту</t>
  </si>
  <si>
    <t>ефективності</t>
  </si>
  <si>
    <t>якості</t>
  </si>
  <si>
    <t>0700000</t>
  </si>
  <si>
    <t>0710000</t>
  </si>
  <si>
    <t>Управління охорони здоров'я Чернігівської міської ради</t>
  </si>
  <si>
    <t>0712144</t>
  </si>
  <si>
    <t>0763</t>
  </si>
  <si>
    <t>Централізовані заходи з лікування хворих на цукровий та нецукровий діабет</t>
  </si>
  <si>
    <r>
      <t xml:space="preserve">5. Мета бюджетної програми   </t>
    </r>
    <r>
      <rPr>
        <sz val="14"/>
        <color theme="1"/>
        <rFont val="Times New Roman"/>
        <family val="1"/>
        <charset val="204"/>
      </rPr>
      <t>Забезпечення епідемічного благополуччя населення, зниження рівня захворюваності та смертності населення, надання медичної допомоги окремим категоріям хворих.</t>
    </r>
  </si>
  <si>
    <t>Забезпечення централізованих заходів з лікування хворих на цукровий та нецукровий діабет</t>
  </si>
  <si>
    <t>Забезпечення хворих на цукровий діабет препаратами інсуліну</t>
  </si>
  <si>
    <t>Забезпечення хворих на цукровий діабет ІІ типу та хворих на нецукровий діабет таблетованими препаратами</t>
  </si>
  <si>
    <t>видатки на забезпечення медикаментами хворих на цукровий діабет</t>
  </si>
  <si>
    <t>грн</t>
  </si>
  <si>
    <t>кошторис</t>
  </si>
  <si>
    <t>видатки на забезпечення медикаментами хворих на цукровий діабет ІІ типу</t>
  </si>
  <si>
    <t>видатки на забезпечення медикаментами хворих на нецукровий діабет</t>
  </si>
  <si>
    <t xml:space="preserve">кількість хворих на цукровий діабет ІІ типу, що забезпечуються цукрознижуючими таблетованими препаратами </t>
  </si>
  <si>
    <t>кількість хворих на цукровий діабет, що забезпечуються препаратами інсуліну</t>
  </si>
  <si>
    <t>кількість хворих на нецукровий  діабет, що забезпечуються таблетованими препаратами</t>
  </si>
  <si>
    <t>осіб</t>
  </si>
  <si>
    <t>інформаційний звіт щодо стану реалізації Централізованих заходів з лікування хворих на цукровий та нецукровий діабет</t>
  </si>
  <si>
    <t>%</t>
  </si>
  <si>
    <t>* Зазначаються всі напрями використання бюджетних коштів, затверджені у паспорті бюджетної програми.</t>
  </si>
  <si>
    <t>про виконання паспорта бюджетної програми місцевого бюджету на _2020_ рік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</si>
  <si>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</si>
  <si>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</si>
  <si>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</si>
  <si>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 Типової програмної класифікації видатків та кредитування місцевого бюджету)</t>
  </si>
  <si>
    <t>(код  Функціональної  класифікації видатків та кредитування  бюджету)</t>
  </si>
  <si>
    <t>(найменування бюджетної програми згідно з   Типовою програмною класифікацією видатків та кредитування місцевого бюджету)</t>
  </si>
  <si>
    <t>(код бюджету)</t>
  </si>
  <si>
    <t>2144</t>
  </si>
  <si>
    <t>Заступник начальника управління охорони здоров'я Чернігівської міської ради</t>
  </si>
  <si>
    <t>О. О. Малець</t>
  </si>
  <si>
    <t>(підпис)</t>
  </si>
  <si>
    <t>(ініціали/ініціал, прізвище)</t>
  </si>
  <si>
    <t>Головний спеціаліст- бухгалтер</t>
  </si>
  <si>
    <t>О. В. Гавриленко</t>
  </si>
  <si>
    <t>Підвищення  якості надання медичної допомоги, збереження та зміцнення здоров'я  населення, зростання тривалості життя та зниження рівня захворюваності, інвалідності та смертності</t>
  </si>
  <si>
    <t xml:space="preserve">Бюджетні призначення використані в повному обсязі </t>
  </si>
  <si>
    <t>Середні видатки на лікування 1-го хворого на цукровий діабет препаратами інсуліну</t>
  </si>
  <si>
    <t xml:space="preserve">розрахунок 
(загальна сума бюджетних призначень/ кількість хворих.)
</t>
  </si>
  <si>
    <t>Середні видатки на лікування 1-го хворого на цукровий діабет ІІ типу цукрознижуючими таблетованими препаратами</t>
  </si>
  <si>
    <t xml:space="preserve">розрахунок
(загальна сума видатків / кількість хворих на цукровий діабет ІІ типу, що забезпечуються цукрознижуючими таблетованими препаратами)
</t>
  </si>
  <si>
    <t>Середні видатки на лікування 1-го хворого  на нецукровий діабет таблетованими препаратами</t>
  </si>
  <si>
    <t xml:space="preserve">розрахунок
(загальна сума видатків / кількість хворих на нецукровий діабет, що забезпечуються цукрознижуючими таблетованими препаратами)
</t>
  </si>
  <si>
    <t>Рівень забезпеченості  потреби хворих на цукровий діабет препаратами інсуліну</t>
  </si>
  <si>
    <t>Рівень забезпеченості потреби  хворих на цукровий діабет ІІ типу цукрознижуючими таблетованими препаратами,%</t>
  </si>
  <si>
    <t xml:space="preserve">Рівень забезпеченості потреби 
хворих на нецукровий діабет таблетованими препаратами,%
</t>
  </si>
  <si>
    <t xml:space="preserve">розрахунок 
(загальна потреба  в інсуліні/передбачено коштів)
</t>
  </si>
  <si>
    <t xml:space="preserve">розрахунок
(загальна сума видатків /  потреба в таблетованих формах хворим на цукровий діабет ІІ типу)
</t>
  </si>
  <si>
    <t xml:space="preserve">розрахунок
(загальна сума видатків /  потреба в таблетованих формах хворим на нецукровий діабет)
</t>
  </si>
  <si>
    <t xml:space="preserve"> 235,0грн</t>
  </si>
  <si>
    <t>Видатки на забезпечення медикаментами хворих на цукровий діабетпроведені відповідно з планом у повному обсязі.  У  зв'язку з потребою збільшення видатків на відшкодування забезпечення медикаментами хворих на  цукровий діабет ІІ типу, такі видатки в сумі 13 235 грн було проведено зменшивши прогнозні видатки на забезпечення медикаментами хворих на нецукровий діабет.</t>
  </si>
  <si>
    <t>Змінилась структура захворюваності  та медикаментозних призначень у порівнянні початком року: кількість хворих, які забезпечуються інсулінами  до кінця звітного року збільшилась на 12 осіб. Хворі на цукровий діабет ІІ типу  забезпечуються безкоштовно  лише тими медпрепаратами, які відсутні в переліку за Урядовою програмою "Доступні ліки", що дає можливість забезпечити бюджетними коштами  значно більшу кількість хворих (на 607 осіб). кількість хворих на нецукровий діабет, які користуються міською програмою і отримують безкоштовно препарати на кінець звітного року збільшилась на 2 особи та склали 22 особи.</t>
  </si>
  <si>
    <t>У зв'язку з збільшенням кількості хворих, зменшились показники середніх видатків на лікування 1-го хворого на цукровий діабет ІІ типу на 512,9 грн та величина середніх видатків  на  лікування 1-го хворого на нецукровий діабет таблетованими препаратами на 1 179,8 грн. При цьому хворі діти забезпечуються 100 відсотків від потреби</t>
  </si>
  <si>
    <t>На кінець звітного періоду досягнуто планового показника рівня забезпеченості потреби хворих в медичних препаратах.</t>
  </si>
  <si>
    <r>
      <t xml:space="preserve">10. Узагальнений висновок про виконання бюджетної програми.   </t>
    </r>
    <r>
      <rPr>
        <sz val="12"/>
        <color theme="1"/>
        <rFont val="Times New Roman"/>
        <family val="1"/>
        <charset val="204"/>
      </rPr>
      <t>За даною бюджетною програмою  бюджетні призначення складали на звітний рік 15 613 400 грн. Проведено відшкодування  отриманих в аптечних закладах медпрапаратів хворим на цукровий та нецукровий діабет в повному, передбаченому паном обсязі.</t>
    </r>
  </si>
  <si>
    <t xml:space="preserve"> Відбувся перерозподіл направлених коштів між захворюваннями на 13 235грн, за потребою використані на забезпечення хворих на  цукровий діабет ІІ типу.  Результативні показники продукту на кінець року змінені у зв'язку зі змінами чисельності хворих по певних захворюваннях.  У зв'язку зі зміною (збільшенням) до кінця року кількості хворих за всіма напрямками, передбачені показники ефективності (середні видатки на одного хворого) зменшились в порівнянні з прогнозованими.   У зв'язку із низьким рівнем забезпечення на початку року обсягом медичної субвенціії  потреби в інсулінах, рівень забезпеченості в середньому за рік склав 72,5%. Завдяки збільшенню протягом року обсягів медсубвенції на забезпечення хворих інсулінами,  на кінець року досягнуто прогнозного рівня результативних показники якості.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</si>
</sst>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6" fillId="0" borderId="0" xfId="0" applyFont="1"/>
    <xf numFmtId="0" fontId="1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7" fillId="0" borderId="0" xfId="0" applyFont="1"/>
    <xf numFmtId="0" fontId="9" fillId="0" borderId="0" xfId="0" applyFont="1" applyAlignment="1">
      <alignment vertical="top" wrapText="1"/>
    </xf>
    <xf numFmtId="49" fontId="7" fillId="0" borderId="0" xfId="0" applyNumberFormat="1" applyFont="1" applyAlignment="1">
      <alignment horizontal="center" wrapText="1"/>
    </xf>
    <xf numFmtId="0" fontId="0" fillId="0" borderId="19" xfId="0" applyBorder="1"/>
    <xf numFmtId="0" fontId="10" fillId="0" borderId="0" xfId="0" applyFont="1" applyAlignment="1">
      <alignment horizontal="center" vertical="top"/>
    </xf>
    <xf numFmtId="0" fontId="5" fillId="0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0" xfId="0" applyFill="1"/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81"/>
  <sheetViews>
    <sheetView tabSelected="1" topLeftCell="A63" workbookViewId="0">
      <selection activeCell="O65" sqref="O65"/>
    </sheetView>
  </sheetViews>
  <sheetFormatPr defaultRowHeight="14.4" x14ac:dyDescent="0.3"/>
  <cols>
    <col min="1" max="1" width="3.88671875" customWidth="1"/>
    <col min="2" max="2" width="26.44140625" customWidth="1"/>
    <col min="3" max="3" width="13.6640625" customWidth="1"/>
    <col min="4" max="4" width="11.88671875" customWidth="1"/>
    <col min="5" max="5" width="14" customWidth="1"/>
    <col min="6" max="8" width="12.6640625" customWidth="1"/>
    <col min="9" max="9" width="12.109375" customWidth="1"/>
    <col min="10" max="10" width="13.6640625" customWidth="1"/>
    <col min="11" max="11" width="11.6640625" customWidth="1"/>
  </cols>
  <sheetData>
    <row r="1" spans="1:13" ht="24.6" customHeight="1" x14ac:dyDescent="0.3">
      <c r="I1" s="45" t="s">
        <v>0</v>
      </c>
      <c r="J1" s="45"/>
      <c r="K1" s="45"/>
      <c r="L1" s="45"/>
    </row>
    <row r="2" spans="1:13" ht="7.95" customHeight="1" x14ac:dyDescent="0.3">
      <c r="A2" s="1"/>
      <c r="I2" s="46" t="s">
        <v>1</v>
      </c>
      <c r="J2" s="46"/>
      <c r="K2" s="46"/>
      <c r="L2" s="46"/>
      <c r="M2" s="2"/>
    </row>
    <row r="3" spans="1:13" ht="12" customHeight="1" x14ac:dyDescent="0.3">
      <c r="A3" s="1"/>
      <c r="I3" s="46" t="s">
        <v>2</v>
      </c>
      <c r="J3" s="46"/>
      <c r="K3" s="46"/>
      <c r="L3" s="46"/>
    </row>
    <row r="4" spans="1:13" ht="12" customHeight="1" x14ac:dyDescent="0.3">
      <c r="I4" s="46" t="s">
        <v>3</v>
      </c>
      <c r="J4" s="46"/>
      <c r="K4" s="46"/>
      <c r="L4" s="46"/>
    </row>
    <row r="5" spans="1:13" ht="6.6" customHeight="1" x14ac:dyDescent="0.3">
      <c r="I5" s="46" t="s">
        <v>4</v>
      </c>
      <c r="J5" s="46"/>
      <c r="K5" s="46"/>
      <c r="L5" s="46"/>
    </row>
    <row r="6" spans="1:13" ht="6.6" customHeight="1" x14ac:dyDescent="0.3">
      <c r="I6" s="33"/>
      <c r="J6" s="33"/>
      <c r="K6" s="33"/>
      <c r="L6" s="33"/>
    </row>
    <row r="7" spans="1:13" ht="6.6" customHeight="1" x14ac:dyDescent="0.3">
      <c r="I7" s="33"/>
      <c r="J7" s="33"/>
      <c r="K7" s="33"/>
      <c r="L7" s="33"/>
    </row>
    <row r="8" spans="1:13" ht="6.6" customHeight="1" x14ac:dyDescent="0.3">
      <c r="I8" s="22"/>
      <c r="J8" s="22"/>
      <c r="K8" s="22"/>
      <c r="L8" s="22"/>
    </row>
    <row r="9" spans="1:13" ht="17.399999999999999" x14ac:dyDescent="0.3">
      <c r="F9" s="21"/>
      <c r="G9" s="21" t="s">
        <v>5</v>
      </c>
    </row>
    <row r="10" spans="1:13" ht="30" customHeight="1" x14ac:dyDescent="0.3">
      <c r="C10" s="75" t="s">
        <v>60</v>
      </c>
      <c r="D10" s="75"/>
      <c r="E10" s="75"/>
      <c r="F10" s="75"/>
      <c r="G10" s="75"/>
      <c r="H10" s="75"/>
      <c r="I10" s="75"/>
      <c r="J10" s="75"/>
      <c r="K10" s="75"/>
      <c r="L10" s="75"/>
    </row>
    <row r="11" spans="1:13" ht="26.4" customHeight="1" x14ac:dyDescent="0.35">
      <c r="A11" s="54" t="s">
        <v>6</v>
      </c>
      <c r="B11" s="24" t="s">
        <v>38</v>
      </c>
      <c r="C11" s="76" t="s">
        <v>40</v>
      </c>
      <c r="D11" s="76"/>
      <c r="E11" s="76"/>
      <c r="F11" s="76"/>
      <c r="G11" s="76"/>
      <c r="H11" s="76"/>
      <c r="I11" s="76"/>
      <c r="J11" s="76"/>
      <c r="K11" s="76"/>
      <c r="L11" s="76">
        <v>2013308</v>
      </c>
      <c r="M11" s="76"/>
    </row>
    <row r="12" spans="1:13" ht="43.95" customHeight="1" x14ac:dyDescent="0.35">
      <c r="A12" s="54"/>
      <c r="B12" s="25" t="s">
        <v>61</v>
      </c>
      <c r="C12" s="26"/>
      <c r="D12" s="27"/>
      <c r="E12" s="77" t="s">
        <v>62</v>
      </c>
      <c r="F12" s="77"/>
      <c r="G12" s="77"/>
      <c r="H12" s="77"/>
      <c r="I12" s="77"/>
      <c r="J12" s="28"/>
      <c r="K12" s="28"/>
      <c r="L12" s="77" t="s">
        <v>63</v>
      </c>
      <c r="M12" s="77"/>
    </row>
    <row r="13" spans="1:13" ht="21.6" customHeight="1" x14ac:dyDescent="0.35">
      <c r="A13" s="54" t="s">
        <v>7</v>
      </c>
      <c r="B13" s="24" t="s">
        <v>39</v>
      </c>
      <c r="C13" s="76" t="s">
        <v>40</v>
      </c>
      <c r="D13" s="76"/>
      <c r="E13" s="76"/>
      <c r="F13" s="76"/>
      <c r="G13" s="76"/>
      <c r="H13" s="76"/>
      <c r="I13" s="76"/>
      <c r="J13" s="76"/>
      <c r="K13" s="76"/>
      <c r="L13" s="76">
        <v>2013308</v>
      </c>
      <c r="M13" s="76"/>
    </row>
    <row r="14" spans="1:13" ht="26.4" customHeight="1" x14ac:dyDescent="0.3">
      <c r="A14" s="54"/>
      <c r="B14" s="25" t="s">
        <v>61</v>
      </c>
      <c r="C14" s="77" t="s">
        <v>8</v>
      </c>
      <c r="D14" s="77"/>
      <c r="E14" s="77"/>
      <c r="F14" s="77"/>
      <c r="G14" s="77"/>
      <c r="H14" s="77"/>
      <c r="I14" s="77"/>
      <c r="J14" s="77"/>
      <c r="K14" s="77"/>
      <c r="L14" s="77" t="s">
        <v>63</v>
      </c>
      <c r="M14" s="77"/>
    </row>
    <row r="15" spans="1:13" ht="39.75" customHeight="1" x14ac:dyDescent="0.35">
      <c r="A15" s="54" t="s">
        <v>9</v>
      </c>
      <c r="B15" s="24" t="s">
        <v>41</v>
      </c>
      <c r="C15" s="24" t="s">
        <v>68</v>
      </c>
      <c r="D15" s="29" t="s">
        <v>42</v>
      </c>
      <c r="E15" s="78" t="s">
        <v>43</v>
      </c>
      <c r="F15" s="78"/>
      <c r="G15" s="78"/>
      <c r="H15" s="78"/>
      <c r="I15" s="78"/>
      <c r="J15" s="78"/>
      <c r="K15" s="78"/>
      <c r="L15" s="79">
        <v>7410100000</v>
      </c>
      <c r="M15" s="79"/>
    </row>
    <row r="16" spans="1:13" ht="87" customHeight="1" x14ac:dyDescent="0.3">
      <c r="A16" s="54"/>
      <c r="B16" s="25" t="s">
        <v>61</v>
      </c>
      <c r="C16" s="25" t="s">
        <v>64</v>
      </c>
      <c r="D16" s="25" t="s">
        <v>65</v>
      </c>
      <c r="E16" s="77" t="s">
        <v>66</v>
      </c>
      <c r="F16" s="77"/>
      <c r="G16" s="77"/>
      <c r="H16" s="77"/>
      <c r="I16" s="77"/>
      <c r="J16" s="77"/>
      <c r="K16" s="77"/>
      <c r="L16" s="77" t="s">
        <v>67</v>
      </c>
      <c r="M16" s="77"/>
    </row>
    <row r="17" spans="1:13" ht="11.4" customHeight="1" x14ac:dyDescent="0.3">
      <c r="I17" s="22"/>
      <c r="J17" s="22"/>
      <c r="K17" s="22"/>
      <c r="L17" s="22"/>
    </row>
    <row r="18" spans="1:13" ht="17.399999999999999" customHeight="1" thickBot="1" x14ac:dyDescent="0.35">
      <c r="A18" s="41" t="s">
        <v>10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</row>
    <row r="19" spans="1:13" ht="14.4" customHeight="1" thickBot="1" x14ac:dyDescent="0.35">
      <c r="A19" s="3" t="s">
        <v>11</v>
      </c>
      <c r="B19" s="42" t="s">
        <v>12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31.95" customHeight="1" thickBot="1" x14ac:dyDescent="0.35">
      <c r="A20" s="4"/>
      <c r="B20" s="50" t="s">
        <v>75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1"/>
    </row>
    <row r="21" spans="1:13" ht="9" customHeight="1" thickBot="1" x14ac:dyDescent="0.35">
      <c r="A21" s="4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9"/>
    </row>
    <row r="22" spans="1:13" ht="18.600000000000001" customHeight="1" thickBot="1" x14ac:dyDescent="0.35">
      <c r="A22" s="4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3"/>
    </row>
    <row r="23" spans="1:13" ht="34.5" customHeight="1" x14ac:dyDescent="0.3">
      <c r="A23" s="65" t="s">
        <v>44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</row>
    <row r="24" spans="1:13" ht="12" customHeight="1" x14ac:dyDescent="0.3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</row>
    <row r="25" spans="1:13" ht="19.2" customHeight="1" thickBot="1" x14ac:dyDescent="0.35">
      <c r="A25" s="41" t="s">
        <v>13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</row>
    <row r="26" spans="1:13" ht="18.600000000000001" customHeight="1" thickBot="1" x14ac:dyDescent="0.35">
      <c r="A26" s="20" t="s">
        <v>11</v>
      </c>
      <c r="B26" s="55" t="s">
        <v>14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6"/>
    </row>
    <row r="27" spans="1:13" ht="18.600000000000001" thickBot="1" x14ac:dyDescent="0.35">
      <c r="A27" s="4">
        <v>1</v>
      </c>
      <c r="B27" s="47" t="s">
        <v>45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9"/>
    </row>
    <row r="28" spans="1:13" ht="16.2" thickBot="1" x14ac:dyDescent="0.35">
      <c r="A28" s="4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3"/>
    </row>
    <row r="29" spans="1:13" ht="15.6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</row>
    <row r="30" spans="1:13" ht="15.6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</row>
    <row r="31" spans="1:13" ht="15.6" customHeight="1" x14ac:dyDescent="0.3">
      <c r="A31" s="41" t="s">
        <v>15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</row>
    <row r="32" spans="1:13" ht="16.2" thickBot="1" x14ac:dyDescent="0.35">
      <c r="A32" s="5"/>
      <c r="K32" s="6" t="s">
        <v>16</v>
      </c>
    </row>
    <row r="33" spans="1:12" ht="37.950000000000003" customHeight="1" thickBot="1" x14ac:dyDescent="0.35">
      <c r="A33" s="7" t="s">
        <v>17</v>
      </c>
      <c r="B33" s="60" t="s">
        <v>18</v>
      </c>
      <c r="C33" s="62" t="s">
        <v>19</v>
      </c>
      <c r="D33" s="63"/>
      <c r="E33" s="64"/>
      <c r="F33" s="62" t="s">
        <v>20</v>
      </c>
      <c r="G33" s="63"/>
      <c r="H33" s="64"/>
      <c r="I33" s="62" t="s">
        <v>21</v>
      </c>
      <c r="J33" s="63"/>
      <c r="K33" s="64"/>
    </row>
    <row r="34" spans="1:12" ht="31.8" thickBot="1" x14ac:dyDescent="0.35">
      <c r="A34" s="8" t="s">
        <v>22</v>
      </c>
      <c r="B34" s="61"/>
      <c r="C34" s="9" t="s">
        <v>23</v>
      </c>
      <c r="D34" s="9" t="s">
        <v>24</v>
      </c>
      <c r="E34" s="9" t="s">
        <v>25</v>
      </c>
      <c r="F34" s="9" t="s">
        <v>23</v>
      </c>
      <c r="G34" s="9" t="s">
        <v>24</v>
      </c>
      <c r="H34" s="9" t="s">
        <v>25</v>
      </c>
      <c r="I34" s="9" t="s">
        <v>23</v>
      </c>
      <c r="J34" s="9" t="s">
        <v>24</v>
      </c>
      <c r="K34" s="9" t="s">
        <v>25</v>
      </c>
    </row>
    <row r="35" spans="1:12" ht="16.2" thickBot="1" x14ac:dyDescent="0.35">
      <c r="A35" s="8">
        <v>1</v>
      </c>
      <c r="B35" s="9">
        <v>2</v>
      </c>
      <c r="C35" s="9">
        <v>3</v>
      </c>
      <c r="D35" s="9">
        <v>4</v>
      </c>
      <c r="E35" s="9">
        <v>5</v>
      </c>
      <c r="F35" s="9">
        <v>6</v>
      </c>
      <c r="G35" s="9">
        <v>7</v>
      </c>
      <c r="H35" s="9">
        <v>8</v>
      </c>
      <c r="I35" s="9">
        <v>9</v>
      </c>
      <c r="J35" s="9">
        <v>10</v>
      </c>
      <c r="K35" s="9">
        <v>11</v>
      </c>
    </row>
    <row r="36" spans="1:12" ht="47.4" thickBot="1" x14ac:dyDescent="0.35">
      <c r="A36" s="8">
        <v>1</v>
      </c>
      <c r="B36" s="9" t="s">
        <v>46</v>
      </c>
      <c r="C36" s="16">
        <v>13686200</v>
      </c>
      <c r="D36" s="16">
        <v>0</v>
      </c>
      <c r="E36" s="16">
        <f>C36+D36</f>
        <v>13686200</v>
      </c>
      <c r="F36" s="16">
        <v>13686200</v>
      </c>
      <c r="G36" s="16">
        <v>0</v>
      </c>
      <c r="H36" s="16">
        <f>SUM(F36:G36)</f>
        <v>13686200</v>
      </c>
      <c r="I36" s="16">
        <f>F36-C36</f>
        <v>0</v>
      </c>
      <c r="J36" s="16">
        <f>G36-D36</f>
        <v>0</v>
      </c>
      <c r="K36" s="16">
        <f>SUM(I36:J36)</f>
        <v>0</v>
      </c>
    </row>
    <row r="37" spans="1:12" ht="78.599999999999994" thickBot="1" x14ac:dyDescent="0.35">
      <c r="A37" s="14">
        <v>2</v>
      </c>
      <c r="B37" s="9" t="s">
        <v>47</v>
      </c>
      <c r="C37" s="16">
        <v>1927200</v>
      </c>
      <c r="D37" s="16">
        <v>0</v>
      </c>
      <c r="E37" s="16">
        <f>C37+D37</f>
        <v>1927200</v>
      </c>
      <c r="F37" s="16">
        <v>1927200</v>
      </c>
      <c r="G37" s="16">
        <v>0</v>
      </c>
      <c r="H37" s="16">
        <f>SUM(F37:G37)</f>
        <v>1927200</v>
      </c>
      <c r="I37" s="16">
        <f>F37-C37</f>
        <v>0</v>
      </c>
      <c r="J37" s="16">
        <f>G37-D37</f>
        <v>0</v>
      </c>
      <c r="K37" s="16">
        <f>SUM(I37:J37)</f>
        <v>0</v>
      </c>
    </row>
    <row r="38" spans="1:12" ht="16.2" thickBot="1" x14ac:dyDescent="0.35">
      <c r="A38" s="8"/>
      <c r="B38" s="9" t="s">
        <v>26</v>
      </c>
      <c r="C38" s="16">
        <f>SUM(C36:C37)</f>
        <v>15613400</v>
      </c>
      <c r="D38" s="16">
        <v>0</v>
      </c>
      <c r="E38" s="16">
        <f>C38+D38</f>
        <v>15613400</v>
      </c>
      <c r="F38" s="16">
        <f>SUM(F36:F37)</f>
        <v>15613400</v>
      </c>
      <c r="G38" s="16">
        <v>0</v>
      </c>
      <c r="H38" s="16">
        <f>SUM(F38:G38)</f>
        <v>15613400</v>
      </c>
      <c r="I38" s="16">
        <f>SUM(I36:I37)</f>
        <v>0</v>
      </c>
      <c r="J38" s="16">
        <f>SUM(J36:J37)</f>
        <v>0</v>
      </c>
      <c r="K38" s="16">
        <f>SUM(I38:J38)</f>
        <v>0</v>
      </c>
    </row>
    <row r="39" spans="1:12" ht="22.2" customHeight="1" thickBot="1" x14ac:dyDescent="0.35">
      <c r="A39" s="62" t="s">
        <v>76</v>
      </c>
      <c r="B39" s="63"/>
      <c r="C39" s="63"/>
      <c r="D39" s="63"/>
      <c r="E39" s="63"/>
      <c r="F39" s="63"/>
      <c r="G39" s="63"/>
      <c r="H39" s="63"/>
      <c r="I39" s="63"/>
      <c r="J39" s="63"/>
      <c r="K39" s="64"/>
    </row>
    <row r="40" spans="1:12" ht="28.2" customHeight="1" x14ac:dyDescent="0.3">
      <c r="A40" s="41" t="s">
        <v>27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</row>
    <row r="41" spans="1:12" ht="16.2" thickBot="1" x14ac:dyDescent="0.35">
      <c r="A41" s="5"/>
      <c r="K41" s="6" t="s">
        <v>16</v>
      </c>
    </row>
    <row r="42" spans="1:12" ht="43.95" customHeight="1" thickBot="1" x14ac:dyDescent="0.35">
      <c r="A42" s="60" t="s">
        <v>11</v>
      </c>
      <c r="B42" s="60" t="s">
        <v>28</v>
      </c>
      <c r="C42" s="62" t="s">
        <v>19</v>
      </c>
      <c r="D42" s="63"/>
      <c r="E42" s="64"/>
      <c r="F42" s="62" t="s">
        <v>20</v>
      </c>
      <c r="G42" s="63"/>
      <c r="H42" s="64"/>
      <c r="I42" s="62" t="s">
        <v>21</v>
      </c>
      <c r="J42" s="63"/>
      <c r="K42" s="64"/>
    </row>
    <row r="43" spans="1:12" ht="31.8" thickBot="1" x14ac:dyDescent="0.35">
      <c r="A43" s="61"/>
      <c r="B43" s="61"/>
      <c r="C43" s="9" t="s">
        <v>23</v>
      </c>
      <c r="D43" s="9" t="s">
        <v>24</v>
      </c>
      <c r="E43" s="9" t="s">
        <v>25</v>
      </c>
      <c r="F43" s="9" t="s">
        <v>23</v>
      </c>
      <c r="G43" s="9" t="s">
        <v>24</v>
      </c>
      <c r="H43" s="9" t="s">
        <v>25</v>
      </c>
      <c r="I43" s="9" t="s">
        <v>23</v>
      </c>
      <c r="J43" s="9" t="s">
        <v>24</v>
      </c>
      <c r="K43" s="9" t="s">
        <v>25</v>
      </c>
    </row>
    <row r="44" spans="1:12" ht="16.2" thickBot="1" x14ac:dyDescent="0.35">
      <c r="A44" s="8">
        <v>1</v>
      </c>
      <c r="B44" s="9">
        <v>2</v>
      </c>
      <c r="C44" s="9">
        <v>3</v>
      </c>
      <c r="D44" s="9">
        <v>4</v>
      </c>
      <c r="E44" s="9">
        <v>5</v>
      </c>
      <c r="F44" s="9">
        <v>6</v>
      </c>
      <c r="G44" s="9">
        <v>7</v>
      </c>
      <c r="H44" s="9">
        <v>8</v>
      </c>
      <c r="I44" s="9">
        <v>9</v>
      </c>
      <c r="J44" s="9">
        <v>10</v>
      </c>
      <c r="K44" s="9">
        <v>11</v>
      </c>
    </row>
    <row r="45" spans="1:12" ht="16.2" thickBot="1" x14ac:dyDescent="0.35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2" ht="15.6" x14ac:dyDescent="0.3">
      <c r="A46" s="5"/>
    </row>
    <row r="47" spans="1:12" ht="21" customHeight="1" x14ac:dyDescent="0.3">
      <c r="A47" s="41" t="s">
        <v>29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</row>
    <row r="48" spans="1:12" ht="16.2" thickBot="1" x14ac:dyDescent="0.35">
      <c r="A48" s="5"/>
    </row>
    <row r="49" spans="1:13" ht="47.4" customHeight="1" thickBot="1" x14ac:dyDescent="0.35">
      <c r="A49" s="70" t="s">
        <v>11</v>
      </c>
      <c r="B49" s="70" t="s">
        <v>30</v>
      </c>
      <c r="C49" s="70" t="s">
        <v>31</v>
      </c>
      <c r="D49" s="70" t="s">
        <v>32</v>
      </c>
      <c r="E49" s="72" t="s">
        <v>19</v>
      </c>
      <c r="F49" s="73"/>
      <c r="G49" s="74"/>
      <c r="H49" s="72" t="s">
        <v>33</v>
      </c>
      <c r="I49" s="73"/>
      <c r="J49" s="74"/>
      <c r="K49" s="72" t="s">
        <v>21</v>
      </c>
      <c r="L49" s="73"/>
      <c r="M49" s="74"/>
    </row>
    <row r="50" spans="1:13" ht="34.200000000000003" customHeight="1" thickBot="1" x14ac:dyDescent="0.35">
      <c r="A50" s="71"/>
      <c r="B50" s="71"/>
      <c r="C50" s="71"/>
      <c r="D50" s="71"/>
      <c r="E50" s="10" t="s">
        <v>23</v>
      </c>
      <c r="F50" s="10" t="s">
        <v>24</v>
      </c>
      <c r="G50" s="10" t="s">
        <v>25</v>
      </c>
      <c r="H50" s="10" t="s">
        <v>23</v>
      </c>
      <c r="I50" s="10" t="s">
        <v>24</v>
      </c>
      <c r="J50" s="10" t="s">
        <v>25</v>
      </c>
      <c r="K50" s="10" t="s">
        <v>23</v>
      </c>
      <c r="L50" s="10" t="s">
        <v>24</v>
      </c>
      <c r="M50" s="10" t="s">
        <v>25</v>
      </c>
    </row>
    <row r="51" spans="1:13" ht="15" thickBot="1" x14ac:dyDescent="0.35">
      <c r="A51" s="11">
        <v>1</v>
      </c>
      <c r="B51" s="10">
        <v>2</v>
      </c>
      <c r="C51" s="10">
        <v>3</v>
      </c>
      <c r="D51" s="10">
        <v>4</v>
      </c>
      <c r="E51" s="10">
        <v>5</v>
      </c>
      <c r="F51" s="10">
        <v>6</v>
      </c>
      <c r="G51" s="10">
        <v>7</v>
      </c>
      <c r="H51" s="10">
        <v>8</v>
      </c>
      <c r="I51" s="10">
        <v>9</v>
      </c>
      <c r="J51" s="10">
        <v>10</v>
      </c>
      <c r="K51" s="10">
        <v>11</v>
      </c>
      <c r="L51" s="10">
        <v>12</v>
      </c>
      <c r="M51" s="10">
        <v>13</v>
      </c>
    </row>
    <row r="52" spans="1:13" ht="15" thickBot="1" x14ac:dyDescent="0.35">
      <c r="A52" s="11">
        <v>1</v>
      </c>
      <c r="B52" s="17" t="s">
        <v>34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 ht="42" thickBot="1" x14ac:dyDescent="0.35">
      <c r="A53" s="11"/>
      <c r="B53" s="10" t="s">
        <v>48</v>
      </c>
      <c r="C53" s="10" t="s">
        <v>49</v>
      </c>
      <c r="D53" s="10" t="s">
        <v>50</v>
      </c>
      <c r="E53" s="18">
        <v>13686200</v>
      </c>
      <c r="F53" s="18">
        <v>0</v>
      </c>
      <c r="G53" s="18">
        <f>E53+F53</f>
        <v>13686200</v>
      </c>
      <c r="H53" s="34">
        <v>13686200</v>
      </c>
      <c r="I53" s="10">
        <v>0</v>
      </c>
      <c r="J53" s="18">
        <f>SUM(H53:I53)</f>
        <v>13686200</v>
      </c>
      <c r="K53" s="18">
        <f>H53-E53</f>
        <v>0</v>
      </c>
      <c r="L53" s="10">
        <v>0</v>
      </c>
      <c r="M53" s="18">
        <f>J53-G53</f>
        <v>0</v>
      </c>
    </row>
    <row r="54" spans="1:13" ht="42" thickBot="1" x14ac:dyDescent="0.35">
      <c r="A54" s="15"/>
      <c r="B54" s="10" t="s">
        <v>51</v>
      </c>
      <c r="C54" s="10" t="s">
        <v>49</v>
      </c>
      <c r="D54" s="10" t="s">
        <v>50</v>
      </c>
      <c r="E54" s="18">
        <v>1800000</v>
      </c>
      <c r="F54" s="18">
        <v>0</v>
      </c>
      <c r="G54" s="18">
        <f t="shared" ref="G54:G55" si="0">E54+F54</f>
        <v>1800000</v>
      </c>
      <c r="H54" s="34">
        <v>1813235</v>
      </c>
      <c r="I54" s="10">
        <v>0</v>
      </c>
      <c r="J54" s="18">
        <f>SUM(H54:I54)</f>
        <v>1813235</v>
      </c>
      <c r="K54" s="18">
        <f t="shared" ref="K54:K55" si="1">H54-E54</f>
        <v>13235</v>
      </c>
      <c r="L54" s="10">
        <v>0</v>
      </c>
      <c r="M54" s="18">
        <f t="shared" ref="M54:M55" si="2">J54-G54</f>
        <v>13235</v>
      </c>
    </row>
    <row r="55" spans="1:13" ht="42" thickBot="1" x14ac:dyDescent="0.35">
      <c r="A55" s="11"/>
      <c r="B55" s="10" t="s">
        <v>52</v>
      </c>
      <c r="C55" s="10" t="s">
        <v>49</v>
      </c>
      <c r="D55" s="10" t="s">
        <v>50</v>
      </c>
      <c r="E55" s="18">
        <v>127200</v>
      </c>
      <c r="F55" s="18">
        <v>0</v>
      </c>
      <c r="G55" s="18">
        <f t="shared" si="0"/>
        <v>127200</v>
      </c>
      <c r="H55" s="34">
        <v>113965</v>
      </c>
      <c r="I55" s="10">
        <v>0</v>
      </c>
      <c r="J55" s="18">
        <f>SUM(H55:I55)</f>
        <v>113965</v>
      </c>
      <c r="K55" s="18">
        <f t="shared" si="1"/>
        <v>-13235</v>
      </c>
      <c r="L55" s="10">
        <v>0</v>
      </c>
      <c r="M55" s="18">
        <f t="shared" si="2"/>
        <v>-13235</v>
      </c>
    </row>
    <row r="56" spans="1:13" ht="52.2" customHeight="1" thickBot="1" x14ac:dyDescent="0.35">
      <c r="A56" s="67" t="s">
        <v>90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9"/>
    </row>
    <row r="57" spans="1:13" ht="55.8" thickBot="1" x14ac:dyDescent="0.35">
      <c r="A57" s="11" t="s">
        <v>89</v>
      </c>
      <c r="B57" s="17" t="s">
        <v>35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 ht="55.8" thickBot="1" x14ac:dyDescent="0.35">
      <c r="A58" s="11"/>
      <c r="B58" s="10" t="s">
        <v>54</v>
      </c>
      <c r="C58" s="10" t="s">
        <v>56</v>
      </c>
      <c r="D58" s="57" t="s">
        <v>57</v>
      </c>
      <c r="E58" s="10">
        <v>1965</v>
      </c>
      <c r="F58" s="18">
        <v>0</v>
      </c>
      <c r="G58" s="18">
        <f>E58+F58</f>
        <v>1965</v>
      </c>
      <c r="H58" s="32">
        <v>1977</v>
      </c>
      <c r="I58" s="10">
        <v>0</v>
      </c>
      <c r="J58" s="10">
        <f>H58+I58</f>
        <v>1977</v>
      </c>
      <c r="K58" s="10">
        <f>H58-E58</f>
        <v>12</v>
      </c>
      <c r="L58" s="10">
        <f t="shared" ref="L58:M58" si="3">I58-F58</f>
        <v>0</v>
      </c>
      <c r="M58" s="10">
        <f t="shared" si="3"/>
        <v>12</v>
      </c>
    </row>
    <row r="59" spans="1:13" ht="75" customHeight="1" thickBot="1" x14ac:dyDescent="0.35">
      <c r="A59" s="15"/>
      <c r="B59" s="10" t="s">
        <v>53</v>
      </c>
      <c r="C59" s="10" t="s">
        <v>56</v>
      </c>
      <c r="D59" s="58"/>
      <c r="E59" s="10">
        <v>1177</v>
      </c>
      <c r="F59" s="18">
        <v>0</v>
      </c>
      <c r="G59" s="18">
        <f t="shared" ref="G59:G60" si="4">E59+F59</f>
        <v>1177</v>
      </c>
      <c r="H59" s="32">
        <v>1784</v>
      </c>
      <c r="I59" s="10">
        <v>0</v>
      </c>
      <c r="J59" s="10">
        <f t="shared" ref="J59:J60" si="5">H59+I59</f>
        <v>1784</v>
      </c>
      <c r="K59" s="10">
        <f t="shared" ref="K59:K60" si="6">H59-E59</f>
        <v>607</v>
      </c>
      <c r="L59" s="10">
        <f t="shared" ref="L59:L60" si="7">I59-F59</f>
        <v>0</v>
      </c>
      <c r="M59" s="10">
        <f t="shared" ref="M59:M60" si="8">J59-G59</f>
        <v>607</v>
      </c>
    </row>
    <row r="60" spans="1:13" ht="67.5" customHeight="1" thickBot="1" x14ac:dyDescent="0.35">
      <c r="A60" s="11"/>
      <c r="B60" s="10" t="s">
        <v>55</v>
      </c>
      <c r="C60" s="10" t="s">
        <v>56</v>
      </c>
      <c r="D60" s="59"/>
      <c r="E60" s="10">
        <v>20</v>
      </c>
      <c r="F60" s="18">
        <v>0</v>
      </c>
      <c r="G60" s="18">
        <f t="shared" si="4"/>
        <v>20</v>
      </c>
      <c r="H60" s="32">
        <v>22</v>
      </c>
      <c r="I60" s="10">
        <v>0</v>
      </c>
      <c r="J60" s="10">
        <f t="shared" si="5"/>
        <v>22</v>
      </c>
      <c r="K60" s="10">
        <f t="shared" si="6"/>
        <v>2</v>
      </c>
      <c r="L60" s="10">
        <f t="shared" si="7"/>
        <v>0</v>
      </c>
      <c r="M60" s="10">
        <f t="shared" si="8"/>
        <v>2</v>
      </c>
    </row>
    <row r="61" spans="1:13" ht="66" customHeight="1" thickBot="1" x14ac:dyDescent="0.35">
      <c r="A61" s="67" t="s">
        <v>91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9"/>
    </row>
    <row r="62" spans="1:13" ht="15" thickBot="1" x14ac:dyDescent="0.35">
      <c r="A62" s="11">
        <v>3</v>
      </c>
      <c r="B62" s="17" t="s">
        <v>36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 ht="98.4" customHeight="1" thickBot="1" x14ac:dyDescent="0.35">
      <c r="A63" s="11"/>
      <c r="B63" s="10" t="s">
        <v>77</v>
      </c>
      <c r="C63" s="10" t="s">
        <v>49</v>
      </c>
      <c r="D63" s="10" t="s">
        <v>78</v>
      </c>
      <c r="E63" s="18">
        <v>6965</v>
      </c>
      <c r="F63" s="10">
        <v>0</v>
      </c>
      <c r="G63" s="18">
        <f>E63+F63</f>
        <v>6965</v>
      </c>
      <c r="H63" s="35">
        <f>H53/H58</f>
        <v>6922.7111785533634</v>
      </c>
      <c r="I63" s="10">
        <v>0</v>
      </c>
      <c r="J63" s="35">
        <f>H63+I63</f>
        <v>6922.7111785533634</v>
      </c>
      <c r="K63" s="35">
        <f>H63-E63</f>
        <v>-42.288821446636575</v>
      </c>
      <c r="L63" s="10">
        <v>0</v>
      </c>
      <c r="M63" s="35">
        <f>J63-G63</f>
        <v>-42.288821446636575</v>
      </c>
    </row>
    <row r="64" spans="1:13" ht="144.6" customHeight="1" thickBot="1" x14ac:dyDescent="0.35">
      <c r="A64" s="15"/>
      <c r="B64" s="10" t="s">
        <v>79</v>
      </c>
      <c r="C64" s="10" t="s">
        <v>49</v>
      </c>
      <c r="D64" s="19" t="s">
        <v>80</v>
      </c>
      <c r="E64" s="18">
        <v>1529.3</v>
      </c>
      <c r="F64" s="10">
        <v>0</v>
      </c>
      <c r="G64" s="18">
        <f t="shared" ref="G64:G65" si="9">SUM(E64:F64)</f>
        <v>1529.3</v>
      </c>
      <c r="H64" s="18">
        <f>H54/H59</f>
        <v>1016.387331838565</v>
      </c>
      <c r="I64" s="18">
        <v>0</v>
      </c>
      <c r="J64" s="35">
        <f t="shared" ref="J64:J65" si="10">H64+I64</f>
        <v>1016.387331838565</v>
      </c>
      <c r="K64" s="35">
        <f t="shared" ref="K64:K65" si="11">H64-E64</f>
        <v>-512.91266816143491</v>
      </c>
      <c r="L64" s="18">
        <f t="shared" ref="L64:L65" si="12">I64-F64</f>
        <v>0</v>
      </c>
      <c r="M64" s="35">
        <f t="shared" ref="M64:M65" si="13">J64-G64</f>
        <v>-512.91266816143491</v>
      </c>
    </row>
    <row r="65" spans="1:17" ht="135" customHeight="1" thickBot="1" x14ac:dyDescent="0.35">
      <c r="A65" s="11"/>
      <c r="B65" s="10" t="s">
        <v>81</v>
      </c>
      <c r="C65" s="10" t="s">
        <v>49</v>
      </c>
      <c r="D65" s="19" t="s">
        <v>82</v>
      </c>
      <c r="E65" s="18">
        <v>6360</v>
      </c>
      <c r="F65" s="10">
        <v>0</v>
      </c>
      <c r="G65" s="18">
        <f t="shared" si="9"/>
        <v>6360</v>
      </c>
      <c r="H65" s="18">
        <f>H55/H60</f>
        <v>5180.227272727273</v>
      </c>
      <c r="I65" s="18">
        <v>0</v>
      </c>
      <c r="J65" s="35">
        <f t="shared" si="10"/>
        <v>5180.227272727273</v>
      </c>
      <c r="K65" s="35">
        <f t="shared" si="11"/>
        <v>-1179.772727272727</v>
      </c>
      <c r="L65" s="18">
        <f t="shared" si="12"/>
        <v>0</v>
      </c>
      <c r="M65" s="35">
        <f t="shared" si="13"/>
        <v>-1179.772727272727</v>
      </c>
    </row>
    <row r="66" spans="1:17" ht="39.6" customHeight="1" thickBot="1" x14ac:dyDescent="0.35">
      <c r="A66" s="67" t="s">
        <v>92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9"/>
    </row>
    <row r="67" spans="1:17" ht="15" thickBot="1" x14ac:dyDescent="0.35">
      <c r="A67" s="11">
        <v>4</v>
      </c>
      <c r="B67" s="17" t="s">
        <v>37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7" ht="81.599999999999994" customHeight="1" thickBot="1" x14ac:dyDescent="0.35">
      <c r="A68" s="23"/>
      <c r="B68" s="10" t="s">
        <v>83</v>
      </c>
      <c r="C68" s="10" t="s">
        <v>58</v>
      </c>
      <c r="D68" s="36" t="s">
        <v>86</v>
      </c>
      <c r="E68" s="10">
        <v>90</v>
      </c>
      <c r="F68" s="10">
        <v>0</v>
      </c>
      <c r="G68" s="10">
        <f>E68+F68</f>
        <v>90</v>
      </c>
      <c r="H68" s="10">
        <v>90</v>
      </c>
      <c r="I68" s="10">
        <v>0</v>
      </c>
      <c r="J68" s="10">
        <f>H68+I68</f>
        <v>90</v>
      </c>
      <c r="K68" s="10">
        <f>H68-E68</f>
        <v>0</v>
      </c>
      <c r="L68" s="10"/>
      <c r="M68" s="10">
        <f>K68+L68</f>
        <v>0</v>
      </c>
    </row>
    <row r="69" spans="1:17" ht="128.4" customHeight="1" thickBot="1" x14ac:dyDescent="0.35">
      <c r="A69" s="23"/>
      <c r="B69" s="10" t="s">
        <v>84</v>
      </c>
      <c r="C69" s="10" t="s">
        <v>58</v>
      </c>
      <c r="D69" s="36" t="s">
        <v>87</v>
      </c>
      <c r="E69" s="10">
        <v>60</v>
      </c>
      <c r="F69" s="10">
        <v>0</v>
      </c>
      <c r="G69" s="10">
        <f t="shared" ref="G69:G70" si="14">E69+F69</f>
        <v>60</v>
      </c>
      <c r="H69" s="10">
        <v>60</v>
      </c>
      <c r="I69" s="10"/>
      <c r="J69" s="10">
        <f t="shared" ref="J69:J70" si="15">H69+I69</f>
        <v>60</v>
      </c>
      <c r="K69" s="10">
        <f t="shared" ref="K69:K70" si="16">H69-E69</f>
        <v>0</v>
      </c>
      <c r="L69" s="10"/>
      <c r="M69" s="10">
        <f t="shared" ref="M69:M70" si="17">K69+L69</f>
        <v>0</v>
      </c>
    </row>
    <row r="70" spans="1:17" ht="117" customHeight="1" thickBot="1" x14ac:dyDescent="0.35">
      <c r="A70" s="11"/>
      <c r="B70" s="10" t="s">
        <v>85</v>
      </c>
      <c r="C70" s="10" t="s">
        <v>58</v>
      </c>
      <c r="D70" s="36" t="s">
        <v>88</v>
      </c>
      <c r="E70" s="10">
        <v>45</v>
      </c>
      <c r="F70" s="10">
        <v>0</v>
      </c>
      <c r="G70" s="10">
        <f t="shared" si="14"/>
        <v>45</v>
      </c>
      <c r="H70" s="10">
        <v>45</v>
      </c>
      <c r="I70" s="10"/>
      <c r="J70" s="10">
        <f t="shared" si="15"/>
        <v>45</v>
      </c>
      <c r="K70" s="10">
        <f t="shared" si="16"/>
        <v>0</v>
      </c>
      <c r="L70" s="10"/>
      <c r="M70" s="10">
        <f t="shared" si="17"/>
        <v>0</v>
      </c>
    </row>
    <row r="71" spans="1:17" ht="15" thickBot="1" x14ac:dyDescent="0.35">
      <c r="A71" s="67" t="s">
        <v>93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9"/>
    </row>
    <row r="72" spans="1:17" ht="72" customHeight="1" thickBot="1" x14ac:dyDescent="0.35">
      <c r="A72" s="67" t="s">
        <v>95</v>
      </c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9"/>
      <c r="Q72" s="37"/>
    </row>
    <row r="73" spans="1:17" ht="58.95" customHeight="1" x14ac:dyDescent="0.3">
      <c r="A73" s="41" t="s">
        <v>94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</row>
    <row r="74" spans="1:17" x14ac:dyDescent="0.3">
      <c r="A74" s="12"/>
    </row>
    <row r="75" spans="1:17" ht="15.6" x14ac:dyDescent="0.3">
      <c r="A75" s="1"/>
    </row>
    <row r="76" spans="1:17" ht="22.95" customHeight="1" x14ac:dyDescent="0.3">
      <c r="A76" s="66" t="s">
        <v>59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</row>
    <row r="78" spans="1:17" ht="30" customHeight="1" x14ac:dyDescent="0.3">
      <c r="B78" s="80" t="s">
        <v>69</v>
      </c>
      <c r="C78" s="80"/>
      <c r="D78" s="80"/>
      <c r="G78" s="30"/>
      <c r="J78" s="81" t="s">
        <v>70</v>
      </c>
      <c r="K78" s="81"/>
    </row>
    <row r="79" spans="1:17" x14ac:dyDescent="0.3">
      <c r="B79" s="13"/>
      <c r="G79" s="31" t="s">
        <v>71</v>
      </c>
      <c r="J79" s="82" t="s">
        <v>72</v>
      </c>
      <c r="K79" s="82"/>
    </row>
    <row r="80" spans="1:17" x14ac:dyDescent="0.3">
      <c r="B80" s="44" t="s">
        <v>73</v>
      </c>
      <c r="C80" s="44"/>
      <c r="G80" s="30"/>
      <c r="J80" s="81" t="s">
        <v>74</v>
      </c>
      <c r="K80" s="81"/>
    </row>
    <row r="81" spans="7:11" x14ac:dyDescent="0.3">
      <c r="G81" s="31" t="s">
        <v>71</v>
      </c>
      <c r="J81" s="82" t="s">
        <v>72</v>
      </c>
      <c r="K81" s="82"/>
    </row>
  </sheetData>
  <mergeCells count="65">
    <mergeCell ref="B78:D78"/>
    <mergeCell ref="J78:K78"/>
    <mergeCell ref="J79:K79"/>
    <mergeCell ref="J80:K80"/>
    <mergeCell ref="J81:K81"/>
    <mergeCell ref="A15:A16"/>
    <mergeCell ref="E15:K15"/>
    <mergeCell ref="L15:M15"/>
    <mergeCell ref="E16:K16"/>
    <mergeCell ref="L16:M16"/>
    <mergeCell ref="A13:A14"/>
    <mergeCell ref="C13:K13"/>
    <mergeCell ref="L13:M13"/>
    <mergeCell ref="C14:K14"/>
    <mergeCell ref="L14:M14"/>
    <mergeCell ref="C10:L10"/>
    <mergeCell ref="A11:A12"/>
    <mergeCell ref="C11:K11"/>
    <mergeCell ref="L11:M11"/>
    <mergeCell ref="E12:I12"/>
    <mergeCell ref="L12:M12"/>
    <mergeCell ref="A23:M23"/>
    <mergeCell ref="A76:M76"/>
    <mergeCell ref="A56:M56"/>
    <mergeCell ref="A61:M61"/>
    <mergeCell ref="A66:M66"/>
    <mergeCell ref="A71:M71"/>
    <mergeCell ref="A72:M72"/>
    <mergeCell ref="A73:M73"/>
    <mergeCell ref="A47:L47"/>
    <mergeCell ref="A49:A50"/>
    <mergeCell ref="B49:B50"/>
    <mergeCell ref="C49:C50"/>
    <mergeCell ref="D49:D50"/>
    <mergeCell ref="E49:G49"/>
    <mergeCell ref="H49:J49"/>
    <mergeCell ref="K49:M49"/>
    <mergeCell ref="A39:K39"/>
    <mergeCell ref="A40:K40"/>
    <mergeCell ref="A42:A43"/>
    <mergeCell ref="B42:B43"/>
    <mergeCell ref="C42:E42"/>
    <mergeCell ref="F42:H42"/>
    <mergeCell ref="I42:K42"/>
    <mergeCell ref="A31:L31"/>
    <mergeCell ref="B33:B34"/>
    <mergeCell ref="C33:E33"/>
    <mergeCell ref="F33:H33"/>
    <mergeCell ref="I33:K33"/>
    <mergeCell ref="A18:M18"/>
    <mergeCell ref="B19:M19"/>
    <mergeCell ref="B80:C80"/>
    <mergeCell ref="I1:L1"/>
    <mergeCell ref="I2:L2"/>
    <mergeCell ref="I3:L3"/>
    <mergeCell ref="I4:L4"/>
    <mergeCell ref="I5:L5"/>
    <mergeCell ref="B27:M27"/>
    <mergeCell ref="B20:M20"/>
    <mergeCell ref="B22:M22"/>
    <mergeCell ref="A24:M24"/>
    <mergeCell ref="A25:K25"/>
    <mergeCell ref="B26:M26"/>
    <mergeCell ref="B28:M28"/>
    <mergeCell ref="D58:D60"/>
  </mergeCells>
  <pageMargins left="0.51181102362204722" right="0.31496062992125984" top="0.35433070866141736" bottom="0.35433070866141736" header="0.31496062992125984" footer="0.31496062992125984"/>
  <pageSetup paperSize="9" scale="84" fitToHeight="0" orientation="landscape" horizont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Звіт Паспорт 2144 за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Економист</dc:creator>
  <cp:lastModifiedBy>Економист</cp:lastModifiedBy>
  <cp:lastPrinted>2021-01-27T10:39:18Z</cp:lastPrinted>
  <dcterms:created xsi:type="dcterms:W3CDTF">2020-01-30T08:58:47Z</dcterms:created>
  <dcterms:modified xsi:type="dcterms:W3CDTF">2021-03-10T17:22:24Z</dcterms:modified>
</cp:coreProperties>
</file>