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Управителю (Форма)" sheetId="4" r:id="rId1"/>
    <sheet name="Лист1" sheetId="1" r:id="rId2"/>
    <sheet name="Лист2" sheetId="2" r:id="rId3"/>
  </sheets>
  <externalReferences>
    <externalReference r:id="rId4"/>
  </externalReferences>
  <definedNames>
    <definedName name="_xlnm.Print_Titles" localSheetId="0">'Управителю (Форма)'!$A:$C</definedName>
  </definedNames>
  <calcPr calcId="162913"/>
</workbook>
</file>

<file path=xl/calcChain.xml><?xml version="1.0" encoding="utf-8"?>
<calcChain xmlns="http://schemas.openxmlformats.org/spreadsheetml/2006/main">
  <c r="D12" i="4" l="1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CC12" i="4"/>
  <c r="CD12" i="4"/>
  <c r="CE12" i="4"/>
  <c r="CF12" i="4"/>
  <c r="CG12" i="4"/>
  <c r="CH12" i="4"/>
  <c r="CI12" i="4"/>
  <c r="CJ12" i="4"/>
  <c r="CK12" i="4"/>
  <c r="CL12" i="4"/>
  <c r="CM12" i="4"/>
  <c r="CN12" i="4"/>
  <c r="CO12" i="4"/>
  <c r="CP12" i="4"/>
  <c r="CQ12" i="4"/>
  <c r="CR12" i="4"/>
  <c r="CS12" i="4"/>
  <c r="CT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BP13" i="4"/>
  <c r="BQ13" i="4"/>
  <c r="BR13" i="4"/>
  <c r="BS13" i="4"/>
  <c r="BT13" i="4"/>
  <c r="BU13" i="4"/>
  <c r="BV13" i="4"/>
  <c r="BW13" i="4"/>
  <c r="BX13" i="4"/>
  <c r="BY13" i="4"/>
  <c r="BZ13" i="4"/>
  <c r="CA13" i="4"/>
  <c r="CB13" i="4"/>
  <c r="CC13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R13" i="4"/>
  <c r="CS13" i="4"/>
  <c r="CT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Q59" i="4" s="1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C59" i="4" s="1"/>
  <c r="CC60" i="4" s="1"/>
  <c r="CC61" i="4" s="1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CA25" i="4"/>
  <c r="CB25" i="4"/>
  <c r="CC25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R25" i="4"/>
  <c r="CS25" i="4"/>
  <c r="CT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CB27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CT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CT28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F50" i="4" s="1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U55" i="4" s="1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BL31" i="4"/>
  <c r="BM31" i="4"/>
  <c r="BN31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CB31" i="4"/>
  <c r="CC31" i="4"/>
  <c r="CD31" i="4"/>
  <c r="CE31" i="4"/>
  <c r="CF31" i="4"/>
  <c r="CG31" i="4"/>
  <c r="CH31" i="4"/>
  <c r="CI31" i="4"/>
  <c r="CJ31" i="4"/>
  <c r="CK31" i="4"/>
  <c r="CL31" i="4"/>
  <c r="CM31" i="4"/>
  <c r="CN31" i="4"/>
  <c r="CO31" i="4"/>
  <c r="CP31" i="4"/>
  <c r="CQ31" i="4"/>
  <c r="CR31" i="4"/>
  <c r="CS31" i="4"/>
  <c r="CT31" i="4"/>
  <c r="CU33" i="4"/>
  <c r="CU34" i="4"/>
  <c r="CU35" i="4"/>
  <c r="CU36" i="4"/>
  <c r="CU37" i="4"/>
  <c r="CU38" i="4"/>
  <c r="CU39" i="4"/>
  <c r="CU40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U59" i="4" s="1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K59" i="4" s="1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A59" i="4" s="1"/>
  <c r="BB42" i="4"/>
  <c r="BC42" i="4"/>
  <c r="BD42" i="4"/>
  <c r="BE42" i="4"/>
  <c r="BF42" i="4"/>
  <c r="BG42" i="4"/>
  <c r="BH42" i="4"/>
  <c r="BI42" i="4"/>
  <c r="BJ42" i="4"/>
  <c r="BK42" i="4"/>
  <c r="BL42" i="4"/>
  <c r="BM42" i="4"/>
  <c r="BN42" i="4"/>
  <c r="BO42" i="4"/>
  <c r="BP42" i="4"/>
  <c r="BQ42" i="4"/>
  <c r="BQ59" i="4" s="1"/>
  <c r="BR42" i="4"/>
  <c r="BS42" i="4"/>
  <c r="BT42" i="4"/>
  <c r="BU42" i="4"/>
  <c r="BV42" i="4"/>
  <c r="BW42" i="4"/>
  <c r="BX42" i="4"/>
  <c r="BY42" i="4"/>
  <c r="BZ42" i="4"/>
  <c r="CA42" i="4"/>
  <c r="CB42" i="4"/>
  <c r="CC42" i="4"/>
  <c r="CD42" i="4"/>
  <c r="CE42" i="4"/>
  <c r="CF42" i="4"/>
  <c r="CG42" i="4"/>
  <c r="CH42" i="4"/>
  <c r="CI42" i="4"/>
  <c r="CJ42" i="4"/>
  <c r="CK42" i="4"/>
  <c r="CL42" i="4"/>
  <c r="CM42" i="4"/>
  <c r="CN42" i="4"/>
  <c r="CO42" i="4"/>
  <c r="CP42" i="4"/>
  <c r="CQ42" i="4"/>
  <c r="CR42" i="4"/>
  <c r="CS42" i="4"/>
  <c r="CT42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BL43" i="4"/>
  <c r="BM43" i="4"/>
  <c r="BN43" i="4"/>
  <c r="BO43" i="4"/>
  <c r="BP43" i="4"/>
  <c r="BQ43" i="4"/>
  <c r="BR43" i="4"/>
  <c r="BS43" i="4"/>
  <c r="BT43" i="4"/>
  <c r="BU43" i="4"/>
  <c r="BV43" i="4"/>
  <c r="BW43" i="4"/>
  <c r="BX43" i="4"/>
  <c r="BY43" i="4"/>
  <c r="BZ43" i="4"/>
  <c r="CA43" i="4"/>
  <c r="CB43" i="4"/>
  <c r="CC43" i="4"/>
  <c r="CD43" i="4"/>
  <c r="CE43" i="4"/>
  <c r="CF43" i="4"/>
  <c r="CG43" i="4"/>
  <c r="CH43" i="4"/>
  <c r="CI43" i="4"/>
  <c r="CJ43" i="4"/>
  <c r="CK43" i="4"/>
  <c r="CL43" i="4"/>
  <c r="CM43" i="4"/>
  <c r="CN43" i="4"/>
  <c r="CO43" i="4"/>
  <c r="CP43" i="4"/>
  <c r="CQ43" i="4"/>
  <c r="CR43" i="4"/>
  <c r="CS43" i="4"/>
  <c r="CT43" i="4"/>
  <c r="CM53" i="4"/>
  <c r="E59" i="4" l="1"/>
  <c r="BM59" i="4"/>
  <c r="AG59" i="4"/>
  <c r="AE55" i="4"/>
  <c r="AE56" i="4" s="1"/>
  <c r="AE57" i="4" s="1"/>
  <c r="CS59" i="4"/>
  <c r="CS60" i="4" s="1"/>
  <c r="CS61" i="4" s="1"/>
  <c r="AW59" i="4"/>
  <c r="CQ55" i="4"/>
  <c r="BY59" i="4"/>
  <c r="AS59" i="4"/>
  <c r="AS60" i="4" s="1"/>
  <c r="AS61" i="4" s="1"/>
  <c r="M59" i="4"/>
  <c r="O55" i="4"/>
  <c r="CO59" i="4"/>
  <c r="CO60" i="4" s="1"/>
  <c r="CO61" i="4" s="1"/>
  <c r="BI59" i="4"/>
  <c r="AO59" i="4"/>
  <c r="AO60" i="4" s="1"/>
  <c r="AO61" i="4" s="1"/>
  <c r="Y59" i="4"/>
  <c r="Y60" i="4" s="1"/>
  <c r="Y61" i="4" s="1"/>
  <c r="CA55" i="4"/>
  <c r="CA56" i="4" s="1"/>
  <c r="CA57" i="4" s="1"/>
  <c r="CG59" i="4"/>
  <c r="CG58" i="4" s="1"/>
  <c r="CK59" i="4"/>
  <c r="BU59" i="4"/>
  <c r="BU60" i="4" s="1"/>
  <c r="BU61" i="4" s="1"/>
  <c r="BE59" i="4"/>
  <c r="BE60" i="4" s="1"/>
  <c r="BE61" i="4" s="1"/>
  <c r="AC59" i="4"/>
  <c r="AC60" i="4" s="1"/>
  <c r="AC61" i="4" s="1"/>
  <c r="I59" i="4"/>
  <c r="BK55" i="4"/>
  <c r="AP50" i="4"/>
  <c r="AP51" i="4" s="1"/>
  <c r="AP52" i="4" s="1"/>
  <c r="Z50" i="4"/>
  <c r="CJ59" i="4"/>
  <c r="CB59" i="4"/>
  <c r="CB60" i="4" s="1"/>
  <c r="CB61" i="4" s="1"/>
  <c r="BL59" i="4"/>
  <c r="BL60" i="4" s="1"/>
  <c r="BL61" i="4" s="1"/>
  <c r="AZ59" i="4"/>
  <c r="AZ60" i="4" s="1"/>
  <c r="AZ61" i="4" s="1"/>
  <c r="AJ59" i="4"/>
  <c r="X59" i="4"/>
  <c r="X60" i="4" s="1"/>
  <c r="X61" i="4" s="1"/>
  <c r="H59" i="4"/>
  <c r="BW55" i="4"/>
  <c r="BW56" i="4" s="1"/>
  <c r="BW57" i="4" s="1"/>
  <c r="BG59" i="4"/>
  <c r="AM55" i="4"/>
  <c r="AM56" i="4" s="1"/>
  <c r="AM57" i="4" s="1"/>
  <c r="CN59" i="4"/>
  <c r="CN60" i="4" s="1"/>
  <c r="CN61" i="4" s="1"/>
  <c r="BX59" i="4"/>
  <c r="BX60" i="4" s="1"/>
  <c r="BX61" i="4" s="1"/>
  <c r="BP59" i="4"/>
  <c r="BP60" i="4" s="1"/>
  <c r="BP61" i="4" s="1"/>
  <c r="BH59" i="4"/>
  <c r="AN59" i="4"/>
  <c r="AN60" i="4" s="1"/>
  <c r="AN61" i="4" s="1"/>
  <c r="AB59" i="4"/>
  <c r="AB60" i="4" s="1"/>
  <c r="AB61" i="4" s="1"/>
  <c r="T59" i="4"/>
  <c r="T60" i="4" s="1"/>
  <c r="T61" i="4" s="1"/>
  <c r="L59" i="4"/>
  <c r="L60" i="4" s="1"/>
  <c r="L61" i="4" s="1"/>
  <c r="CM59" i="4"/>
  <c r="CM60" i="4" s="1"/>
  <c r="CM61" i="4" s="1"/>
  <c r="BS55" i="4"/>
  <c r="BS56" i="4" s="1"/>
  <c r="BS57" i="4" s="1"/>
  <c r="AQ55" i="4"/>
  <c r="AQ56" i="4" s="1"/>
  <c r="AQ57" i="4" s="1"/>
  <c r="K59" i="4"/>
  <c r="K60" i="4" s="1"/>
  <c r="K61" i="4" s="1"/>
  <c r="AW60" i="4"/>
  <c r="AW61" i="4" s="1"/>
  <c r="Z51" i="4"/>
  <c r="Z52" i="4" s="1"/>
  <c r="H60" i="4"/>
  <c r="H61" i="4" s="1"/>
  <c r="BG60" i="4"/>
  <c r="BG61" i="4" s="1"/>
  <c r="BY60" i="4"/>
  <c r="BY61" i="4" s="1"/>
  <c r="BI60" i="4"/>
  <c r="BI61" i="4" s="1"/>
  <c r="M60" i="4"/>
  <c r="M61" i="4" s="1"/>
  <c r="Q60" i="4"/>
  <c r="Q61" i="4" s="1"/>
  <c r="BM60" i="4"/>
  <c r="BM61" i="4" s="1"/>
  <c r="AG60" i="4"/>
  <c r="AG61" i="4" s="1"/>
  <c r="AJ60" i="4"/>
  <c r="AJ61" i="4" s="1"/>
  <c r="CK60" i="4"/>
  <c r="CK61" i="4" s="1"/>
  <c r="CG60" i="4"/>
  <c r="CG61" i="4" s="1"/>
  <c r="BQ60" i="4"/>
  <c r="BQ61" i="4" s="1"/>
  <c r="BA60" i="4"/>
  <c r="BA61" i="4" s="1"/>
  <c r="AK60" i="4"/>
  <c r="AK61" i="4" s="1"/>
  <c r="U60" i="4"/>
  <c r="U61" i="4" s="1"/>
  <c r="CQ56" i="4"/>
  <c r="CQ57" i="4" s="1"/>
  <c r="AU56" i="4"/>
  <c r="AU57" i="4" s="1"/>
  <c r="CL44" i="4"/>
  <c r="CL45" i="4" s="1"/>
  <c r="CL55" i="4"/>
  <c r="BZ44" i="4"/>
  <c r="BZ50" i="4"/>
  <c r="BZ55" i="4"/>
  <c r="BZ56" i="4" s="1"/>
  <c r="BZ57" i="4" s="1"/>
  <c r="BJ44" i="4"/>
  <c r="BJ45" i="4" s="1"/>
  <c r="BJ46" i="4" s="1"/>
  <c r="BJ53" i="4" s="1"/>
  <c r="BJ50" i="4"/>
  <c r="BJ55" i="4"/>
  <c r="AT44" i="4"/>
  <c r="AT50" i="4"/>
  <c r="AT55" i="4"/>
  <c r="AH44" i="4"/>
  <c r="AH50" i="4"/>
  <c r="AH55" i="4"/>
  <c r="V44" i="4"/>
  <c r="V45" i="4" s="1"/>
  <c r="V46" i="4" s="1"/>
  <c r="V53" i="4" s="1"/>
  <c r="V50" i="4"/>
  <c r="V55" i="4"/>
  <c r="V56" i="4" s="1"/>
  <c r="V57" i="4" s="1"/>
  <c r="F44" i="4"/>
  <c r="F45" i="4" s="1"/>
  <c r="F46" i="4" s="1"/>
  <c r="F53" i="4" s="1"/>
  <c r="F50" i="4"/>
  <c r="F55" i="4"/>
  <c r="CG44" i="4"/>
  <c r="CG45" i="4" s="1"/>
  <c r="CG55" i="4"/>
  <c r="CG50" i="4"/>
  <c r="BU44" i="4"/>
  <c r="BU50" i="4"/>
  <c r="BU55" i="4"/>
  <c r="BI44" i="4"/>
  <c r="BI50" i="4"/>
  <c r="BI55" i="4"/>
  <c r="AW44" i="4"/>
  <c r="AW45" i="4" s="1"/>
  <c r="AW46" i="4" s="1"/>
  <c r="AW53" i="4" s="1"/>
  <c r="AW50" i="4"/>
  <c r="AW55" i="4"/>
  <c r="AG44" i="4"/>
  <c r="AG45" i="4" s="1"/>
  <c r="AG46" i="4" s="1"/>
  <c r="AG53" i="4" s="1"/>
  <c r="AG50" i="4"/>
  <c r="AG55" i="4"/>
  <c r="Q44" i="4"/>
  <c r="Q45" i="4" s="1"/>
  <c r="Q46" i="4" s="1"/>
  <c r="Q53" i="4" s="1"/>
  <c r="Q50" i="4"/>
  <c r="Q55" i="4"/>
  <c r="CR44" i="4"/>
  <c r="CR45" i="4" s="1"/>
  <c r="CR50" i="4"/>
  <c r="CR55" i="4"/>
  <c r="CF44" i="4"/>
  <c r="CF45" i="4" s="1"/>
  <c r="CF50" i="4"/>
  <c r="CF55" i="4"/>
  <c r="BT44" i="4"/>
  <c r="BT45" i="4" s="1"/>
  <c r="BT46" i="4" s="1"/>
  <c r="BT53" i="4" s="1"/>
  <c r="BT50" i="4"/>
  <c r="BT55" i="4"/>
  <c r="BD44" i="4"/>
  <c r="BD45" i="4" s="1"/>
  <c r="BD50" i="4"/>
  <c r="BD55" i="4"/>
  <c r="AR44" i="4"/>
  <c r="AR45" i="4" s="1"/>
  <c r="AR50" i="4"/>
  <c r="AR55" i="4"/>
  <c r="AF44" i="4"/>
  <c r="AF45" i="4" s="1"/>
  <c r="AF46" i="4" s="1"/>
  <c r="AF53" i="4" s="1"/>
  <c r="AF50" i="4"/>
  <c r="AF55" i="4"/>
  <c r="P44" i="4"/>
  <c r="P50" i="4"/>
  <c r="P55" i="4"/>
  <c r="D44" i="4"/>
  <c r="D45" i="4" s="1"/>
  <c r="D46" i="4" s="1"/>
  <c r="D50" i="4"/>
  <c r="D55" i="4"/>
  <c r="CI44" i="4"/>
  <c r="CI45" i="4" s="1"/>
  <c r="CI46" i="4" s="1"/>
  <c r="CI53" i="4" s="1"/>
  <c r="CI50" i="4"/>
  <c r="CA50" i="4"/>
  <c r="CA44" i="4"/>
  <c r="BO50" i="4"/>
  <c r="BC44" i="4"/>
  <c r="BC45" i="4" s="1"/>
  <c r="BC50" i="4"/>
  <c r="AY50" i="4"/>
  <c r="AY44" i="4"/>
  <c r="AY45" i="4" s="1"/>
  <c r="AU50" i="4"/>
  <c r="AU44" i="4"/>
  <c r="AU45" i="4" s="1"/>
  <c r="AI50" i="4"/>
  <c r="AI44" i="4"/>
  <c r="AE50" i="4"/>
  <c r="AE44" i="4"/>
  <c r="AE45" i="4" s="1"/>
  <c r="AE46" i="4" s="1"/>
  <c r="AE53" i="4" s="1"/>
  <c r="AA50" i="4"/>
  <c r="AA44" i="4"/>
  <c r="AA45" i="4" s="1"/>
  <c r="W44" i="4"/>
  <c r="W45" i="4" s="1"/>
  <c r="W50" i="4"/>
  <c r="S50" i="4"/>
  <c r="S44" i="4"/>
  <c r="S45" i="4" s="1"/>
  <c r="G44" i="4"/>
  <c r="G45" i="4" s="1"/>
  <c r="G50" i="4"/>
  <c r="I60" i="4"/>
  <c r="I61" i="4" s="1"/>
  <c r="E60" i="4"/>
  <c r="E61" i="4" s="1"/>
  <c r="CR59" i="4"/>
  <c r="CF59" i="4"/>
  <c r="BT59" i="4"/>
  <c r="BD59" i="4"/>
  <c r="AV59" i="4"/>
  <c r="AR59" i="4"/>
  <c r="AF59" i="4"/>
  <c r="P59" i="4"/>
  <c r="D59" i="4"/>
  <c r="CM55" i="4"/>
  <c r="BG55" i="4"/>
  <c r="AA55" i="4"/>
  <c r="AA56" i="4" s="1"/>
  <c r="AA57" i="4" s="1"/>
  <c r="K55" i="4"/>
  <c r="O56" i="4"/>
  <c r="O57" i="4" s="1"/>
  <c r="BF51" i="4"/>
  <c r="BF52" i="4" s="1"/>
  <c r="CP50" i="4"/>
  <c r="CP44" i="4"/>
  <c r="CP45" i="4" s="1"/>
  <c r="CP55" i="4"/>
  <c r="CD44" i="4"/>
  <c r="CD50" i="4"/>
  <c r="CD55" i="4"/>
  <c r="CD56" i="4" s="1"/>
  <c r="CD57" i="4" s="1"/>
  <c r="BV44" i="4"/>
  <c r="BV55" i="4"/>
  <c r="BN44" i="4"/>
  <c r="BN50" i="4"/>
  <c r="BN55" i="4"/>
  <c r="BB44" i="4"/>
  <c r="BB45" i="4" s="1"/>
  <c r="BB50" i="4"/>
  <c r="BB55" i="4"/>
  <c r="AP44" i="4"/>
  <c r="AP45" i="4" s="1"/>
  <c r="AP46" i="4" s="1"/>
  <c r="AP53" i="4" s="1"/>
  <c r="AP55" i="4"/>
  <c r="AP56" i="4" s="1"/>
  <c r="AP57" i="4" s="1"/>
  <c r="AD44" i="4"/>
  <c r="AD45" i="4" s="1"/>
  <c r="AD46" i="4" s="1"/>
  <c r="AD53" i="4" s="1"/>
  <c r="AD50" i="4"/>
  <c r="AD55" i="4"/>
  <c r="R45" i="4"/>
  <c r="R44" i="4"/>
  <c r="R50" i="4"/>
  <c r="R55" i="4"/>
  <c r="J44" i="4"/>
  <c r="J55" i="4"/>
  <c r="CK44" i="4"/>
  <c r="CK45" i="4" s="1"/>
  <c r="CK46" i="4" s="1"/>
  <c r="CK53" i="4" s="1"/>
  <c r="CK50" i="4"/>
  <c r="CK55" i="4"/>
  <c r="BY44" i="4"/>
  <c r="BY50" i="4"/>
  <c r="BY55" i="4"/>
  <c r="BM44" i="4"/>
  <c r="BM45" i="4" s="1"/>
  <c r="BM46" i="4" s="1"/>
  <c r="BM53" i="4" s="1"/>
  <c r="BM50" i="4"/>
  <c r="BM55" i="4"/>
  <c r="BA44" i="4"/>
  <c r="BA45" i="4" s="1"/>
  <c r="BA55" i="4"/>
  <c r="BA50" i="4"/>
  <c r="AO45" i="4"/>
  <c r="AO46" i="4" s="1"/>
  <c r="AO53" i="4" s="1"/>
  <c r="AO44" i="4"/>
  <c r="AO50" i="4"/>
  <c r="AO55" i="4"/>
  <c r="AO56" i="4" s="1"/>
  <c r="AO57" i="4" s="1"/>
  <c r="AK44" i="4"/>
  <c r="AK55" i="4"/>
  <c r="AK50" i="4"/>
  <c r="Y44" i="4"/>
  <c r="Y45" i="4" s="1"/>
  <c r="Y46" i="4" s="1"/>
  <c r="Y53" i="4" s="1"/>
  <c r="Y50" i="4"/>
  <c r="Y55" i="4"/>
  <c r="Y56" i="4" s="1"/>
  <c r="Y57" i="4" s="1"/>
  <c r="M44" i="4"/>
  <c r="M45" i="4" s="1"/>
  <c r="M50" i="4"/>
  <c r="M55" i="4"/>
  <c r="I44" i="4"/>
  <c r="I50" i="4"/>
  <c r="I55" i="4"/>
  <c r="CN44" i="4"/>
  <c r="CN45" i="4" s="1"/>
  <c r="CN46" i="4" s="1"/>
  <c r="CN53" i="4" s="1"/>
  <c r="CN50" i="4"/>
  <c r="CN55" i="4"/>
  <c r="CB44" i="4"/>
  <c r="CB45" i="4" s="1"/>
  <c r="CB50" i="4"/>
  <c r="CB55" i="4"/>
  <c r="CB56" i="4" s="1"/>
  <c r="CB57" i="4" s="1"/>
  <c r="BP44" i="4"/>
  <c r="BP50" i="4"/>
  <c r="BP55" i="4"/>
  <c r="BH44" i="4"/>
  <c r="BH45" i="4" s="1"/>
  <c r="BH46" i="4" s="1"/>
  <c r="BH53" i="4" s="1"/>
  <c r="BH50" i="4"/>
  <c r="BH55" i="4"/>
  <c r="AN44" i="4"/>
  <c r="AN45" i="4" s="1"/>
  <c r="AN46" i="4" s="1"/>
  <c r="AN53" i="4" s="1"/>
  <c r="AN50" i="4"/>
  <c r="AN55" i="4"/>
  <c r="AN56" i="4" s="1"/>
  <c r="AN57" i="4" s="1"/>
  <c r="AB44" i="4"/>
  <c r="AB45" i="4" s="1"/>
  <c r="AB46" i="4" s="1"/>
  <c r="AB53" i="4" s="1"/>
  <c r="AB50" i="4"/>
  <c r="AB55" i="4"/>
  <c r="AB56" i="4" s="1"/>
  <c r="AB57" i="4" s="1"/>
  <c r="T44" i="4"/>
  <c r="T50" i="4"/>
  <c r="T55" i="4"/>
  <c r="CQ50" i="4"/>
  <c r="CQ44" i="4"/>
  <c r="CE50" i="4"/>
  <c r="CE44" i="4"/>
  <c r="BW50" i="4"/>
  <c r="BW44" i="4"/>
  <c r="BK50" i="4"/>
  <c r="BK44" i="4"/>
  <c r="AQ50" i="4"/>
  <c r="AQ44" i="4"/>
  <c r="O50" i="4"/>
  <c r="O44" i="4"/>
  <c r="CQ59" i="4"/>
  <c r="CI59" i="4"/>
  <c r="CE59" i="4"/>
  <c r="CA59" i="4"/>
  <c r="CA60" i="4" s="1"/>
  <c r="CA61" i="4" s="1"/>
  <c r="BW59" i="4"/>
  <c r="BS59" i="4"/>
  <c r="BO59" i="4"/>
  <c r="BK59" i="4"/>
  <c r="BC59" i="4"/>
  <c r="AY59" i="4"/>
  <c r="AU59" i="4"/>
  <c r="AQ59" i="4"/>
  <c r="AM59" i="4"/>
  <c r="AI59" i="4"/>
  <c r="AE59" i="4"/>
  <c r="AA59" i="4"/>
  <c r="AA60" i="4" s="1"/>
  <c r="AA61" i="4" s="1"/>
  <c r="W59" i="4"/>
  <c r="W60" i="4" s="1"/>
  <c r="W61" i="4" s="1"/>
  <c r="S59" i="4"/>
  <c r="O59" i="4"/>
  <c r="G59" i="4"/>
  <c r="CI55" i="4"/>
  <c r="BC55" i="4"/>
  <c r="W55" i="4"/>
  <c r="W56" i="4" s="1"/>
  <c r="W57" i="4" s="1"/>
  <c r="G55" i="4"/>
  <c r="CL50" i="4"/>
  <c r="P45" i="4"/>
  <c r="CT44" i="4"/>
  <c r="CT45" i="4" s="1"/>
  <c r="CT46" i="4" s="1"/>
  <c r="CT53" i="4" s="1"/>
  <c r="CT50" i="4"/>
  <c r="CT55" i="4"/>
  <c r="CH44" i="4"/>
  <c r="CH45" i="4" s="1"/>
  <c r="CH46" i="4" s="1"/>
  <c r="CH53" i="4" s="1"/>
  <c r="CH50" i="4"/>
  <c r="CH55" i="4"/>
  <c r="BR44" i="4"/>
  <c r="BR45" i="4" s="1"/>
  <c r="BR46" i="4" s="1"/>
  <c r="BR53" i="4" s="1"/>
  <c r="BR50" i="4"/>
  <c r="BR55" i="4"/>
  <c r="BF44" i="4"/>
  <c r="BF55" i="4"/>
  <c r="AX44" i="4"/>
  <c r="AX45" i="4" s="1"/>
  <c r="AX50" i="4"/>
  <c r="AX55" i="4"/>
  <c r="AL44" i="4"/>
  <c r="AL50" i="4"/>
  <c r="AL55" i="4"/>
  <c r="Z44" i="4"/>
  <c r="Z45" i="4" s="1"/>
  <c r="Z46" i="4" s="1"/>
  <c r="Z53" i="4" s="1"/>
  <c r="Z55" i="4"/>
  <c r="Z56" i="4" s="1"/>
  <c r="Z57" i="4" s="1"/>
  <c r="N44" i="4"/>
  <c r="N45" i="4" s="1"/>
  <c r="N46" i="4" s="1"/>
  <c r="N53" i="4" s="1"/>
  <c r="N50" i="4"/>
  <c r="N55" i="4"/>
  <c r="CS44" i="4"/>
  <c r="CS45" i="4" s="1"/>
  <c r="CS46" i="4" s="1"/>
  <c r="CS53" i="4" s="1"/>
  <c r="CS50" i="4"/>
  <c r="CS55" i="4"/>
  <c r="CO44" i="4"/>
  <c r="CO45" i="4" s="1"/>
  <c r="CO50" i="4"/>
  <c r="CO55" i="4"/>
  <c r="CC44" i="4"/>
  <c r="CC50" i="4"/>
  <c r="CC55" i="4"/>
  <c r="CC56" i="4" s="1"/>
  <c r="CC57" i="4" s="1"/>
  <c r="BQ44" i="4"/>
  <c r="BQ45" i="4" s="1"/>
  <c r="BQ46" i="4" s="1"/>
  <c r="BQ53" i="4" s="1"/>
  <c r="BQ55" i="4"/>
  <c r="BQ50" i="4"/>
  <c r="BE44" i="4"/>
  <c r="BE50" i="4"/>
  <c r="BE55" i="4"/>
  <c r="AS44" i="4"/>
  <c r="AS45" i="4" s="1"/>
  <c r="AS46" i="4" s="1"/>
  <c r="AS53" i="4" s="1"/>
  <c r="AS50" i="4"/>
  <c r="AS55" i="4"/>
  <c r="AS56" i="4" s="1"/>
  <c r="AS57" i="4" s="1"/>
  <c r="AC44" i="4"/>
  <c r="AC45" i="4" s="1"/>
  <c r="AC50" i="4"/>
  <c r="AC55" i="4"/>
  <c r="AC56" i="4" s="1"/>
  <c r="AC57" i="4" s="1"/>
  <c r="U44" i="4"/>
  <c r="U55" i="4"/>
  <c r="U50" i="4"/>
  <c r="E44" i="4"/>
  <c r="E55" i="4"/>
  <c r="E50" i="4"/>
  <c r="CJ44" i="4"/>
  <c r="CJ45" i="4" s="1"/>
  <c r="CJ50" i="4"/>
  <c r="CJ55" i="4"/>
  <c r="BX44" i="4"/>
  <c r="BX50" i="4"/>
  <c r="BX55" i="4"/>
  <c r="BL44" i="4"/>
  <c r="BL45" i="4" s="1"/>
  <c r="BL50" i="4"/>
  <c r="BL55" i="4"/>
  <c r="AZ44" i="4"/>
  <c r="AZ45" i="4" s="1"/>
  <c r="AZ46" i="4" s="1"/>
  <c r="AZ53" i="4" s="1"/>
  <c r="AZ50" i="4"/>
  <c r="AZ55" i="4"/>
  <c r="AV44" i="4"/>
  <c r="AV50" i="4"/>
  <c r="AV55" i="4"/>
  <c r="AJ44" i="4"/>
  <c r="AJ50" i="4"/>
  <c r="AJ55" i="4"/>
  <c r="X44" i="4"/>
  <c r="X45" i="4" s="1"/>
  <c r="X50" i="4"/>
  <c r="X55" i="4"/>
  <c r="X56" i="4" s="1"/>
  <c r="X57" i="4" s="1"/>
  <c r="L44" i="4"/>
  <c r="L50" i="4"/>
  <c r="L55" i="4"/>
  <c r="H44" i="4"/>
  <c r="H45" i="4" s="1"/>
  <c r="H46" i="4" s="1"/>
  <c r="H53" i="4" s="1"/>
  <c r="H50" i="4"/>
  <c r="H55" i="4"/>
  <c r="CM50" i="4"/>
  <c r="CM44" i="4"/>
  <c r="CM45" i="4" s="1"/>
  <c r="BS44" i="4"/>
  <c r="BS45" i="4" s="1"/>
  <c r="BS50" i="4"/>
  <c r="BG50" i="4"/>
  <c r="BG44" i="4"/>
  <c r="BG45" i="4" s="1"/>
  <c r="AM44" i="4"/>
  <c r="AM45" i="4" s="1"/>
  <c r="AM50" i="4"/>
  <c r="K50" i="4"/>
  <c r="K44" i="4"/>
  <c r="CT59" i="4"/>
  <c r="CP59" i="4"/>
  <c r="CL59" i="4"/>
  <c r="CH59" i="4"/>
  <c r="CD59" i="4"/>
  <c r="CD60" i="4" s="1"/>
  <c r="CD61" i="4" s="1"/>
  <c r="BZ59" i="4"/>
  <c r="BZ60" i="4" s="1"/>
  <c r="BZ61" i="4" s="1"/>
  <c r="BV59" i="4"/>
  <c r="BR59" i="4"/>
  <c r="BN59" i="4"/>
  <c r="BJ59" i="4"/>
  <c r="BF59" i="4"/>
  <c r="BB59" i="4"/>
  <c r="AX59" i="4"/>
  <c r="AT59" i="4"/>
  <c r="AP59" i="4"/>
  <c r="AP60" i="4" s="1"/>
  <c r="AP61" i="4" s="1"/>
  <c r="AL59" i="4"/>
  <c r="AH59" i="4"/>
  <c r="AD59" i="4"/>
  <c r="Z59" i="4"/>
  <c r="Z60" i="4" s="1"/>
  <c r="Z61" i="4" s="1"/>
  <c r="V59" i="4"/>
  <c r="V60" i="4" s="1"/>
  <c r="V61" i="4" s="1"/>
  <c r="R59" i="4"/>
  <c r="N59" i="4"/>
  <c r="J59" i="4"/>
  <c r="F59" i="4"/>
  <c r="CE55" i="4"/>
  <c r="BO55" i="4"/>
  <c r="AY55" i="4"/>
  <c r="AI55" i="4"/>
  <c r="S55" i="4"/>
  <c r="BV50" i="4"/>
  <c r="J50" i="4"/>
  <c r="BO44" i="4"/>
  <c r="BO45" i="4" s="1"/>
  <c r="BO46" i="4" s="1"/>
  <c r="BO53" i="4" s="1"/>
  <c r="BM58" i="4" l="1"/>
  <c r="U45" i="4"/>
  <c r="U46" i="4" s="1"/>
  <c r="U53" i="4" s="1"/>
  <c r="CR46" i="4"/>
  <c r="CR53" i="4" s="1"/>
  <c r="BL46" i="4"/>
  <c r="BL53" i="4" s="1"/>
  <c r="U58" i="4"/>
  <c r="AE54" i="4"/>
  <c r="I45" i="4"/>
  <c r="I46" i="4" s="1"/>
  <c r="I53" i="4" s="1"/>
  <c r="BK56" i="4"/>
  <c r="BK57" i="4" s="1"/>
  <c r="BA58" i="4"/>
  <c r="BG58" i="4"/>
  <c r="BF49" i="4"/>
  <c r="AR46" i="4"/>
  <c r="AR53" i="4" s="1"/>
  <c r="CM58" i="4"/>
  <c r="CA45" i="4"/>
  <c r="CA46" i="4" s="1"/>
  <c r="CA53" i="4" s="1"/>
  <c r="P46" i="4"/>
  <c r="P53" i="4" s="1"/>
  <c r="CF46" i="4"/>
  <c r="CF53" i="4" s="1"/>
  <c r="BU45" i="4"/>
  <c r="BU46" i="4" s="1"/>
  <c r="BU53" i="4" s="1"/>
  <c r="BZ45" i="4"/>
  <c r="BZ46" i="4" s="1"/>
  <c r="BZ53" i="4" s="1"/>
  <c r="BP58" i="4"/>
  <c r="BG46" i="4"/>
  <c r="BG53" i="4" s="1"/>
  <c r="X46" i="4"/>
  <c r="X53" i="4" s="1"/>
  <c r="BX45" i="4"/>
  <c r="BX46" i="4" s="1"/>
  <c r="BX53" i="4" s="1"/>
  <c r="CC45" i="4"/>
  <c r="CC46" i="4" s="1"/>
  <c r="CC53" i="4" s="1"/>
  <c r="AX46" i="4"/>
  <c r="AX53" i="4" s="1"/>
  <c r="BF45" i="4"/>
  <c r="BF46" i="4" s="1"/>
  <c r="BF53" i="4" s="1"/>
  <c r="CD45" i="4"/>
  <c r="CD46" i="4" s="1"/>
  <c r="CD53" i="4" s="1"/>
  <c r="O54" i="4"/>
  <c r="S46" i="4"/>
  <c r="S53" i="4" s="1"/>
  <c r="AY46" i="4"/>
  <c r="AY53" i="4" s="1"/>
  <c r="AT45" i="4"/>
  <c r="AT46" i="4" s="1"/>
  <c r="AT53" i="4" s="1"/>
  <c r="AK58" i="4"/>
  <c r="BQ58" i="4"/>
  <c r="BH60" i="4"/>
  <c r="BH61" i="4" s="1"/>
  <c r="CJ60" i="4"/>
  <c r="CJ61" i="4" s="1"/>
  <c r="AW58" i="4"/>
  <c r="BB46" i="4"/>
  <c r="BB53" i="4" s="1"/>
  <c r="CP46" i="4"/>
  <c r="CP53" i="4" s="1"/>
  <c r="K45" i="4"/>
  <c r="K46" i="4" s="1"/>
  <c r="K53" i="4" s="1"/>
  <c r="L45" i="4"/>
  <c r="L46" i="4" s="1"/>
  <c r="L53" i="4" s="1"/>
  <c r="BK45" i="4"/>
  <c r="BK46" i="4" s="1"/>
  <c r="BK53" i="4" s="1"/>
  <c r="R46" i="4"/>
  <c r="R53" i="4" s="1"/>
  <c r="AA46" i="4"/>
  <c r="AA53" i="4" s="1"/>
  <c r="AI45" i="4"/>
  <c r="AI46" i="4" s="1"/>
  <c r="AI53" i="4" s="1"/>
  <c r="CL46" i="4"/>
  <c r="CL53" i="4" s="1"/>
  <c r="D53" i="4"/>
  <c r="BV51" i="4"/>
  <c r="BV52" i="4" s="1"/>
  <c r="AD60" i="4"/>
  <c r="AD61" i="4" s="1"/>
  <c r="BJ60" i="4"/>
  <c r="BJ61" i="4" s="1"/>
  <c r="CJ56" i="4"/>
  <c r="CJ57" i="4" s="1"/>
  <c r="CS56" i="4"/>
  <c r="CS57" i="4" s="1"/>
  <c r="BF56" i="4"/>
  <c r="BF57" i="4" s="1"/>
  <c r="G56" i="4"/>
  <c r="G57" i="4" s="1"/>
  <c r="BP56" i="4"/>
  <c r="BP57" i="4" s="1"/>
  <c r="M51" i="4"/>
  <c r="M52" i="4" s="1"/>
  <c r="BM56" i="4"/>
  <c r="BM57" i="4" s="1"/>
  <c r="R51" i="4"/>
  <c r="R52" i="4" s="1"/>
  <c r="CR56" i="4"/>
  <c r="CR57" i="4" s="1"/>
  <c r="F56" i="4"/>
  <c r="F57" i="4" s="1"/>
  <c r="BJ56" i="4"/>
  <c r="BJ57" i="4" s="1"/>
  <c r="AV45" i="4"/>
  <c r="AV46" i="4" s="1"/>
  <c r="AV53" i="4" s="1"/>
  <c r="S56" i="4"/>
  <c r="S57" i="4" s="1"/>
  <c r="CE56" i="4"/>
  <c r="CE57" i="4" s="1"/>
  <c r="R60" i="4"/>
  <c r="R61" i="4" s="1"/>
  <c r="AH60" i="4"/>
  <c r="AH61" i="4" s="1"/>
  <c r="AX60" i="4"/>
  <c r="AX61" i="4" s="1"/>
  <c r="BN60" i="4"/>
  <c r="BN61" i="4" s="1"/>
  <c r="CT60" i="4"/>
  <c r="CT61" i="4" s="1"/>
  <c r="AM46" i="4"/>
  <c r="AM53" i="4" s="1"/>
  <c r="BS46" i="4"/>
  <c r="BS53" i="4" s="1"/>
  <c r="AJ51" i="4"/>
  <c r="AJ52" i="4" s="1"/>
  <c r="AV56" i="4"/>
  <c r="AV57" i="4" s="1"/>
  <c r="AZ56" i="4"/>
  <c r="AZ57" i="4" s="1"/>
  <c r="BL51" i="4"/>
  <c r="BL52" i="4" s="1"/>
  <c r="CJ46" i="4"/>
  <c r="CJ53" i="4" s="1"/>
  <c r="E51" i="4"/>
  <c r="E52" i="4" s="1"/>
  <c r="E45" i="4"/>
  <c r="E46" i="4" s="1"/>
  <c r="AC46" i="4"/>
  <c r="AC53" i="4" s="1"/>
  <c r="AS51" i="4"/>
  <c r="AS52" i="4" s="1"/>
  <c r="BE56" i="4"/>
  <c r="BE57" i="4" s="1"/>
  <c r="BE45" i="4"/>
  <c r="BE46" i="4" s="1"/>
  <c r="BE53" i="4" s="1"/>
  <c r="CO46" i="4"/>
  <c r="CO53" i="4" s="1"/>
  <c r="CS51" i="4"/>
  <c r="CS52" i="4" s="1"/>
  <c r="N56" i="4"/>
  <c r="N57" i="4" s="1"/>
  <c r="AL45" i="4"/>
  <c r="AL46" i="4" s="1"/>
  <c r="AL53" i="4" s="1"/>
  <c r="BR51" i="4"/>
  <c r="BR52" i="4" s="1"/>
  <c r="CH56" i="4"/>
  <c r="CH57" i="4" s="1"/>
  <c r="O60" i="4"/>
  <c r="O61" i="4" s="1"/>
  <c r="AE60" i="4"/>
  <c r="AE61" i="4" s="1"/>
  <c r="AU60" i="4"/>
  <c r="AU61" i="4" s="1"/>
  <c r="BO60" i="4"/>
  <c r="BO61" i="4" s="1"/>
  <c r="CE60" i="4"/>
  <c r="CE61" i="4" s="1"/>
  <c r="O45" i="4"/>
  <c r="O46" i="4" s="1"/>
  <c r="O53" i="4" s="1"/>
  <c r="AQ51" i="4"/>
  <c r="AQ52" i="4" s="1"/>
  <c r="BW51" i="4"/>
  <c r="BW52" i="4" s="1"/>
  <c r="CE51" i="4"/>
  <c r="CE52" i="4" s="1"/>
  <c r="CQ45" i="4"/>
  <c r="CQ46" i="4" s="1"/>
  <c r="CQ53" i="4" s="1"/>
  <c r="T51" i="4"/>
  <c r="T52" i="4" s="1"/>
  <c r="AN51" i="4"/>
  <c r="AN52" i="4" s="1"/>
  <c r="BP51" i="4"/>
  <c r="BP52" i="4" s="1"/>
  <c r="CN56" i="4"/>
  <c r="CN57" i="4" s="1"/>
  <c r="M46" i="4"/>
  <c r="M53" i="4" s="1"/>
  <c r="Y51" i="4"/>
  <c r="Y52" i="4" s="1"/>
  <c r="AK51" i="4"/>
  <c r="AK52" i="4" s="1"/>
  <c r="AK45" i="4"/>
  <c r="AK46" i="4" s="1"/>
  <c r="AK53" i="4" s="1"/>
  <c r="BA46" i="4"/>
  <c r="BA53" i="4" s="1"/>
  <c r="BY56" i="4"/>
  <c r="BY57" i="4" s="1"/>
  <c r="BY45" i="4"/>
  <c r="BY46" i="4" s="1"/>
  <c r="BY53" i="4" s="1"/>
  <c r="J45" i="4"/>
  <c r="J46" i="4" s="1"/>
  <c r="J53" i="4" s="1"/>
  <c r="AD51" i="4"/>
  <c r="AD52" i="4" s="1"/>
  <c r="BB56" i="4"/>
  <c r="BB57" i="4" s="1"/>
  <c r="BN45" i="4"/>
  <c r="BN46" i="4" s="1"/>
  <c r="BN53" i="4" s="1"/>
  <c r="BV45" i="4"/>
  <c r="BV46" i="4" s="1"/>
  <c r="BV53" i="4" s="1"/>
  <c r="BG56" i="4"/>
  <c r="BG57" i="4" s="1"/>
  <c r="AF60" i="4"/>
  <c r="AF61" i="4" s="1"/>
  <c r="BT60" i="4"/>
  <c r="BT61" i="4" s="1"/>
  <c r="G46" i="4"/>
  <c r="G53" i="4" s="1"/>
  <c r="W46" i="4"/>
  <c r="W53" i="4" s="1"/>
  <c r="AU46" i="4"/>
  <c r="AU53" i="4" s="1"/>
  <c r="BC46" i="4"/>
  <c r="BC53" i="4" s="1"/>
  <c r="D56" i="4"/>
  <c r="D57" i="4" s="1"/>
  <c r="AF51" i="4"/>
  <c r="AF52" i="4" s="1"/>
  <c r="BD46" i="4"/>
  <c r="BD53" i="4" s="1"/>
  <c r="CR51" i="4"/>
  <c r="CR52" i="4" s="1"/>
  <c r="Q51" i="4"/>
  <c r="Q52" i="4" s="1"/>
  <c r="AW56" i="4"/>
  <c r="AW57" i="4" s="1"/>
  <c r="BI56" i="4"/>
  <c r="BI57" i="4" s="1"/>
  <c r="BI45" i="4"/>
  <c r="BI46" i="4" s="1"/>
  <c r="BI53" i="4" s="1"/>
  <c r="CG46" i="4"/>
  <c r="CG53" i="4" s="1"/>
  <c r="F51" i="4"/>
  <c r="F52" i="4" s="1"/>
  <c r="AH45" i="4"/>
  <c r="AH46" i="4" s="1"/>
  <c r="AH53" i="4" s="1"/>
  <c r="BJ51" i="4"/>
  <c r="BJ52" i="4" s="1"/>
  <c r="CQ54" i="4"/>
  <c r="I58" i="4"/>
  <c r="BU58" i="4"/>
  <c r="K58" i="4"/>
  <c r="AG58" i="4"/>
  <c r="BW54" i="4"/>
  <c r="CN58" i="4"/>
  <c r="Q58" i="4"/>
  <c r="M58" i="4"/>
  <c r="BY58" i="4"/>
  <c r="AM54" i="4"/>
  <c r="L58" i="4"/>
  <c r="AZ58" i="4"/>
  <c r="Z49" i="4"/>
  <c r="BO56" i="4"/>
  <c r="BO57" i="4" s="1"/>
  <c r="CO51" i="4"/>
  <c r="CO52" i="4" s="1"/>
  <c r="AX51" i="4"/>
  <c r="AX52" i="4" s="1"/>
  <c r="BK60" i="4"/>
  <c r="BK61" i="4" s="1"/>
  <c r="BH51" i="4"/>
  <c r="BH52" i="4" s="1"/>
  <c r="CD51" i="4"/>
  <c r="CD52" i="4" s="1"/>
  <c r="P60" i="4"/>
  <c r="P61" i="4" s="1"/>
  <c r="AU51" i="4"/>
  <c r="AU52" i="4" s="1"/>
  <c r="AR51" i="4"/>
  <c r="AR52" i="4" s="1"/>
  <c r="BT51" i="4"/>
  <c r="BT52" i="4" s="1"/>
  <c r="AG56" i="4"/>
  <c r="AG57" i="4" s="1"/>
  <c r="AT51" i="4"/>
  <c r="AT52" i="4" s="1"/>
  <c r="F60" i="4"/>
  <c r="F61" i="4" s="1"/>
  <c r="AL60" i="4"/>
  <c r="AL61" i="4" s="1"/>
  <c r="BR60" i="4"/>
  <c r="BR61" i="4" s="1"/>
  <c r="H56" i="4"/>
  <c r="H57" i="4" s="1"/>
  <c r="AJ45" i="4"/>
  <c r="AJ46" i="4" s="1"/>
  <c r="AJ53" i="4" s="1"/>
  <c r="AZ51" i="4"/>
  <c r="AZ52" i="4" s="1"/>
  <c r="U51" i="4"/>
  <c r="U52" i="4" s="1"/>
  <c r="BQ51" i="4"/>
  <c r="BQ52" i="4" s="1"/>
  <c r="AL56" i="4"/>
  <c r="AL57" i="4" s="1"/>
  <c r="CH51" i="4"/>
  <c r="CH52" i="4" s="1"/>
  <c r="CT56" i="4"/>
  <c r="CT57" i="4" s="1"/>
  <c r="BC56" i="4"/>
  <c r="BC57" i="4" s="1"/>
  <c r="S60" i="4"/>
  <c r="S61" i="4" s="1"/>
  <c r="AI60" i="4"/>
  <c r="AI61" i="4" s="1"/>
  <c r="AY60" i="4"/>
  <c r="AY61" i="4" s="1"/>
  <c r="BS60" i="4"/>
  <c r="BS61" i="4" s="1"/>
  <c r="CI60" i="4"/>
  <c r="CI61" i="4" s="1"/>
  <c r="O51" i="4"/>
  <c r="O52" i="4" s="1"/>
  <c r="AQ45" i="4"/>
  <c r="AQ46" i="4" s="1"/>
  <c r="AQ53" i="4" s="1"/>
  <c r="BK51" i="4"/>
  <c r="BK52" i="4" s="1"/>
  <c r="BW45" i="4"/>
  <c r="BW46" i="4" s="1"/>
  <c r="BW53" i="4" s="1"/>
  <c r="CE45" i="4"/>
  <c r="CE46" i="4" s="1"/>
  <c r="CE53" i="4" s="1"/>
  <c r="CQ51" i="4"/>
  <c r="CQ52" i="4" s="1"/>
  <c r="T45" i="4"/>
  <c r="T46" i="4" s="1"/>
  <c r="T53" i="4" s="1"/>
  <c r="AB51" i="4"/>
  <c r="AB52" i="4" s="1"/>
  <c r="BP45" i="4"/>
  <c r="BP46" i="4" s="1"/>
  <c r="BP53" i="4" s="1"/>
  <c r="CB46" i="4"/>
  <c r="CB53" i="4" s="1"/>
  <c r="CN51" i="4"/>
  <c r="CN52" i="4" s="1"/>
  <c r="I56" i="4"/>
  <c r="I57" i="4" s="1"/>
  <c r="AK56" i="4"/>
  <c r="AK57" i="4" s="1"/>
  <c r="BM51" i="4"/>
  <c r="BM52" i="4" s="1"/>
  <c r="BY51" i="4"/>
  <c r="BY52" i="4" s="1"/>
  <c r="CK56" i="4"/>
  <c r="CK57" i="4" s="1"/>
  <c r="BB51" i="4"/>
  <c r="BB52" i="4" s="1"/>
  <c r="BN56" i="4"/>
  <c r="BN57" i="4" s="1"/>
  <c r="CP51" i="4"/>
  <c r="CP52" i="4" s="1"/>
  <c r="CM56" i="4"/>
  <c r="CM57" i="4" s="1"/>
  <c r="AR60" i="4"/>
  <c r="AR61" i="4" s="1"/>
  <c r="CF60" i="4"/>
  <c r="CF61" i="4" s="1"/>
  <c r="BO51" i="4"/>
  <c r="BO52" i="4" s="1"/>
  <c r="CI51" i="4"/>
  <c r="CI52" i="4" s="1"/>
  <c r="D51" i="4"/>
  <c r="D52" i="4" s="1"/>
  <c r="P56" i="4"/>
  <c r="P57" i="4" s="1"/>
  <c r="BT56" i="4"/>
  <c r="BT57" i="4" s="1"/>
  <c r="CF56" i="4"/>
  <c r="CF57" i="4" s="1"/>
  <c r="AG51" i="4"/>
  <c r="AG52" i="4" s="1"/>
  <c r="AW51" i="4"/>
  <c r="AW52" i="4" s="1"/>
  <c r="BI51" i="4"/>
  <c r="BI52" i="4" s="1"/>
  <c r="BU56" i="4"/>
  <c r="BU57" i="4" s="1"/>
  <c r="V51" i="4"/>
  <c r="V52" i="4" s="1"/>
  <c r="AH56" i="4"/>
  <c r="AH57" i="4" s="1"/>
  <c r="BZ51" i="4"/>
  <c r="BZ52" i="4" s="1"/>
  <c r="CL56" i="4"/>
  <c r="CL57" i="4" s="1"/>
  <c r="E58" i="4"/>
  <c r="N60" i="4"/>
  <c r="N61" i="4" s="1"/>
  <c r="AT60" i="4"/>
  <c r="AT61" i="4" s="1"/>
  <c r="CP60" i="4"/>
  <c r="CP61" i="4" s="1"/>
  <c r="H51" i="4"/>
  <c r="H52" i="4" s="1"/>
  <c r="AJ56" i="4"/>
  <c r="AJ57" i="4" s="1"/>
  <c r="BX51" i="4"/>
  <c r="BX52" i="4" s="1"/>
  <c r="AC51" i="4"/>
  <c r="AC52" i="4" s="1"/>
  <c r="CC49" i="4"/>
  <c r="CC51" i="4"/>
  <c r="CC52" i="4" s="1"/>
  <c r="BR56" i="4"/>
  <c r="BR57" i="4" s="1"/>
  <c r="G60" i="4"/>
  <c r="G61" i="4" s="1"/>
  <c r="AQ60" i="4"/>
  <c r="AQ61" i="4" s="1"/>
  <c r="T56" i="4"/>
  <c r="T57" i="4" s="1"/>
  <c r="BA56" i="4"/>
  <c r="BA57" i="4" s="1"/>
  <c r="AD56" i="4"/>
  <c r="AD57" i="4" s="1"/>
  <c r="CP56" i="4"/>
  <c r="CP57" i="4" s="1"/>
  <c r="BD60" i="4"/>
  <c r="BD61" i="4" s="1"/>
  <c r="AE51" i="4"/>
  <c r="AE52" i="4" s="1"/>
  <c r="P51" i="4"/>
  <c r="P52" i="4" s="1"/>
  <c r="BD56" i="4"/>
  <c r="BD57" i="4" s="1"/>
  <c r="Q56" i="4"/>
  <c r="Q57" i="4" s="1"/>
  <c r="CG56" i="4"/>
  <c r="CG57" i="4" s="1"/>
  <c r="AI56" i="4"/>
  <c r="AI57" i="4" s="1"/>
  <c r="BB60" i="4"/>
  <c r="BB61" i="4" s="1"/>
  <c r="CH60" i="4"/>
  <c r="CH61" i="4" s="1"/>
  <c r="L56" i="4"/>
  <c r="L57" i="4" s="1"/>
  <c r="X51" i="4"/>
  <c r="X52" i="4" s="1"/>
  <c r="E56" i="4"/>
  <c r="E57" i="4" s="1"/>
  <c r="BE51" i="4"/>
  <c r="BE52" i="4" s="1"/>
  <c r="N51" i="4"/>
  <c r="N52" i="4" s="1"/>
  <c r="J51" i="4"/>
  <c r="J52" i="4" s="1"/>
  <c r="AY56" i="4"/>
  <c r="AY57" i="4" s="1"/>
  <c r="J60" i="4"/>
  <c r="J61" i="4" s="1"/>
  <c r="BF60" i="4"/>
  <c r="BF61" i="4" s="1"/>
  <c r="BV60" i="4"/>
  <c r="BV61" i="4" s="1"/>
  <c r="CL60" i="4"/>
  <c r="CL61" i="4" s="1"/>
  <c r="K49" i="4"/>
  <c r="K51" i="4"/>
  <c r="K52" i="4" s="1"/>
  <c r="AM51" i="4"/>
  <c r="AM52" i="4" s="1"/>
  <c r="BG51" i="4"/>
  <c r="BG52" i="4" s="1"/>
  <c r="BS51" i="4"/>
  <c r="BS52" i="4" s="1"/>
  <c r="CM51" i="4"/>
  <c r="CM52" i="4" s="1"/>
  <c r="L51" i="4"/>
  <c r="L52" i="4" s="1"/>
  <c r="AV51" i="4"/>
  <c r="AV52" i="4" s="1"/>
  <c r="BL56" i="4"/>
  <c r="BL57" i="4" s="1"/>
  <c r="BX56" i="4"/>
  <c r="BX57" i="4" s="1"/>
  <c r="CJ51" i="4"/>
  <c r="CJ52" i="4" s="1"/>
  <c r="U56" i="4"/>
  <c r="U57" i="4" s="1"/>
  <c r="BQ56" i="4"/>
  <c r="BQ57" i="4" s="1"/>
  <c r="CO56" i="4"/>
  <c r="CO57" i="4" s="1"/>
  <c r="AL51" i="4"/>
  <c r="AL52" i="4" s="1"/>
  <c r="AX56" i="4"/>
  <c r="AX57" i="4" s="1"/>
  <c r="CT51" i="4"/>
  <c r="CT52" i="4" s="1"/>
  <c r="CL51" i="4"/>
  <c r="CL52" i="4" s="1"/>
  <c r="CI56" i="4"/>
  <c r="CI57" i="4" s="1"/>
  <c r="AM60" i="4"/>
  <c r="AM61" i="4" s="1"/>
  <c r="BC60" i="4"/>
  <c r="BC61" i="4" s="1"/>
  <c r="BW60" i="4"/>
  <c r="BW61" i="4" s="1"/>
  <c r="CQ60" i="4"/>
  <c r="CQ61" i="4" s="1"/>
  <c r="BH56" i="4"/>
  <c r="BH57" i="4" s="1"/>
  <c r="CB51" i="4"/>
  <c r="CB52" i="4" s="1"/>
  <c r="I51" i="4"/>
  <c r="I52" i="4" s="1"/>
  <c r="M56" i="4"/>
  <c r="M57" i="4" s="1"/>
  <c r="AO51" i="4"/>
  <c r="AO52" i="4" s="1"/>
  <c r="BA51" i="4"/>
  <c r="BA52" i="4" s="1"/>
  <c r="CK51" i="4"/>
  <c r="CK52" i="4" s="1"/>
  <c r="J56" i="4"/>
  <c r="J57" i="4" s="1"/>
  <c r="R56" i="4"/>
  <c r="R57" i="4" s="1"/>
  <c r="BN51" i="4"/>
  <c r="BN52" i="4" s="1"/>
  <c r="BV56" i="4"/>
  <c r="BV57" i="4" s="1"/>
  <c r="K56" i="4"/>
  <c r="K57" i="4" s="1"/>
  <c r="D60" i="4"/>
  <c r="D61" i="4" s="1"/>
  <c r="AV60" i="4"/>
  <c r="AV61" i="4" s="1"/>
  <c r="CR60" i="4"/>
  <c r="CR61" i="4" s="1"/>
  <c r="G51" i="4"/>
  <c r="G52" i="4" s="1"/>
  <c r="S49" i="4"/>
  <c r="S51" i="4"/>
  <c r="S52" i="4" s="1"/>
  <c r="W51" i="4"/>
  <c r="W52" i="4" s="1"/>
  <c r="AA51" i="4"/>
  <c r="AA52" i="4" s="1"/>
  <c r="AI51" i="4"/>
  <c r="AI52" i="4" s="1"/>
  <c r="AY51" i="4"/>
  <c r="AY52" i="4" s="1"/>
  <c r="BC51" i="4"/>
  <c r="BC52" i="4" s="1"/>
  <c r="CA51" i="4"/>
  <c r="CA52" i="4" s="1"/>
  <c r="AF56" i="4"/>
  <c r="AF57" i="4" s="1"/>
  <c r="AR56" i="4"/>
  <c r="AR57" i="4" s="1"/>
  <c r="BD51" i="4"/>
  <c r="BD52" i="4" s="1"/>
  <c r="CF51" i="4"/>
  <c r="CF52" i="4" s="1"/>
  <c r="BU51" i="4"/>
  <c r="BU52" i="4" s="1"/>
  <c r="CG51" i="4"/>
  <c r="CG52" i="4" s="1"/>
  <c r="AH51" i="4"/>
  <c r="AH52" i="4" s="1"/>
  <c r="AT56" i="4"/>
  <c r="AT57" i="4" s="1"/>
  <c r="AU54" i="4"/>
  <c r="BE58" i="4"/>
  <c r="CK58" i="4"/>
  <c r="AJ58" i="4"/>
  <c r="BX58" i="4"/>
  <c r="AP49" i="4"/>
  <c r="CS58" i="4"/>
  <c r="BI58" i="4"/>
  <c r="CO58" i="4"/>
  <c r="AQ54" i="4"/>
  <c r="BS54" i="4"/>
  <c r="H58" i="4"/>
  <c r="T58" i="4"/>
  <c r="BL58" i="4"/>
  <c r="CV46" i="4" l="1"/>
  <c r="BH54" i="4"/>
  <c r="Q54" i="4"/>
  <c r="AG54" i="4"/>
  <c r="U54" i="4"/>
  <c r="J58" i="4"/>
  <c r="S58" i="4"/>
  <c r="AJ49" i="4"/>
  <c r="BP54" i="4"/>
  <c r="AT54" i="4"/>
  <c r="D58" i="4"/>
  <c r="BD58" i="4"/>
  <c r="BP49" i="4"/>
  <c r="CE58" i="4"/>
  <c r="BN58" i="4"/>
  <c r="CD49" i="4"/>
  <c r="CA49" i="4"/>
  <c r="CL49" i="4"/>
  <c r="AV49" i="4"/>
  <c r="AY49" i="4"/>
  <c r="CR58" i="4"/>
  <c r="R54" i="4"/>
  <c r="AX54" i="4"/>
  <c r="BX54" i="4"/>
  <c r="AD54" i="4"/>
  <c r="H54" i="4"/>
  <c r="AR49" i="4"/>
  <c r="AF58" i="4"/>
  <c r="O58" i="4"/>
  <c r="CE54" i="4"/>
  <c r="BJ54" i="4"/>
  <c r="CJ54" i="4"/>
  <c r="CJ58" i="4"/>
  <c r="AR54" i="4"/>
  <c r="CQ58" i="4"/>
  <c r="CM49" i="4"/>
  <c r="BV58" i="4"/>
  <c r="CH58" i="4"/>
  <c r="P49" i="4"/>
  <c r="AT58" i="4"/>
  <c r="CO49" i="4"/>
  <c r="AD49" i="4"/>
  <c r="BY54" i="4"/>
  <c r="AK49" i="4"/>
  <c r="N54" i="4"/>
  <c r="BE54" i="4"/>
  <c r="BL49" i="4"/>
  <c r="BK54" i="4"/>
  <c r="CG49" i="4"/>
  <c r="CF49" i="4"/>
  <c r="AA49" i="4"/>
  <c r="BV54" i="4"/>
  <c r="AO49" i="4"/>
  <c r="CO54" i="4"/>
  <c r="BG49" i="4"/>
  <c r="J49" i="4"/>
  <c r="E54" i="4"/>
  <c r="AI54" i="4"/>
  <c r="T54" i="4"/>
  <c r="BX49" i="4"/>
  <c r="CL54" i="4"/>
  <c r="CF58" i="4"/>
  <c r="I54" i="4"/>
  <c r="AY58" i="4"/>
  <c r="BT49" i="4"/>
  <c r="AU49" i="4"/>
  <c r="Y49" i="4"/>
  <c r="BW49" i="4"/>
  <c r="AV54" i="4"/>
  <c r="CR54" i="4"/>
  <c r="BF54" i="4"/>
  <c r="BU49" i="4"/>
  <c r="M54" i="4"/>
  <c r="N49" i="4"/>
  <c r="BU54" i="4"/>
  <c r="AB49" i="4"/>
  <c r="BH58" i="4"/>
  <c r="L49" i="4"/>
  <c r="CP54" i="4"/>
  <c r="AK54" i="4"/>
  <c r="CT54" i="4"/>
  <c r="AL58" i="4"/>
  <c r="AX49" i="4"/>
  <c r="CR49" i="4"/>
  <c r="D54" i="4"/>
  <c r="AN49" i="4"/>
  <c r="AU58" i="4"/>
  <c r="AS49" i="4"/>
  <c r="E49" i="4"/>
  <c r="AH58" i="4"/>
  <c r="AD58" i="4"/>
  <c r="E53" i="4"/>
  <c r="CV47" i="4"/>
  <c r="AW54" i="4"/>
  <c r="AF49" i="4"/>
  <c r="BT58" i="4"/>
  <c r="BG54" i="4"/>
  <c r="BB54" i="4"/>
  <c r="T49" i="4"/>
  <c r="CE49" i="4"/>
  <c r="AQ49" i="4"/>
  <c r="BO58" i="4"/>
  <c r="AE58" i="4"/>
  <c r="CH54" i="4"/>
  <c r="CS49" i="4"/>
  <c r="F54" i="4"/>
  <c r="R49" i="4"/>
  <c r="M49" i="4"/>
  <c r="G54" i="4"/>
  <c r="CS54" i="4"/>
  <c r="BJ58" i="4"/>
  <c r="BV49" i="4"/>
  <c r="AH54" i="4"/>
  <c r="AW49" i="4"/>
  <c r="CF54" i="4"/>
  <c r="P54" i="4"/>
  <c r="CI49" i="4"/>
  <c r="CM54" i="4"/>
  <c r="BN54" i="4"/>
  <c r="CK54" i="4"/>
  <c r="BM49" i="4"/>
  <c r="O49" i="4"/>
  <c r="BS58" i="4"/>
  <c r="AI58" i="4"/>
  <c r="BC54" i="4"/>
  <c r="CH49" i="4"/>
  <c r="BQ49" i="4"/>
  <c r="AZ49" i="4"/>
  <c r="F49" i="4"/>
  <c r="BI54" i="4"/>
  <c r="Q49" i="4"/>
  <c r="CN54" i="4"/>
  <c r="BR49" i="4"/>
  <c r="AZ54" i="4"/>
  <c r="CT58" i="4"/>
  <c r="AX58" i="4"/>
  <c r="R58" i="4"/>
  <c r="S54" i="4"/>
  <c r="AH49" i="4"/>
  <c r="BD49" i="4"/>
  <c r="AF54" i="4"/>
  <c r="BC49" i="4"/>
  <c r="AI49" i="4"/>
  <c r="W49" i="4"/>
  <c r="G49" i="4"/>
  <c r="AV58" i="4"/>
  <c r="K54" i="4"/>
  <c r="BN49" i="4"/>
  <c r="J54" i="4"/>
  <c r="BA49" i="4"/>
  <c r="CB49" i="4"/>
  <c r="BC58" i="4"/>
  <c r="CI54" i="4"/>
  <c r="CT49" i="4"/>
  <c r="AL49" i="4"/>
  <c r="BQ54" i="4"/>
  <c r="CJ49" i="4"/>
  <c r="BL54" i="4"/>
  <c r="BS49" i="4"/>
  <c r="AM49" i="4"/>
  <c r="CL58" i="4"/>
  <c r="BF58" i="4"/>
  <c r="AY54" i="4"/>
  <c r="L54" i="4"/>
  <c r="BB58" i="4"/>
  <c r="CG54" i="4"/>
  <c r="BD54" i="4"/>
  <c r="AE49" i="4"/>
  <c r="BA54" i="4"/>
  <c r="AQ58" i="4"/>
  <c r="BR54" i="4"/>
  <c r="AC49" i="4"/>
  <c r="AJ54" i="4"/>
  <c r="CP58" i="4"/>
  <c r="N58" i="4"/>
  <c r="CQ49" i="4"/>
  <c r="BK49" i="4"/>
  <c r="BR58" i="4"/>
  <c r="F58" i="4"/>
  <c r="P58" i="4"/>
  <c r="BH49" i="4"/>
  <c r="BO54" i="4"/>
  <c r="BJ49" i="4"/>
  <c r="CK49" i="4"/>
  <c r="I49" i="4"/>
  <c r="BW58" i="4"/>
  <c r="AM58" i="4"/>
  <c r="BE49" i="4"/>
  <c r="X49" i="4"/>
  <c r="G58" i="4"/>
  <c r="H49" i="4"/>
  <c r="BZ49" i="4"/>
  <c r="V49" i="4"/>
  <c r="BI49" i="4"/>
  <c r="AG49" i="4"/>
  <c r="BT54" i="4"/>
  <c r="D49" i="4"/>
  <c r="BO49" i="4"/>
  <c r="AR58" i="4"/>
  <c r="CP49" i="4"/>
  <c r="BB49" i="4"/>
  <c r="BY49" i="4"/>
  <c r="CN49" i="4"/>
  <c r="CI58" i="4"/>
  <c r="AL54" i="4"/>
  <c r="U49" i="4"/>
  <c r="AT49" i="4"/>
  <c r="BK58" i="4"/>
  <c r="BM54" i="4"/>
</calcChain>
</file>

<file path=xl/sharedStrings.xml><?xml version="1.0" encoding="utf-8"?>
<sst xmlns="http://schemas.openxmlformats.org/spreadsheetml/2006/main" count="341" uniqueCount="232">
  <si>
    <t>М. П. Черненок</t>
  </si>
  <si>
    <t>Секретар міської ради</t>
  </si>
  <si>
    <t>Тариф для нежитлових приміщень без окремого входу</t>
  </si>
  <si>
    <t>Тариф для нежитлових приміщень з окремим входом</t>
  </si>
  <si>
    <t>Тариф для квартир другого і вище поверхів</t>
  </si>
  <si>
    <t>Тариф для квартир першого поверху</t>
  </si>
  <si>
    <t>грн. з ПДВ</t>
  </si>
  <si>
    <t>РАЗОМ, грн. з ПДВ</t>
  </si>
  <si>
    <t>6.</t>
  </si>
  <si>
    <t>ПДВ (або єдиний податок)</t>
  </si>
  <si>
    <t>5.</t>
  </si>
  <si>
    <t>Винагорода управителю</t>
  </si>
  <si>
    <t>4.</t>
  </si>
  <si>
    <t>Енергопостачання ліфтів</t>
  </si>
  <si>
    <t>3.3.</t>
  </si>
  <si>
    <t>Освітлення місць загального користування і підвалів та підкачування води.</t>
  </si>
  <si>
    <t>3.2.</t>
  </si>
  <si>
    <t>Експлуатація номерних знаків</t>
  </si>
  <si>
    <t>3.1.</t>
  </si>
  <si>
    <t>Оплата послуг стосовно спільного майна багатоквартирного будинку, в тому числі:</t>
  </si>
  <si>
    <t>3.</t>
  </si>
  <si>
    <t>- технічних пристроїв будинків та елементів зовнішнього упорядження, що розміщені на закріпленій в установленому порядку прибудинковій території (в тому числі спортивних, дитячих та інших майданчиків)</t>
  </si>
  <si>
    <t>- зливової каналізації;</t>
  </si>
  <si>
    <t xml:space="preserve">- теплопостачання; </t>
  </si>
  <si>
    <t xml:space="preserve">- водовідведення; </t>
  </si>
  <si>
    <t xml:space="preserve">- холодного водопостачання; </t>
  </si>
  <si>
    <t>-  гарячого водопостачання;</t>
  </si>
  <si>
    <t>-  внутрішньо будинкових систем:</t>
  </si>
  <si>
    <t>-  конструктивних елементів;</t>
  </si>
  <si>
    <t>Поточний ремонт:</t>
  </si>
  <si>
    <t>2.2.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</si>
  <si>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димовидалення;</t>
  </si>
  <si>
    <t>2.1.</t>
  </si>
  <si>
    <t>Поточний ремонт спільного майна багатоквартирного будинку, в тому числі:</t>
  </si>
  <si>
    <t>2.</t>
  </si>
  <si>
    <t>Прибирання і вивезення снігу, посипання призначеної для проходу та проїзду частини прибудинкової території протиожеледними сумішами</t>
  </si>
  <si>
    <t>1.11.</t>
  </si>
  <si>
    <t>Обслуговування димових та вентиляційних каналів</t>
  </si>
  <si>
    <t>1.10.</t>
  </si>
  <si>
    <t>Дезінсекція</t>
  </si>
  <si>
    <t>1.9.</t>
  </si>
  <si>
    <t>Дератизація</t>
  </si>
  <si>
    <t>1.8.</t>
  </si>
  <si>
    <t>- ліквідація аварій у внутрішньоквартирних  мережах</t>
  </si>
  <si>
    <t>- гарячого водопостачання;</t>
  </si>
  <si>
    <t>Технічне обслуговування внутрішньобудинкових систем:</t>
  </si>
  <si>
    <t>1.7.</t>
  </si>
  <si>
    <t>Обслуговування систем диспетчеризації</t>
  </si>
  <si>
    <t>1.6.</t>
  </si>
  <si>
    <t>Технічне обслуговування ліфтів;</t>
  </si>
  <si>
    <t>1.5.</t>
  </si>
  <si>
    <t>Прибирання підвалів,  технічних поверхів та покрівлі;</t>
  </si>
  <si>
    <t>1.4.</t>
  </si>
  <si>
    <t>Вивезення побутових відходів (збирання, зберігання, перевезення та захоронення).</t>
  </si>
  <si>
    <t>1.3.</t>
  </si>
  <si>
    <t>Прибирання сходових кліток</t>
  </si>
  <si>
    <t>1.2.</t>
  </si>
  <si>
    <t xml:space="preserve">Прибирання прибудинкової території; </t>
  </si>
  <si>
    <t>1.1.</t>
  </si>
  <si>
    <r>
      <t>Утримання спільного майна багатоквартирного будинку та прибудинкової території, в тому числі:</t>
    </r>
    <r>
      <rPr>
        <u/>
        <sz val="16"/>
        <color indexed="8"/>
        <rFont val="Times New Roman"/>
        <family val="1"/>
        <charset val="204"/>
      </rPr>
      <t xml:space="preserve"> </t>
    </r>
  </si>
  <si>
    <t>6</t>
  </si>
  <si>
    <t>5</t>
  </si>
  <si>
    <t>4</t>
  </si>
  <si>
    <t>3</t>
  </si>
  <si>
    <t>2</t>
  </si>
  <si>
    <t>1</t>
  </si>
  <si>
    <t>12</t>
  </si>
  <si>
    <t>11</t>
  </si>
  <si>
    <t>9а</t>
  </si>
  <si>
    <t>9</t>
  </si>
  <si>
    <t>8</t>
  </si>
  <si>
    <t>41</t>
  </si>
  <si>
    <t>39</t>
  </si>
  <si>
    <t>34</t>
  </si>
  <si>
    <t>33</t>
  </si>
  <si>
    <t>31</t>
  </si>
  <si>
    <t>25а</t>
  </si>
  <si>
    <t>24а</t>
  </si>
  <si>
    <t>24</t>
  </si>
  <si>
    <t>23</t>
  </si>
  <si>
    <t>22</t>
  </si>
  <si>
    <t>21</t>
  </si>
  <si>
    <t>20</t>
  </si>
  <si>
    <t>19</t>
  </si>
  <si>
    <t>18</t>
  </si>
  <si>
    <t>17/43</t>
  </si>
  <si>
    <t>16</t>
  </si>
  <si>
    <t>15а</t>
  </si>
  <si>
    <t>15</t>
  </si>
  <si>
    <t>14</t>
  </si>
  <si>
    <t>13</t>
  </si>
  <si>
    <t>11б</t>
  </si>
  <si>
    <t>11а</t>
  </si>
  <si>
    <t>31в</t>
  </si>
  <si>
    <t>31б</t>
  </si>
  <si>
    <t>31a</t>
  </si>
  <si>
    <t>29а</t>
  </si>
  <si>
    <t>19/2</t>
  </si>
  <si>
    <t>78а</t>
  </si>
  <si>
    <t>72а</t>
  </si>
  <si>
    <t>68б</t>
  </si>
  <si>
    <t>68а</t>
  </si>
  <si>
    <t>68</t>
  </si>
  <si>
    <t>7а</t>
  </si>
  <si>
    <t>7</t>
  </si>
  <si>
    <t>6а</t>
  </si>
  <si>
    <t>17</t>
  </si>
  <si>
    <t>10</t>
  </si>
  <si>
    <t>номер будинку</t>
  </si>
  <si>
    <t>пров. Д. Самоквасова</t>
  </si>
  <si>
    <t>пров. Д.  Самоквасова</t>
  </si>
  <si>
    <t>пр.Попова</t>
  </si>
  <si>
    <t>вул. Чудінова</t>
  </si>
  <si>
    <t>вул. Ціолковського</t>
  </si>
  <si>
    <t>вул. Цiолковського</t>
  </si>
  <si>
    <t>вул. Харківська</t>
  </si>
  <si>
    <t>вул. Текстильникiв</t>
  </si>
  <si>
    <t>вул. Попова</t>
  </si>
  <si>
    <t>вул. Івана Мазепи</t>
  </si>
  <si>
    <t>вул. Заньковецької</t>
  </si>
  <si>
    <t>вул. Дніпровська</t>
  </si>
  <si>
    <t>вул. Д. Самоквасова</t>
  </si>
  <si>
    <t>вул. Д.  Самоквасова</t>
  </si>
  <si>
    <t>Гривень за кв. метр загальної площі житлового або нежитлового приміщення</t>
  </si>
  <si>
    <t>Складова послуги</t>
  </si>
  <si>
    <t>№ п/п</t>
  </si>
  <si>
    <t>CT</t>
  </si>
  <si>
    <t>CS</t>
  </si>
  <si>
    <t>CR</t>
  </si>
  <si>
    <t>CQ</t>
  </si>
  <si>
    <t>CP</t>
  </si>
  <si>
    <t>CO</t>
  </si>
  <si>
    <t>CN</t>
  </si>
  <si>
    <t>CM</t>
  </si>
  <si>
    <t>CL</t>
  </si>
  <si>
    <t>CK</t>
  </si>
  <si>
    <t>CJ</t>
  </si>
  <si>
    <t>CI</t>
  </si>
  <si>
    <t>CH</t>
  </si>
  <si>
    <t>CG</t>
  </si>
  <si>
    <t>CF</t>
  </si>
  <si>
    <t>CE</t>
  </si>
  <si>
    <t>CD</t>
  </si>
  <si>
    <t>CC</t>
  </si>
  <si>
    <t>CB</t>
  </si>
  <si>
    <t>CA</t>
  </si>
  <si>
    <t>BZ</t>
  </si>
  <si>
    <t>BY</t>
  </si>
  <si>
    <t>BX</t>
  </si>
  <si>
    <t>BW</t>
  </si>
  <si>
    <t>BV</t>
  </si>
  <si>
    <t>BU</t>
  </si>
  <si>
    <t>BT</t>
  </si>
  <si>
    <t>BS</t>
  </si>
  <si>
    <t>BR</t>
  </si>
  <si>
    <t>BQ</t>
  </si>
  <si>
    <t>BP</t>
  </si>
  <si>
    <t>BO</t>
  </si>
  <si>
    <t>BN</t>
  </si>
  <si>
    <t>BM</t>
  </si>
  <si>
    <t>BL</t>
  </si>
  <si>
    <t>BK</t>
  </si>
  <si>
    <t>BJ</t>
  </si>
  <si>
    <t>BI</t>
  </si>
  <si>
    <t>BH</t>
  </si>
  <si>
    <t>BG</t>
  </si>
  <si>
    <t>BF</t>
  </si>
  <si>
    <t>BE</t>
  </si>
  <si>
    <t>BD</t>
  </si>
  <si>
    <t>BC</t>
  </si>
  <si>
    <t>BB</t>
  </si>
  <si>
    <t>BA</t>
  </si>
  <si>
    <t>AZ</t>
  </si>
  <si>
    <t>AY</t>
  </si>
  <si>
    <t>AX</t>
  </si>
  <si>
    <t>AW</t>
  </si>
  <si>
    <t>AV</t>
  </si>
  <si>
    <t>AU</t>
  </si>
  <si>
    <t>AT</t>
  </si>
  <si>
    <t>AS</t>
  </si>
  <si>
    <t>AR</t>
  </si>
  <si>
    <t>AQ</t>
  </si>
  <si>
    <t>AP</t>
  </si>
  <si>
    <t>AO</t>
  </si>
  <si>
    <t>AN</t>
  </si>
  <si>
    <t>AM</t>
  </si>
  <si>
    <t>AL</t>
  </si>
  <si>
    <t>AK</t>
  </si>
  <si>
    <t>AJ</t>
  </si>
  <si>
    <t>AI</t>
  </si>
  <si>
    <t>AH</t>
  </si>
  <si>
    <t>AG</t>
  </si>
  <si>
    <t>AF</t>
  </si>
  <si>
    <t>AE</t>
  </si>
  <si>
    <t>AD</t>
  </si>
  <si>
    <t>AC</t>
  </si>
  <si>
    <t>AB</t>
  </si>
  <si>
    <t>AA</t>
  </si>
  <si>
    <t>Z</t>
  </si>
  <si>
    <t>Y</t>
  </si>
  <si>
    <t>X</t>
  </si>
  <si>
    <t>W</t>
  </si>
  <si>
    <t>V</t>
  </si>
  <si>
    <t>U</t>
  </si>
  <si>
    <t>T</t>
  </si>
  <si>
    <t>S</t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</si>
  <si>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</si>
  <si>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</si>
  <si>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</si>
  <si>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</si>
  <si>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</si>
  <si>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</si>
  <si>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</si>
  <si>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</si>
  <si>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</si>
  <si>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</si>
  <si>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</si>
  <si>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</si>
  <si>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</si>
  <si>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</si>
  <si>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</si>
  <si>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r>
      <t>грн./м</t>
    </r>
    <r>
      <rPr>
        <u/>
        <sz val="14"/>
        <color theme="1"/>
        <rFont val="Calibri"/>
        <family val="2"/>
        <charset val="204"/>
      </rPr>
      <t>²</t>
    </r>
    <r>
      <rPr>
        <u/>
        <sz val="9.8000000000000007"/>
        <color theme="1"/>
        <rFont val="Calibri"/>
        <family val="2"/>
        <charset val="204"/>
      </rPr>
      <t xml:space="preserve"> </t>
    </r>
    <r>
      <rPr>
        <u/>
        <sz val="12"/>
        <color theme="1"/>
        <rFont val="Calibri"/>
        <family val="2"/>
        <charset val="204"/>
      </rPr>
      <t>(з ПДВ)</t>
    </r>
  </si>
  <si>
    <t>№ ______</t>
  </si>
  <si>
    <t>2017 року</t>
  </si>
  <si>
    <t>_______________________</t>
  </si>
  <si>
    <t>"______"</t>
  </si>
  <si>
    <t>Чернігівської міської ради</t>
  </si>
  <si>
    <t>до рішення виконавчого комітету</t>
  </si>
  <si>
    <t>ДОДАТОК</t>
  </si>
  <si>
    <t>Скориговані побудинкові тарифи на послуги утримання будинків</t>
  </si>
  <si>
    <t xml:space="preserve">і споруд та прибудинкових територій </t>
  </si>
  <si>
    <t>товариства з обмеженою відповідальністю "Майас Сілтумс"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</si>
</sst>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2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8"/>
      <color theme="1"/>
      <name val="Verdana"/>
      <family val="2"/>
      <charset val="204"/>
    </font>
    <font>
      <i/>
      <sz val="11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i/>
      <sz val="16"/>
      <color indexed="8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u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</font>
    <font>
      <u/>
      <sz val="9.8000000000000007"/>
      <color theme="1"/>
      <name val="Calibri"/>
      <family val="2"/>
      <charset val="204"/>
    </font>
    <font>
      <u/>
      <sz val="12"/>
      <color theme="1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165" fontId="0" fillId="0" borderId="0" xfId="0" applyNumberFormat="1" applyFill="1"/>
    <xf numFmtId="0" fontId="4" fillId="0" borderId="0" xfId="0" applyFont="1"/>
    <xf numFmtId="0" fontId="6" fillId="0" borderId="0" xfId="0" applyFont="1"/>
    <xf numFmtId="165" fontId="6" fillId="0" borderId="0" xfId="0" applyNumberFormat="1" applyFont="1"/>
    <xf numFmtId="0" fontId="8" fillId="0" borderId="0" xfId="0" applyFont="1"/>
    <xf numFmtId="0" fontId="10" fillId="0" borderId="0" xfId="0" applyFont="1"/>
    <xf numFmtId="165" fontId="11" fillId="2" borderId="0" xfId="0" applyNumberFormat="1" applyFont="1" applyFill="1"/>
    <xf numFmtId="165" fontId="10" fillId="0" borderId="0" xfId="0" applyNumberFormat="1" applyFont="1"/>
    <xf numFmtId="165" fontId="13" fillId="0" borderId="0" xfId="0" applyNumberFormat="1" applyFont="1"/>
    <xf numFmtId="165" fontId="9" fillId="3" borderId="0" xfId="0" applyNumberFormat="1" applyFont="1" applyFill="1" applyBorder="1"/>
    <xf numFmtId="165" fontId="8" fillId="0" borderId="0" xfId="0" applyNumberFormat="1" applyFont="1"/>
    <xf numFmtId="0" fontId="8" fillId="0" borderId="0" xfId="0" applyFont="1" applyAlignment="1">
      <alignment horizontal="center"/>
    </xf>
    <xf numFmtId="0" fontId="23" fillId="0" borderId="0" xfId="0" applyFont="1" applyFill="1"/>
    <xf numFmtId="0" fontId="22" fillId="0" borderId="0" xfId="0" applyFont="1" applyFill="1" applyAlignment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/>
    <xf numFmtId="0" fontId="16" fillId="0" borderId="0" xfId="0" applyFont="1" applyFill="1"/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justify" vertical="center" wrapText="1"/>
    </xf>
    <xf numFmtId="0" fontId="9" fillId="0" borderId="13" xfId="0" applyFont="1" applyFill="1" applyBorder="1" applyAlignment="1">
      <alignment horizontal="justify" vertical="center" wrapText="1"/>
    </xf>
    <xf numFmtId="0" fontId="9" fillId="0" borderId="13" xfId="0" applyFont="1" applyFill="1" applyBorder="1"/>
    <xf numFmtId="0" fontId="9" fillId="0" borderId="15" xfId="0" applyFont="1" applyFill="1" applyBorder="1"/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/>
    <xf numFmtId="0" fontId="9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165" fontId="9" fillId="0" borderId="1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65" fontId="9" fillId="0" borderId="5" xfId="0" applyNumberFormat="1" applyFont="1" applyFill="1" applyBorder="1"/>
    <xf numFmtId="0" fontId="9" fillId="0" borderId="1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3" xfId="0" applyNumberFormat="1" applyFont="1" applyFill="1" applyBorder="1"/>
    <xf numFmtId="165" fontId="12" fillId="0" borderId="2" xfId="0" applyNumberFormat="1" applyFont="1" applyFill="1" applyBorder="1"/>
    <xf numFmtId="0" fontId="12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justify" vertical="center" wrapText="1"/>
    </xf>
    <xf numFmtId="0" fontId="12" fillId="0" borderId="11" xfId="0" applyFont="1" applyFill="1" applyBorder="1" applyAlignment="1">
      <alignment horizontal="center" vertical="center" wrapText="1"/>
    </xf>
    <xf numFmtId="165" fontId="12" fillId="0" borderId="11" xfId="0" applyNumberFormat="1" applyFont="1" applyFill="1" applyBorder="1"/>
    <xf numFmtId="165" fontId="12" fillId="0" borderId="10" xfId="0" applyNumberFormat="1" applyFont="1" applyFill="1" applyBorder="1"/>
    <xf numFmtId="0" fontId="9" fillId="0" borderId="12" xfId="0" applyFont="1" applyFill="1" applyBorder="1"/>
    <xf numFmtId="0" fontId="9" fillId="0" borderId="11" xfId="0" applyFont="1" applyFill="1" applyBorder="1"/>
    <xf numFmtId="0" fontId="9" fillId="0" borderId="10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justify" vertical="center" wrapText="1"/>
    </xf>
    <xf numFmtId="165" fontId="7" fillId="0" borderId="8" xfId="0" applyNumberFormat="1" applyFont="1" applyFill="1" applyBorder="1"/>
    <xf numFmtId="165" fontId="7" fillId="0" borderId="7" xfId="0" applyNumberFormat="1" applyFont="1" applyFill="1" applyBorder="1"/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65" fontId="7" fillId="0" borderId="1" xfId="0" applyNumberFormat="1" applyFont="1" applyFill="1" applyBorder="1"/>
    <xf numFmtId="165" fontId="7" fillId="0" borderId="5" xfId="0" applyNumberFormat="1" applyFont="1" applyFill="1" applyBorder="1"/>
    <xf numFmtId="0" fontId="7" fillId="0" borderId="1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165" fontId="7" fillId="0" borderId="3" xfId="0" applyNumberFormat="1" applyFont="1" applyFill="1" applyBorder="1"/>
    <xf numFmtId="165" fontId="7" fillId="0" borderId="2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165" fontId="5" fillId="0" borderId="0" xfId="0" applyNumberFormat="1" applyFont="1" applyFill="1" applyBorder="1"/>
    <xf numFmtId="165" fontId="5" fillId="0" borderId="1" xfId="0" applyNumberFormat="1" applyFont="1" applyFill="1" applyBorder="1"/>
    <xf numFmtId="0" fontId="24" fillId="0" borderId="0" xfId="0" applyFont="1" applyFill="1" applyAlignme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8;&#1040;&#1056;&#1048;&#1060;%202018\&#1058;&#1072;&#1088;&#1080;&#1092;%202018%20&#1058;&#1054;&#1042;%20&#1052;&#1072;&#1081;&#1072;&#1089;%20&#1057;&#1080;&#1083;&#1090;&#1091;&#1084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. Д. Самоквасова-6"/>
      <sheetName val="пров. Д. Самоквасова-5"/>
      <sheetName val="пров. Д. Самоквасова-4"/>
      <sheetName val="пров. Д. Самоквасова-3"/>
      <sheetName val="пров. Д. Самоквасова-2"/>
      <sheetName val="пров. Д. Самоквасова-1"/>
      <sheetName val="пр.Попова-12"/>
      <sheetName val="вул. Чудінова-5"/>
      <sheetName val="вул. Чудінова-4"/>
      <sheetName val="вул. Чудінова-3"/>
      <sheetName val="вул. Чудінова-2"/>
      <sheetName val="вул. Чудінова-1"/>
      <sheetName val="вул. Цiолковського-4"/>
      <sheetName val="вул. Цiолковського-2"/>
      <sheetName val="вул. Цiолковського-12"/>
      <sheetName val="вул. Цiолковського-11"/>
      <sheetName val="вул. Харківська-12"/>
      <sheetName val="вул. Харківська-10"/>
      <sheetName val="вул. Харківська-8"/>
      <sheetName val="вул. Харківська-6"/>
      <sheetName val="вул. Харківська-2"/>
      <sheetName val="вул. Текстильникiв-9а"/>
      <sheetName val="вул. Текстильникiв-9"/>
      <sheetName val="вул. Текстильникiв-8"/>
      <sheetName val="вул. Текстильникiв-6"/>
      <sheetName val="вул. Текстильникiв-41"/>
      <sheetName val="вул. Текстильникiв-4"/>
      <sheetName val="вул. Текстильникiв-39"/>
      <sheetName val="вул. Текстильникiв-34"/>
      <sheetName val="вул. Текстильникiв-33"/>
      <sheetName val="вул. Текстильникiв-31"/>
      <sheetName val="вул. Текстильникiв-3"/>
      <sheetName val="вул. Текстильникiв-25а"/>
      <sheetName val="вул. Текстильникiв-24а"/>
      <sheetName val="вул. Текстильникiв-24"/>
      <sheetName val="вул. Текстильникiв-23"/>
      <sheetName val="вул. Текстильникiв-22"/>
      <sheetName val="вул. Текстильникiв-21"/>
      <sheetName val="вул. Текстильникiв-20"/>
      <sheetName val="вул. Текстильникiв-19"/>
      <sheetName val="вул. Текстильникiв-18"/>
      <sheetName val="вул. Текстильникiв-17-43"/>
      <sheetName val="вул. Текстильникiв-16"/>
      <sheetName val="вул. Текстильникiв-15-A"/>
      <sheetName val="вул. Текстильникiв-15"/>
      <sheetName val="вул. Текстильникiв-14"/>
      <sheetName val="вул. Текстильникiв-13"/>
      <sheetName val="вул. Текстильникiв-12"/>
      <sheetName val="вул. Текстильникiв-11б"/>
      <sheetName val="вул. Текстильникiв-11а"/>
      <sheetName val="вул. Попова-31в"/>
      <sheetName val="вул. Попова-31б"/>
      <sheetName val="вул. Попова-31а"/>
      <sheetName val="вул. Попова-29а"/>
      <sheetName val="вул. Попова-19-2"/>
      <sheetName val="вул. Попова-16"/>
      <sheetName val="вул. Попова-29"/>
      <sheetName val="вул. Попова-13"/>
      <sheetName val="вул. Попова-11"/>
      <sheetName val="вул. Попова-10"/>
      <sheetName val="вул. Івана Мазепи-78а"/>
      <sheetName val="вул. Івана Мазепи-72а"/>
      <sheetName val="вул. Івана Мазепи-68б"/>
      <sheetName val="вул. Івана Мазепи-68а"/>
      <sheetName val="вул. Івана Мазепи-68"/>
      <sheetName val="вул. Заньковецької-64"/>
      <sheetName val="вул. Заньковецької-62"/>
      <sheetName val="вул. Заньковецької-60"/>
      <sheetName val="вул. Заньковецької-43"/>
      <sheetName val="вул. Заньковецької-30"/>
      <sheetName val="вул. Заньковецької-28"/>
      <sheetName val="вул. Дніпровська-35"/>
      <sheetName val="вул. Дніпровська-31"/>
      <sheetName val="вул. Дніпровська-4 "/>
      <sheetName val="вул. Дніпровська-10 "/>
      <sheetName val="вул. Дніпровська-6"/>
      <sheetName val="вул. Дніпровська-2"/>
      <sheetName val="вул.Д.Самоквасова-9"/>
      <sheetName val="вул.Д.Самоквасова-7а"/>
      <sheetName val="вул.Д.Самоквасова-7"/>
      <sheetName val="вул.Д.Самоквасова-6а"/>
      <sheetName val="вул.Д.Самоквасова-6"/>
      <sheetName val="вул.Д.Самоквасова-5"/>
      <sheetName val="вул.Д.Самоквасова-3"/>
      <sheetName val="вул.Д.Самоквасова-23"/>
      <sheetName val="вул.Д.Самоквасова-21"/>
      <sheetName val="вул.Д.Самоквасова-19"/>
      <sheetName val="вул.Д.Самоквасова-18"/>
      <sheetName val="вул.Д.Самоквасова-17"/>
      <sheetName val="вул.Д.Самоквасова-16"/>
      <sheetName val="вул.Д.Самоквасова-15"/>
      <sheetName val="вул. Д. Самоквасова-13"/>
      <sheetName val="вул. Д. Самоквасова-11"/>
      <sheetName val="вул.Д.Самоквасова-10"/>
      <sheetName val="вул.Д.Самоквасова-1"/>
      <sheetName val="17% Управителю (З ПДВ)"/>
      <sheetName val="Лист1"/>
      <sheetName val="новый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>
        <row r="13">
          <cell r="D13">
            <v>0.85099999999999998</v>
          </cell>
          <cell r="E13">
            <v>0.70099999999999996</v>
          </cell>
          <cell r="F13">
            <v>0.65200000000000002</v>
          </cell>
          <cell r="G13">
            <v>0.59399999999999997</v>
          </cell>
          <cell r="H13">
            <v>0.41199999999999998</v>
          </cell>
          <cell r="I13">
            <v>0.441</v>
          </cell>
          <cell r="J13">
            <v>0.68300000000000005</v>
          </cell>
          <cell r="K13">
            <v>0.64500000000000002</v>
          </cell>
          <cell r="L13">
            <v>0.56999999999999995</v>
          </cell>
          <cell r="M13">
            <v>0.54200000000000004</v>
          </cell>
          <cell r="N13">
            <v>0.65800000000000003</v>
          </cell>
          <cell r="O13">
            <v>0.64</v>
          </cell>
          <cell r="P13">
            <v>0.64</v>
          </cell>
          <cell r="Q13">
            <v>0.79500000000000004</v>
          </cell>
          <cell r="R13">
            <v>0.78300000000000003</v>
          </cell>
          <cell r="S13">
            <v>0.57999999999999996</v>
          </cell>
          <cell r="T13">
            <v>0.67800000000000005</v>
          </cell>
          <cell r="U13">
            <v>0.57299999999999995</v>
          </cell>
          <cell r="V13">
            <v>0.67200000000000004</v>
          </cell>
          <cell r="W13">
            <v>0.61599999999999999</v>
          </cell>
          <cell r="X13">
            <v>0.65100000000000002</v>
          </cell>
          <cell r="Y13">
            <v>0.67100000000000004</v>
          </cell>
          <cell r="Z13">
            <v>0.63800000000000001</v>
          </cell>
          <cell r="AA13">
            <v>0.58099999999999996</v>
          </cell>
          <cell r="AB13">
            <v>0.498</v>
          </cell>
          <cell r="AC13">
            <v>0.60199999999999998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0.21</v>
          </cell>
          <cell r="AI13">
            <v>0.45600000000000002</v>
          </cell>
          <cell r="AJ13">
            <v>0.314</v>
          </cell>
          <cell r="AK13">
            <v>0.90600000000000003</v>
          </cell>
          <cell r="AL13">
            <v>0.57099999999999995</v>
          </cell>
          <cell r="AM13">
            <v>0</v>
          </cell>
          <cell r="AN13">
            <v>1.2490000000000001</v>
          </cell>
          <cell r="AO13">
            <v>0.67500000000000004</v>
          </cell>
          <cell r="AP13">
            <v>0.5</v>
          </cell>
          <cell r="AQ13">
            <v>0</v>
          </cell>
          <cell r="AR13">
            <v>0</v>
          </cell>
          <cell r="AS13">
            <v>0.67800000000000005</v>
          </cell>
          <cell r="AT13">
            <v>0.33700000000000002</v>
          </cell>
          <cell r="AU13">
            <v>0.35099999999999998</v>
          </cell>
          <cell r="AV13">
            <v>0.374</v>
          </cell>
          <cell r="AW13">
            <v>0.73599999999999999</v>
          </cell>
          <cell r="AX13">
            <v>0.84399999999999997</v>
          </cell>
          <cell r="AY13">
            <v>0.47699999999999998</v>
          </cell>
          <cell r="AZ13">
            <v>0.59599999999999997</v>
          </cell>
          <cell r="BA13">
            <v>1.66</v>
          </cell>
          <cell r="BB13">
            <v>0.82899999999999996</v>
          </cell>
          <cell r="BC13">
            <v>0.58799999999999997</v>
          </cell>
          <cell r="BD13">
            <v>0.72699999999999998</v>
          </cell>
          <cell r="BE13">
            <v>0.66400000000000003</v>
          </cell>
          <cell r="BF13">
            <v>0.47499999999999998</v>
          </cell>
          <cell r="BG13">
            <v>0.93200000000000005</v>
          </cell>
          <cell r="BH13">
            <v>1.1559999999999999</v>
          </cell>
          <cell r="BI13">
            <v>0.93200000000000005</v>
          </cell>
          <cell r="BJ13">
            <v>0.58799999999999997</v>
          </cell>
          <cell r="BK13">
            <v>1.04</v>
          </cell>
          <cell r="BL13">
            <v>0.68200000000000005</v>
          </cell>
          <cell r="BM13">
            <v>0.80900000000000005</v>
          </cell>
          <cell r="BN13">
            <v>0.48299999999999998</v>
          </cell>
          <cell r="BO13">
            <v>0.16700000000000001</v>
          </cell>
          <cell r="BP13">
            <v>1.0209999999999999</v>
          </cell>
          <cell r="BQ13">
            <v>0.93400000000000005</v>
          </cell>
          <cell r="BR13">
            <v>0.53100000000000003</v>
          </cell>
          <cell r="BS13">
            <v>0.55300000000000005</v>
          </cell>
          <cell r="BT13">
            <v>0.46200000000000002</v>
          </cell>
          <cell r="BU13">
            <v>0.56000000000000005</v>
          </cell>
          <cell r="BV13">
            <v>0.39500000000000002</v>
          </cell>
          <cell r="BW13">
            <v>0.504</v>
          </cell>
          <cell r="BX13">
            <v>0.57699999999999996</v>
          </cell>
          <cell r="BY13">
            <v>0.85399999999999998</v>
          </cell>
          <cell r="BZ13">
            <v>0.63600000000000001</v>
          </cell>
          <cell r="CA13">
            <v>0.69</v>
          </cell>
          <cell r="CB13">
            <v>0.7</v>
          </cell>
          <cell r="CC13">
            <v>0.64300000000000002</v>
          </cell>
          <cell r="CD13">
            <v>0.72199999999999998</v>
          </cell>
          <cell r="CE13">
            <v>0</v>
          </cell>
          <cell r="CF13">
            <v>0.64300000000000002</v>
          </cell>
          <cell r="CG13">
            <v>0.95099999999999996</v>
          </cell>
          <cell r="CH13">
            <v>0.878</v>
          </cell>
          <cell r="CI13">
            <v>0.442</v>
          </cell>
          <cell r="CJ13">
            <v>0.59799999999999998</v>
          </cell>
          <cell r="CK13">
            <v>1.484</v>
          </cell>
          <cell r="CL13">
            <v>0.83699999999999997</v>
          </cell>
          <cell r="CM13">
            <v>1.7909999999999999</v>
          </cell>
          <cell r="CN13">
            <v>0</v>
          </cell>
          <cell r="CO13">
            <v>0.05</v>
          </cell>
          <cell r="CP13">
            <v>5.1999999999999998E-2</v>
          </cell>
          <cell r="CQ13">
            <v>0.05</v>
          </cell>
          <cell r="CR13">
            <v>0.05</v>
          </cell>
          <cell r="CS13">
            <v>0.05</v>
          </cell>
          <cell r="CT13">
            <v>4.9000000000000002E-2</v>
          </cell>
        </row>
        <row r="14">
          <cell r="D14">
            <v>0.127</v>
          </cell>
          <cell r="E14">
            <v>0.44400000000000001</v>
          </cell>
          <cell r="F14">
            <v>0.20899999999999999</v>
          </cell>
          <cell r="G14">
            <v>0.23499999999999999</v>
          </cell>
          <cell r="H14">
            <v>0.10100000000000001</v>
          </cell>
          <cell r="I14">
            <v>0.23499999999999999</v>
          </cell>
          <cell r="J14">
            <v>0.13400000000000001</v>
          </cell>
          <cell r="K14">
            <v>0.23100000000000001</v>
          </cell>
          <cell r="L14">
            <v>0.307</v>
          </cell>
          <cell r="M14">
            <v>0.26500000000000001</v>
          </cell>
          <cell r="N14">
            <v>0.27600000000000002</v>
          </cell>
          <cell r="O14">
            <v>0.13600000000000001</v>
          </cell>
          <cell r="P14">
            <v>0.19600000000000001</v>
          </cell>
          <cell r="Q14">
            <v>0.224</v>
          </cell>
          <cell r="R14">
            <v>0.44700000000000001</v>
          </cell>
          <cell r="S14">
            <v>0.19</v>
          </cell>
          <cell r="T14">
            <v>0.24399999999999999</v>
          </cell>
          <cell r="U14">
            <v>0.17399999999999999</v>
          </cell>
          <cell r="V14">
            <v>0.33200000000000002</v>
          </cell>
          <cell r="W14">
            <v>0.371</v>
          </cell>
          <cell r="X14">
            <v>0.34399999999999997</v>
          </cell>
          <cell r="Y14">
            <v>0.41</v>
          </cell>
          <cell r="Z14">
            <v>0.39600000000000002</v>
          </cell>
          <cell r="AA14">
            <v>0.35599999999999998</v>
          </cell>
          <cell r="AB14">
            <v>0.38800000000000001</v>
          </cell>
          <cell r="AC14">
            <v>0.41699999999999998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0.24099999999999999</v>
          </cell>
          <cell r="AI14">
            <v>0.13300000000000001</v>
          </cell>
          <cell r="AJ14">
            <v>0.108</v>
          </cell>
          <cell r="AK14">
            <v>0.21</v>
          </cell>
          <cell r="AL14">
            <v>0.22700000000000001</v>
          </cell>
          <cell r="AM14">
            <v>0</v>
          </cell>
          <cell r="AN14">
            <v>0</v>
          </cell>
          <cell r="AO14">
            <v>0.09</v>
          </cell>
          <cell r="AP14">
            <v>0</v>
          </cell>
          <cell r="AQ14">
            <v>0</v>
          </cell>
          <cell r="AR14">
            <v>0</v>
          </cell>
          <cell r="AS14">
            <v>0.27600000000000002</v>
          </cell>
          <cell r="AT14">
            <v>0.30099999999999999</v>
          </cell>
          <cell r="AU14">
            <v>0.33300000000000002</v>
          </cell>
          <cell r="AV14">
            <v>0.308</v>
          </cell>
          <cell r="AW14">
            <v>0.42599999999999999</v>
          </cell>
          <cell r="AX14">
            <v>0.40899999999999997</v>
          </cell>
          <cell r="AY14">
            <v>0.155</v>
          </cell>
          <cell r="AZ14">
            <v>0.21299999999999999</v>
          </cell>
          <cell r="BA14">
            <v>0.25800000000000001</v>
          </cell>
          <cell r="BB14">
            <v>0.66400000000000003</v>
          </cell>
          <cell r="BC14">
            <v>0.58199999999999996</v>
          </cell>
          <cell r="BD14">
            <v>0.27400000000000002</v>
          </cell>
          <cell r="BE14">
            <v>0.224</v>
          </cell>
          <cell r="BF14">
            <v>0.32200000000000001</v>
          </cell>
          <cell r="BG14">
            <v>0.249</v>
          </cell>
          <cell r="BH14">
            <v>0.218</v>
          </cell>
          <cell r="BI14">
            <v>0.24399999999999999</v>
          </cell>
          <cell r="BJ14">
            <v>0.27700000000000002</v>
          </cell>
          <cell r="BK14">
            <v>0.31900000000000001</v>
          </cell>
          <cell r="BL14">
            <v>0.16</v>
          </cell>
          <cell r="BM14">
            <v>0.41299999999999998</v>
          </cell>
          <cell r="BN14">
            <v>0.12</v>
          </cell>
          <cell r="BO14">
            <v>9.0999999999999998E-2</v>
          </cell>
          <cell r="BP14">
            <v>0.23799999999999999</v>
          </cell>
          <cell r="BQ14">
            <v>0.251</v>
          </cell>
          <cell r="BR14">
            <v>0.153</v>
          </cell>
          <cell r="BS14">
            <v>0.21299999999999999</v>
          </cell>
          <cell r="BT14">
            <v>0.246</v>
          </cell>
          <cell r="BU14">
            <v>0.15</v>
          </cell>
          <cell r="BV14">
            <v>0.17799999999999999</v>
          </cell>
          <cell r="BW14">
            <v>0.154</v>
          </cell>
          <cell r="BX14">
            <v>0.40899999999999997</v>
          </cell>
          <cell r="BY14">
            <v>0.39900000000000002</v>
          </cell>
          <cell r="BZ14">
            <v>0.372</v>
          </cell>
          <cell r="CA14">
            <v>0.312</v>
          </cell>
          <cell r="CB14">
            <v>0.32300000000000001</v>
          </cell>
          <cell r="CC14">
            <v>0.34300000000000003</v>
          </cell>
          <cell r="CD14">
            <v>0.307</v>
          </cell>
          <cell r="CE14">
            <v>0</v>
          </cell>
          <cell r="CF14">
            <v>0.23499999999999999</v>
          </cell>
          <cell r="CG14">
            <v>0.48</v>
          </cell>
          <cell r="CH14">
            <v>0.48</v>
          </cell>
          <cell r="CI14">
            <v>0.28599999999999998</v>
          </cell>
          <cell r="CJ14">
            <v>0.28799999999999998</v>
          </cell>
          <cell r="CK14">
            <v>0.252</v>
          </cell>
          <cell r="CL14">
            <v>0.21</v>
          </cell>
          <cell r="CM14">
            <v>0.28999999999999998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</row>
        <row r="15">
          <cell r="D15">
            <v>1.0209999999999999</v>
          </cell>
          <cell r="E15">
            <v>0.48199999999999998</v>
          </cell>
          <cell r="F15">
            <v>0.42</v>
          </cell>
          <cell r="G15">
            <v>0.49099999999999999</v>
          </cell>
          <cell r="H15">
            <v>0.78900000000000003</v>
          </cell>
          <cell r="I15">
            <v>0.58299999999999996</v>
          </cell>
          <cell r="J15">
            <v>1.1240000000000001</v>
          </cell>
          <cell r="K15">
            <v>0.501</v>
          </cell>
          <cell r="L15">
            <v>0.504</v>
          </cell>
          <cell r="M15">
            <v>0.46300000000000002</v>
          </cell>
          <cell r="N15">
            <v>0.53200000000000003</v>
          </cell>
          <cell r="O15">
            <v>1.105</v>
          </cell>
          <cell r="P15">
            <v>0.56999999999999995</v>
          </cell>
          <cell r="Q15">
            <v>1.149</v>
          </cell>
          <cell r="R15">
            <v>0.51200000000000001</v>
          </cell>
          <cell r="S15">
            <v>0.66300000000000003</v>
          </cell>
          <cell r="T15">
            <v>0.625</v>
          </cell>
          <cell r="U15">
            <v>0.68700000000000006</v>
          </cell>
          <cell r="V15">
            <v>0.434</v>
          </cell>
          <cell r="W15">
            <v>0.46800000000000003</v>
          </cell>
          <cell r="X15">
            <v>0.48099999999999998</v>
          </cell>
          <cell r="Y15">
            <v>0.46300000000000002</v>
          </cell>
          <cell r="Z15">
            <v>0.49399999999999999</v>
          </cell>
          <cell r="AA15">
            <v>0.52700000000000002</v>
          </cell>
          <cell r="AB15">
            <v>0.50800000000000001</v>
          </cell>
          <cell r="AC15">
            <v>0.52400000000000002</v>
          </cell>
          <cell r="AD15">
            <v>0.46700000000000003</v>
          </cell>
          <cell r="AE15">
            <v>0.626</v>
          </cell>
          <cell r="AF15">
            <v>0.44500000000000001</v>
          </cell>
          <cell r="AG15">
            <v>0.54700000000000004</v>
          </cell>
          <cell r="AH15">
            <v>1.0649999999999999</v>
          </cell>
          <cell r="AI15">
            <v>0.93799999999999994</v>
          </cell>
          <cell r="AJ15">
            <v>1.004</v>
          </cell>
          <cell r="AK15">
            <v>0.96399999999999997</v>
          </cell>
          <cell r="AL15">
            <v>1.1870000000000001</v>
          </cell>
          <cell r="AM15">
            <v>0.70099999999999996</v>
          </cell>
          <cell r="AN15">
            <v>0.91900000000000004</v>
          </cell>
          <cell r="AO15">
            <v>0.81699999999999995</v>
          </cell>
          <cell r="AP15">
            <v>0.48699999999999999</v>
          </cell>
          <cell r="AQ15">
            <v>0.33300000000000002</v>
          </cell>
          <cell r="AR15">
            <v>0.69399999999999995</v>
          </cell>
          <cell r="AS15">
            <v>0.61199999999999999</v>
          </cell>
          <cell r="AT15">
            <v>0.34100000000000003</v>
          </cell>
          <cell r="AU15">
            <v>0.34100000000000003</v>
          </cell>
          <cell r="AV15">
            <v>0.34100000000000003</v>
          </cell>
          <cell r="AW15">
            <v>0.69099999999999995</v>
          </cell>
          <cell r="AX15">
            <v>0.504</v>
          </cell>
          <cell r="AY15">
            <v>1.2969999999999999</v>
          </cell>
          <cell r="AZ15">
            <v>0.55600000000000005</v>
          </cell>
          <cell r="BA15">
            <v>0.62</v>
          </cell>
          <cell r="BB15">
            <v>0.40500000000000003</v>
          </cell>
          <cell r="BC15">
            <v>0.58699999999999997</v>
          </cell>
          <cell r="BD15">
            <v>0.48699999999999999</v>
          </cell>
          <cell r="BE15">
            <v>0.60499999999999998</v>
          </cell>
          <cell r="BF15">
            <v>0.47699999999999998</v>
          </cell>
          <cell r="BG15">
            <v>0.54300000000000004</v>
          </cell>
          <cell r="BH15">
            <v>0.78100000000000003</v>
          </cell>
          <cell r="BI15">
            <v>0.53900000000000003</v>
          </cell>
          <cell r="BJ15">
            <v>0.55500000000000005</v>
          </cell>
          <cell r="BK15">
            <v>0.63600000000000001</v>
          </cell>
          <cell r="BL15">
            <v>0.69</v>
          </cell>
          <cell r="BM15">
            <v>0.45700000000000002</v>
          </cell>
          <cell r="BN15">
            <v>0.496</v>
          </cell>
          <cell r="BO15">
            <v>0.73599999999999999</v>
          </cell>
          <cell r="BP15">
            <v>0.45</v>
          </cell>
          <cell r="BQ15">
            <v>0.56100000000000005</v>
          </cell>
          <cell r="BR15">
            <v>1.0389999999999999</v>
          </cell>
          <cell r="BS15">
            <v>0.56599999999999995</v>
          </cell>
          <cell r="BT15">
            <v>0.54400000000000004</v>
          </cell>
          <cell r="BU15">
            <v>0.47299999999999998</v>
          </cell>
          <cell r="BV15">
            <v>0.48799999999999999</v>
          </cell>
          <cell r="BW15">
            <v>1.2709999999999999</v>
          </cell>
          <cell r="BX15">
            <v>0.48499999999999999</v>
          </cell>
          <cell r="BY15">
            <v>0.54300000000000004</v>
          </cell>
          <cell r="BZ15">
            <v>0.56100000000000005</v>
          </cell>
          <cell r="CA15">
            <v>0.53</v>
          </cell>
          <cell r="CB15">
            <v>0.434</v>
          </cell>
          <cell r="CC15">
            <v>0.88200000000000001</v>
          </cell>
          <cell r="CD15">
            <v>0.80400000000000005</v>
          </cell>
          <cell r="CE15">
            <v>0.77500000000000002</v>
          </cell>
          <cell r="CF15">
            <v>0.58399999999999996</v>
          </cell>
          <cell r="CG15">
            <v>0.76400000000000001</v>
          </cell>
          <cell r="CH15">
            <v>0.76100000000000001</v>
          </cell>
          <cell r="CI15">
            <v>0.77700000000000002</v>
          </cell>
          <cell r="CJ15">
            <v>0.61099999999999999</v>
          </cell>
          <cell r="CK15">
            <v>0.48699999999999999</v>
          </cell>
          <cell r="CL15">
            <v>0.59499999999999997</v>
          </cell>
          <cell r="CM15">
            <v>0.52900000000000003</v>
          </cell>
          <cell r="CN15">
            <v>0.58899999999999997</v>
          </cell>
          <cell r="CO15">
            <v>0.45900000000000002</v>
          </cell>
          <cell r="CP15">
            <v>0.75</v>
          </cell>
          <cell r="CQ15">
            <v>0.77</v>
          </cell>
          <cell r="CR15">
            <v>0.92100000000000004</v>
          </cell>
          <cell r="CS15">
            <v>0.53500000000000003</v>
          </cell>
          <cell r="CT15">
            <v>0.80400000000000005</v>
          </cell>
        </row>
        <row r="16">
          <cell r="D16">
            <v>1.4999999999999999E-2</v>
          </cell>
          <cell r="E16">
            <v>1.2999999999999999E-2</v>
          </cell>
          <cell r="F16">
            <v>0.01</v>
          </cell>
          <cell r="G16">
            <v>2.3E-2</v>
          </cell>
          <cell r="H16">
            <v>1.4999999999999999E-2</v>
          </cell>
          <cell r="I16">
            <v>2.3E-2</v>
          </cell>
          <cell r="J16">
            <v>2.5000000000000001E-2</v>
          </cell>
          <cell r="K16">
            <v>2.1999999999999999E-2</v>
          </cell>
          <cell r="L16">
            <v>2.8000000000000001E-2</v>
          </cell>
          <cell r="M16">
            <v>2.5999999999999999E-2</v>
          </cell>
          <cell r="N16">
            <v>0.02</v>
          </cell>
          <cell r="O16">
            <v>1.7000000000000001E-2</v>
          </cell>
          <cell r="P16">
            <v>2.1999999999999999E-2</v>
          </cell>
          <cell r="Q16">
            <v>2.5999999999999999E-2</v>
          </cell>
          <cell r="R16">
            <v>2.3E-2</v>
          </cell>
          <cell r="S16">
            <v>3.5999999999999997E-2</v>
          </cell>
          <cell r="T16">
            <v>2.5000000000000001E-2</v>
          </cell>
          <cell r="U16">
            <v>1.4999999999999999E-2</v>
          </cell>
          <cell r="V16">
            <v>1.9E-2</v>
          </cell>
          <cell r="W16">
            <v>1.7000000000000001E-2</v>
          </cell>
          <cell r="X16">
            <v>1.9E-2</v>
          </cell>
          <cell r="Y16">
            <v>1.7000000000000001E-2</v>
          </cell>
          <cell r="Z16">
            <v>0.02</v>
          </cell>
          <cell r="AA16">
            <v>2.1999999999999999E-2</v>
          </cell>
          <cell r="AB16">
            <v>1.9E-2</v>
          </cell>
          <cell r="AC16">
            <v>1.7000000000000001E-2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1E-3</v>
          </cell>
          <cell r="AJ16">
            <v>1E-3</v>
          </cell>
          <cell r="AK16">
            <v>1.7000000000000001E-2</v>
          </cell>
          <cell r="AL16">
            <v>0.01</v>
          </cell>
          <cell r="AM16">
            <v>0</v>
          </cell>
          <cell r="AN16">
            <v>6.0000000000000001E-3</v>
          </cell>
          <cell r="AO16">
            <v>2.9000000000000001E-2</v>
          </cell>
          <cell r="AP16">
            <v>0</v>
          </cell>
          <cell r="AQ16">
            <v>0</v>
          </cell>
          <cell r="AR16">
            <v>0</v>
          </cell>
          <cell r="AS16">
            <v>1.2E-2</v>
          </cell>
          <cell r="AT16">
            <v>8.9999999999999993E-3</v>
          </cell>
          <cell r="AU16">
            <v>8.9999999999999993E-3</v>
          </cell>
          <cell r="AV16">
            <v>7.0000000000000001E-3</v>
          </cell>
          <cell r="AW16">
            <v>1.4999999999999999E-2</v>
          </cell>
          <cell r="AX16">
            <v>2.3E-2</v>
          </cell>
          <cell r="AY16">
            <v>0</v>
          </cell>
          <cell r="AZ16">
            <v>0.01</v>
          </cell>
          <cell r="BA16">
            <v>0</v>
          </cell>
          <cell r="BB16">
            <v>1.2E-2</v>
          </cell>
          <cell r="BC16">
            <v>0.01</v>
          </cell>
          <cell r="BD16">
            <v>0</v>
          </cell>
          <cell r="BE16">
            <v>0</v>
          </cell>
          <cell r="BF16">
            <v>3.0000000000000001E-3</v>
          </cell>
          <cell r="BG16">
            <v>0</v>
          </cell>
          <cell r="BH16">
            <v>1.7000000000000001E-2</v>
          </cell>
          <cell r="BI16">
            <v>0</v>
          </cell>
          <cell r="BJ16">
            <v>1.9E-2</v>
          </cell>
          <cell r="BK16">
            <v>1.2999999999999999E-2</v>
          </cell>
          <cell r="BL16">
            <v>2.3E-2</v>
          </cell>
          <cell r="BM16">
            <v>2.1999999999999999E-2</v>
          </cell>
          <cell r="BN16">
            <v>1.2E-2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6.0000000000000001E-3</v>
          </cell>
          <cell r="BT16">
            <v>2.1999999999999999E-2</v>
          </cell>
          <cell r="BU16">
            <v>7.0000000000000001E-3</v>
          </cell>
          <cell r="BV16">
            <v>1.2999999999999999E-2</v>
          </cell>
          <cell r="BW16">
            <v>0</v>
          </cell>
          <cell r="BX16">
            <v>2.1999999999999999E-2</v>
          </cell>
          <cell r="BY16">
            <v>2.3E-2</v>
          </cell>
          <cell r="BZ16">
            <v>1.6E-2</v>
          </cell>
          <cell r="CA16">
            <v>1.7000000000000001E-2</v>
          </cell>
          <cell r="CB16">
            <v>1.6E-2</v>
          </cell>
          <cell r="CC16">
            <v>1.2E-2</v>
          </cell>
          <cell r="CD16">
            <v>1.2E-2</v>
          </cell>
          <cell r="CE16">
            <v>0</v>
          </cell>
          <cell r="CF16">
            <v>2.3E-2</v>
          </cell>
          <cell r="CG16">
            <v>1.6E-2</v>
          </cell>
          <cell r="CH16">
            <v>1.6E-2</v>
          </cell>
          <cell r="CI16">
            <v>0</v>
          </cell>
          <cell r="CJ16">
            <v>0</v>
          </cell>
          <cell r="CK16">
            <v>0</v>
          </cell>
          <cell r="CL16">
            <v>3.3000000000000002E-2</v>
          </cell>
          <cell r="CM16">
            <v>1.9E-2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</row>
        <row r="17">
          <cell r="D17">
            <v>0</v>
          </cell>
          <cell r="E17">
            <v>0.82299999999999995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0.52400000000000002</v>
          </cell>
          <cell r="S17">
            <v>0</v>
          </cell>
          <cell r="T17">
            <v>0.245</v>
          </cell>
          <cell r="U17">
            <v>0</v>
          </cell>
          <cell r="V17">
            <v>0.308</v>
          </cell>
          <cell r="W17">
            <v>0.44600000000000001</v>
          </cell>
          <cell r="X17">
            <v>0.51700000000000002</v>
          </cell>
          <cell r="Y17">
            <v>0.313</v>
          </cell>
          <cell r="Z17">
            <v>0.46700000000000003</v>
          </cell>
          <cell r="AA17">
            <v>0.317</v>
          </cell>
          <cell r="AB17">
            <v>0.54800000000000004</v>
          </cell>
          <cell r="AC17">
            <v>0.437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0.75</v>
          </cell>
          <cell r="AL17">
            <v>0</v>
          </cell>
          <cell r="AM17">
            <v>0</v>
          </cell>
          <cell r="AN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0.26800000000000002</v>
          </cell>
          <cell r="AU17">
            <v>0.35799999999999998</v>
          </cell>
          <cell r="AV17">
            <v>0.312</v>
          </cell>
          <cell r="AW17">
            <v>0.81499999999999995</v>
          </cell>
          <cell r="AX17">
            <v>0.72099999999999997</v>
          </cell>
          <cell r="AY17">
            <v>0</v>
          </cell>
          <cell r="AZ17">
            <v>0</v>
          </cell>
          <cell r="BA17">
            <v>0</v>
          </cell>
          <cell r="BB17">
            <v>0.40899999999999997</v>
          </cell>
          <cell r="BC17">
            <v>0.63800000000000001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0.35899999999999999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0.53800000000000003</v>
          </cell>
          <cell r="BY17">
            <v>0.32400000000000001</v>
          </cell>
          <cell r="BZ17">
            <v>0.31</v>
          </cell>
          <cell r="CA17">
            <v>0.36299999999999999</v>
          </cell>
          <cell r="CB17">
            <v>0.35</v>
          </cell>
          <cell r="CC17">
            <v>0.46</v>
          </cell>
          <cell r="CD17">
            <v>0.46</v>
          </cell>
          <cell r="CF17">
            <v>0</v>
          </cell>
          <cell r="CG17">
            <v>0.46</v>
          </cell>
          <cell r="CH17">
            <v>0.46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0.02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3.9E-2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3.9E-2</v>
          </cell>
          <cell r="AU18">
            <v>4.4999999999999998E-2</v>
          </cell>
          <cell r="AV18">
            <v>3.9E-2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3.9E-2</v>
          </cell>
          <cell r="BZ18">
            <v>3.5000000000000003E-2</v>
          </cell>
          <cell r="CA18">
            <v>3.9E-2</v>
          </cell>
          <cell r="CB18">
            <v>4.2000000000000003E-2</v>
          </cell>
          <cell r="CC18">
            <v>4.2000000000000003E-2</v>
          </cell>
          <cell r="CD18">
            <v>4.2000000000000003E-2</v>
          </cell>
          <cell r="CE18">
            <v>0</v>
          </cell>
          <cell r="CF18">
            <v>0</v>
          </cell>
          <cell r="CG18">
            <v>4.2000000000000003E-2</v>
          </cell>
          <cell r="CH18">
            <v>4.2000000000000003E-2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</row>
        <row r="19">
          <cell r="D19">
            <v>0.629</v>
          </cell>
          <cell r="E19">
            <v>0.54700000000000004</v>
          </cell>
          <cell r="F19">
            <v>0.58599999999999997</v>
          </cell>
          <cell r="G19">
            <v>0.59499999999999997</v>
          </cell>
          <cell r="H19">
            <v>0.64200000000000002</v>
          </cell>
          <cell r="I19">
            <v>0.59699999999999998</v>
          </cell>
          <cell r="J19">
            <v>0.40600000000000003</v>
          </cell>
          <cell r="K19">
            <v>0.59799999999999998</v>
          </cell>
          <cell r="L19">
            <v>0.59699999999999998</v>
          </cell>
          <cell r="M19">
            <v>0.58199999999999996</v>
          </cell>
          <cell r="N19">
            <v>0.57299999999999995</v>
          </cell>
          <cell r="O19">
            <v>0.65</v>
          </cell>
          <cell r="P19">
            <v>0.57799999999999996</v>
          </cell>
          <cell r="Q19">
            <v>0.379</v>
          </cell>
          <cell r="R19">
            <v>0.55000000000000004</v>
          </cell>
          <cell r="S19">
            <v>0.61099999999999999</v>
          </cell>
          <cell r="T19">
            <v>0.59</v>
          </cell>
          <cell r="U19">
            <v>0.69899999999999995</v>
          </cell>
          <cell r="V19">
            <v>0.56599999999999995</v>
          </cell>
          <cell r="W19">
            <v>0.51800000000000002</v>
          </cell>
          <cell r="X19">
            <v>0.53600000000000003</v>
          </cell>
          <cell r="Y19">
            <v>0.56000000000000005</v>
          </cell>
          <cell r="Z19">
            <v>0.57099999999999995</v>
          </cell>
          <cell r="AA19">
            <v>0.61299999999999999</v>
          </cell>
          <cell r="AB19">
            <v>0.59199999999999997</v>
          </cell>
          <cell r="AC19">
            <v>0.59499999999999997</v>
          </cell>
          <cell r="AD19">
            <v>0.46100000000000002</v>
          </cell>
          <cell r="AE19">
            <v>2E-3</v>
          </cell>
          <cell r="AF19">
            <v>3.0000000000000001E-3</v>
          </cell>
          <cell r="AG19">
            <v>2E-3</v>
          </cell>
          <cell r="AH19">
            <v>0.48599999999999999</v>
          </cell>
          <cell r="AI19">
            <v>0.47799999999999998</v>
          </cell>
          <cell r="AJ19">
            <v>0.49099999999999999</v>
          </cell>
          <cell r="AK19">
            <v>0.26900000000000002</v>
          </cell>
          <cell r="AL19">
            <v>0.47</v>
          </cell>
          <cell r="AM19">
            <v>3.0000000000000001E-3</v>
          </cell>
          <cell r="AN19">
            <v>0.47499999999999998</v>
          </cell>
          <cell r="AO19">
            <v>0.63</v>
          </cell>
          <cell r="AP19">
            <v>0.54200000000000004</v>
          </cell>
          <cell r="AQ19">
            <v>0.14699999999999999</v>
          </cell>
          <cell r="AR19">
            <v>2E-3</v>
          </cell>
          <cell r="AS19">
            <v>0.438</v>
          </cell>
          <cell r="AT19">
            <v>0.40600000000000003</v>
          </cell>
          <cell r="AU19">
            <v>0.435</v>
          </cell>
          <cell r="AV19">
            <v>0.371</v>
          </cell>
          <cell r="AW19">
            <v>0.54600000000000004</v>
          </cell>
          <cell r="AX19">
            <v>0.55000000000000004</v>
          </cell>
          <cell r="AY19">
            <v>0.46400000000000002</v>
          </cell>
          <cell r="AZ19">
            <v>0.59399999999999997</v>
          </cell>
          <cell r="BA19">
            <v>0.435</v>
          </cell>
          <cell r="BB19">
            <v>0.496</v>
          </cell>
          <cell r="BC19">
            <v>0.38700000000000001</v>
          </cell>
          <cell r="BD19">
            <v>0.55700000000000005</v>
          </cell>
          <cell r="BE19">
            <v>0.64800000000000002</v>
          </cell>
          <cell r="BF19">
            <v>0.56000000000000005</v>
          </cell>
          <cell r="BG19">
            <v>0.54400000000000004</v>
          </cell>
          <cell r="BH19">
            <v>0.48</v>
          </cell>
          <cell r="BI19">
            <v>0.57799999999999996</v>
          </cell>
          <cell r="BJ19">
            <v>0.6</v>
          </cell>
          <cell r="BK19">
            <v>0.52200000000000002</v>
          </cell>
          <cell r="BL19">
            <v>0.6</v>
          </cell>
          <cell r="BM19">
            <v>0.52</v>
          </cell>
          <cell r="BN19">
            <v>0.61799999999999999</v>
          </cell>
          <cell r="BO19">
            <v>0.56200000000000006</v>
          </cell>
          <cell r="BP19">
            <v>0.55800000000000005</v>
          </cell>
          <cell r="BQ19">
            <v>0.56799999999999995</v>
          </cell>
          <cell r="BR19">
            <v>0.44800000000000001</v>
          </cell>
          <cell r="BS19">
            <v>0.59199999999999997</v>
          </cell>
          <cell r="BT19">
            <v>0.59</v>
          </cell>
          <cell r="BU19">
            <v>0.56200000000000006</v>
          </cell>
          <cell r="BV19">
            <v>0.69</v>
          </cell>
          <cell r="BW19">
            <v>0.46400000000000002</v>
          </cell>
          <cell r="BX19">
            <v>0.59799999999999998</v>
          </cell>
          <cell r="BY19">
            <v>0.53100000000000003</v>
          </cell>
          <cell r="BZ19">
            <v>0.55000000000000004</v>
          </cell>
          <cell r="CA19">
            <v>0.627</v>
          </cell>
          <cell r="CB19">
            <v>0.622</v>
          </cell>
          <cell r="CC19">
            <v>0.57899999999999996</v>
          </cell>
          <cell r="CD19">
            <v>0.621</v>
          </cell>
          <cell r="CE19">
            <v>0.14699999999999999</v>
          </cell>
          <cell r="CF19">
            <v>0.6</v>
          </cell>
          <cell r="CG19">
            <v>0.41599999999999998</v>
          </cell>
          <cell r="CH19">
            <v>0.41099999999999998</v>
          </cell>
          <cell r="CI19">
            <v>0.81399999999999995</v>
          </cell>
          <cell r="CJ19">
            <v>0.82699999999999996</v>
          </cell>
          <cell r="CK19">
            <v>0.34699999999999998</v>
          </cell>
          <cell r="CL19">
            <v>0.56299999999999994</v>
          </cell>
          <cell r="CM19">
            <v>0.30399999999999999</v>
          </cell>
          <cell r="CN19">
            <v>2E-3</v>
          </cell>
          <cell r="CO19">
            <v>0.14699999999999999</v>
          </cell>
          <cell r="CP19">
            <v>0.14699999999999999</v>
          </cell>
          <cell r="CQ19">
            <v>0.14699999999999999</v>
          </cell>
          <cell r="CR19">
            <v>0.14699999999999999</v>
          </cell>
          <cell r="CS19">
            <v>0.14699999999999999</v>
          </cell>
          <cell r="CT19">
            <v>0.16600000000000001</v>
          </cell>
        </row>
        <row r="26">
          <cell r="D26">
            <v>4.3999999999999997E-2</v>
          </cell>
          <cell r="E26">
            <v>0.02</v>
          </cell>
          <cell r="F26">
            <v>3.3000000000000002E-2</v>
          </cell>
          <cell r="G26">
            <v>3.6999999999999998E-2</v>
          </cell>
          <cell r="H26">
            <v>4.4999999999999998E-2</v>
          </cell>
          <cell r="I26">
            <v>3.5999999999999997E-2</v>
          </cell>
          <cell r="J26">
            <v>0.04</v>
          </cell>
          <cell r="K26">
            <v>3.3000000000000002E-2</v>
          </cell>
          <cell r="L26">
            <v>3.7999999999999999E-2</v>
          </cell>
          <cell r="M26">
            <v>4.1000000000000002E-2</v>
          </cell>
          <cell r="N26">
            <v>2.1999999999999999E-2</v>
          </cell>
          <cell r="O26">
            <v>4.7E-2</v>
          </cell>
          <cell r="P26">
            <v>3.2000000000000001E-2</v>
          </cell>
          <cell r="Q26">
            <v>7.9000000000000001E-2</v>
          </cell>
          <cell r="R26">
            <v>2.5999999999999999E-2</v>
          </cell>
          <cell r="S26">
            <v>0.04</v>
          </cell>
          <cell r="T26">
            <v>2.5999999999999999E-2</v>
          </cell>
          <cell r="U26">
            <v>4.2000000000000003E-2</v>
          </cell>
          <cell r="V26">
            <v>1.6E-2</v>
          </cell>
          <cell r="W26">
            <v>1.9E-2</v>
          </cell>
          <cell r="X26">
            <v>0.02</v>
          </cell>
          <cell r="Y26">
            <v>1.9E-2</v>
          </cell>
          <cell r="Z26">
            <v>1.7999999999999999E-2</v>
          </cell>
          <cell r="AA26">
            <v>1.7000000000000001E-2</v>
          </cell>
          <cell r="AB26">
            <v>1.4999999999999999E-2</v>
          </cell>
          <cell r="AC26">
            <v>1.7000000000000001E-2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6.0000000000000001E-3</v>
          </cell>
          <cell r="AJ26">
            <v>1.4999999999999999E-2</v>
          </cell>
          <cell r="AK26">
            <v>2.8000000000000001E-2</v>
          </cell>
          <cell r="AL26">
            <v>3.1E-2</v>
          </cell>
          <cell r="AM26">
            <v>0</v>
          </cell>
          <cell r="AN26">
            <v>0</v>
          </cell>
          <cell r="AO26">
            <v>4.3999999999999997E-2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7.0000000000000001E-3</v>
          </cell>
          <cell r="AU26">
            <v>7.0000000000000001E-3</v>
          </cell>
          <cell r="AV26">
            <v>5.0000000000000001E-3</v>
          </cell>
          <cell r="AW26">
            <v>2.1999999999999999E-2</v>
          </cell>
          <cell r="AX26">
            <v>2.4E-2</v>
          </cell>
          <cell r="AY26">
            <v>0</v>
          </cell>
          <cell r="AZ26">
            <v>3.3000000000000002E-2</v>
          </cell>
          <cell r="BA26">
            <v>0</v>
          </cell>
          <cell r="BB26">
            <v>3.4000000000000002E-2</v>
          </cell>
          <cell r="BC26">
            <v>1.4E-2</v>
          </cell>
          <cell r="BD26">
            <v>0</v>
          </cell>
          <cell r="BE26">
            <v>0</v>
          </cell>
          <cell r="BF26">
            <v>1.0999999999999999E-2</v>
          </cell>
          <cell r="BG26">
            <v>0</v>
          </cell>
          <cell r="BH26">
            <v>4.8000000000000001E-2</v>
          </cell>
          <cell r="BI26">
            <v>0</v>
          </cell>
          <cell r="BJ26">
            <v>5.7000000000000002E-2</v>
          </cell>
          <cell r="BK26">
            <v>4.1000000000000002E-2</v>
          </cell>
          <cell r="BL26">
            <v>3.4000000000000002E-2</v>
          </cell>
          <cell r="BM26">
            <v>2.3E-2</v>
          </cell>
          <cell r="BN26">
            <v>3.4000000000000002E-2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1.6E-2</v>
          </cell>
          <cell r="BT26">
            <v>3.2000000000000001E-2</v>
          </cell>
          <cell r="BU26">
            <v>2.3E-2</v>
          </cell>
          <cell r="BV26">
            <v>3.9E-2</v>
          </cell>
          <cell r="BW26">
            <v>0</v>
          </cell>
          <cell r="BX26">
            <v>2.1999999999999999E-2</v>
          </cell>
          <cell r="BY26">
            <v>2.4E-2</v>
          </cell>
          <cell r="BZ26">
            <v>1.2E-2</v>
          </cell>
          <cell r="CA26">
            <v>1.2999999999999999E-2</v>
          </cell>
          <cell r="CB26">
            <v>1.4E-2</v>
          </cell>
          <cell r="CC26">
            <v>1.4999999999999999E-2</v>
          </cell>
          <cell r="CD26">
            <v>1.4999999999999999E-2</v>
          </cell>
          <cell r="CE26">
            <v>0</v>
          </cell>
          <cell r="CF26">
            <v>3.6999999999999998E-2</v>
          </cell>
          <cell r="CG26">
            <v>2.1000000000000001E-2</v>
          </cell>
          <cell r="CH26">
            <v>2.1000000000000001E-2</v>
          </cell>
          <cell r="CI26">
            <v>0</v>
          </cell>
          <cell r="CJ26">
            <v>0</v>
          </cell>
          <cell r="CK26">
            <v>0</v>
          </cell>
          <cell r="CL26">
            <v>0.10299999999999999</v>
          </cell>
          <cell r="CM26">
            <v>5.7000000000000002E-2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</row>
        <row r="27">
          <cell r="D27">
            <v>2E-3</v>
          </cell>
          <cell r="E27">
            <v>1E-3</v>
          </cell>
          <cell r="F27">
            <v>2E-3</v>
          </cell>
          <cell r="G27">
            <v>2E-3</v>
          </cell>
          <cell r="H27">
            <v>2E-3</v>
          </cell>
          <cell r="I27">
            <v>1E-3</v>
          </cell>
          <cell r="J27">
            <v>2E-3</v>
          </cell>
          <cell r="K27">
            <v>2E-3</v>
          </cell>
          <cell r="L27">
            <v>2E-3</v>
          </cell>
          <cell r="M27">
            <v>2E-3</v>
          </cell>
          <cell r="N27">
            <v>2E-3</v>
          </cell>
          <cell r="O27">
            <v>2E-3</v>
          </cell>
          <cell r="P27">
            <v>2E-3</v>
          </cell>
          <cell r="Q27">
            <v>2E-3</v>
          </cell>
          <cell r="R27">
            <v>1E-3</v>
          </cell>
          <cell r="S27">
            <v>2E-3</v>
          </cell>
          <cell r="T27">
            <v>1E-3</v>
          </cell>
          <cell r="U27">
            <v>2E-3</v>
          </cell>
          <cell r="V27">
            <v>1E-3</v>
          </cell>
          <cell r="W27">
            <v>1E-3</v>
          </cell>
          <cell r="X27">
            <v>1E-3</v>
          </cell>
          <cell r="Y27">
            <v>2E-3</v>
          </cell>
          <cell r="Z27">
            <v>1E-3</v>
          </cell>
          <cell r="AA27">
            <v>1E-3</v>
          </cell>
          <cell r="AB27">
            <v>1E-3</v>
          </cell>
          <cell r="AC27">
            <v>1E-3</v>
          </cell>
          <cell r="AI27">
            <v>1E-3</v>
          </cell>
          <cell r="AJ27">
            <v>1E-3</v>
          </cell>
          <cell r="AK27">
            <v>1E-3</v>
          </cell>
          <cell r="AL27">
            <v>2E-3</v>
          </cell>
          <cell r="AM27">
            <v>0</v>
          </cell>
          <cell r="AN27">
            <v>0</v>
          </cell>
          <cell r="AO27">
            <v>2E-3</v>
          </cell>
          <cell r="AP27">
            <v>0</v>
          </cell>
          <cell r="AQ27">
            <v>0</v>
          </cell>
          <cell r="AR27">
            <v>0</v>
          </cell>
          <cell r="AS27">
            <v>3.0000000000000001E-3</v>
          </cell>
          <cell r="AT27">
            <v>0</v>
          </cell>
          <cell r="AU27">
            <v>0</v>
          </cell>
          <cell r="AV27">
            <v>0</v>
          </cell>
          <cell r="AW27">
            <v>1E-3</v>
          </cell>
          <cell r="AX27">
            <v>1E-3</v>
          </cell>
          <cell r="AY27">
            <v>0</v>
          </cell>
          <cell r="AZ27">
            <v>2E-3</v>
          </cell>
          <cell r="BA27">
            <v>0</v>
          </cell>
          <cell r="BB27">
            <v>1E-3</v>
          </cell>
          <cell r="BC27">
            <v>1E-3</v>
          </cell>
          <cell r="BD27">
            <v>0</v>
          </cell>
          <cell r="BE27">
            <v>0</v>
          </cell>
          <cell r="BF27">
            <v>1E-3</v>
          </cell>
          <cell r="BG27">
            <v>0</v>
          </cell>
          <cell r="BH27">
            <v>2E-3</v>
          </cell>
          <cell r="BI27">
            <v>0</v>
          </cell>
          <cell r="BJ27">
            <v>1E-3</v>
          </cell>
          <cell r="BK27">
            <v>2E-3</v>
          </cell>
          <cell r="BL27">
            <v>2E-3</v>
          </cell>
          <cell r="BM27">
            <v>1E-3</v>
          </cell>
          <cell r="BN27">
            <v>2E-3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1E-3</v>
          </cell>
          <cell r="BT27">
            <v>2E-3</v>
          </cell>
          <cell r="BU27">
            <v>1E-3</v>
          </cell>
          <cell r="BV27">
            <v>2E-3</v>
          </cell>
          <cell r="BW27">
            <v>0</v>
          </cell>
          <cell r="BX27">
            <v>1E-3</v>
          </cell>
          <cell r="BY27">
            <v>1E-3</v>
          </cell>
          <cell r="BZ27">
            <v>1E-3</v>
          </cell>
          <cell r="CA27">
            <v>1E-3</v>
          </cell>
          <cell r="CB27">
            <v>1E-3</v>
          </cell>
          <cell r="CC27">
            <v>1E-3</v>
          </cell>
          <cell r="CD27">
            <v>1E-3</v>
          </cell>
          <cell r="CE27">
            <v>0</v>
          </cell>
          <cell r="CF27">
            <v>1E-3</v>
          </cell>
          <cell r="CG27">
            <v>1E-3</v>
          </cell>
          <cell r="CH27">
            <v>1E-3</v>
          </cell>
          <cell r="CM27">
            <v>3.0000000000000001E-3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</row>
        <row r="28">
          <cell r="D28">
            <v>7.0000000000000007E-2</v>
          </cell>
          <cell r="E28">
            <v>3.3000000000000002E-2</v>
          </cell>
          <cell r="F28">
            <v>4.7E-2</v>
          </cell>
          <cell r="G28">
            <v>3.1E-2</v>
          </cell>
          <cell r="H28">
            <v>6.3E-2</v>
          </cell>
          <cell r="I28">
            <v>2.9000000000000001E-2</v>
          </cell>
          <cell r="J28">
            <v>6.5000000000000002E-2</v>
          </cell>
          <cell r="K28">
            <v>2.9000000000000001E-2</v>
          </cell>
          <cell r="L28">
            <v>4.4999999999999998E-2</v>
          </cell>
          <cell r="M28">
            <v>4.2999999999999997E-2</v>
          </cell>
          <cell r="N28">
            <v>4.2000000000000003E-2</v>
          </cell>
          <cell r="O28">
            <v>7.5999999999999998E-2</v>
          </cell>
          <cell r="P28">
            <v>3.3000000000000002E-2</v>
          </cell>
          <cell r="Q28">
            <v>2.5999999999999999E-2</v>
          </cell>
          <cell r="R28">
            <v>3.1E-2</v>
          </cell>
          <cell r="S28">
            <v>4.1000000000000002E-2</v>
          </cell>
          <cell r="T28">
            <v>4.2999999999999997E-2</v>
          </cell>
          <cell r="U28">
            <v>7.1999999999999995E-2</v>
          </cell>
          <cell r="V28">
            <v>3.5000000000000003E-2</v>
          </cell>
          <cell r="W28">
            <v>2.5000000000000001E-2</v>
          </cell>
          <cell r="X28">
            <v>2.8000000000000001E-2</v>
          </cell>
          <cell r="Y28">
            <v>2.8000000000000001E-2</v>
          </cell>
          <cell r="Z28">
            <v>3.5999999999999997E-2</v>
          </cell>
          <cell r="AA28">
            <v>3.5999999999999997E-2</v>
          </cell>
          <cell r="AB28">
            <v>4.2000000000000003E-2</v>
          </cell>
          <cell r="AC28">
            <v>3.9E-2</v>
          </cell>
          <cell r="AD28">
            <v>0.112</v>
          </cell>
          <cell r="AE28">
            <v>8.7999999999999995E-2</v>
          </cell>
          <cell r="AF28">
            <v>7.5999999999999998E-2</v>
          </cell>
          <cell r="AG28">
            <v>9.7000000000000003E-2</v>
          </cell>
          <cell r="AH28">
            <v>2.1000000000000001E-2</v>
          </cell>
          <cell r="AI28">
            <v>0.03</v>
          </cell>
          <cell r="AJ28">
            <v>0.03</v>
          </cell>
          <cell r="AK28">
            <v>3.4000000000000002E-2</v>
          </cell>
          <cell r="AL28">
            <v>2.1000000000000001E-2</v>
          </cell>
          <cell r="AM28">
            <v>0.04</v>
          </cell>
          <cell r="AN28">
            <v>1.9E-2</v>
          </cell>
          <cell r="AO28">
            <v>0.16700000000000001</v>
          </cell>
          <cell r="AP28">
            <v>7.9000000000000001E-2</v>
          </cell>
          <cell r="AQ28">
            <v>6.8000000000000005E-2</v>
          </cell>
          <cell r="AR28">
            <v>3.3000000000000002E-2</v>
          </cell>
          <cell r="AS28">
            <v>4.7E-2</v>
          </cell>
          <cell r="AT28">
            <v>5.0999999999999997E-2</v>
          </cell>
          <cell r="AU28">
            <v>5.2999999999999999E-2</v>
          </cell>
          <cell r="AV28">
            <v>4.8000000000000001E-2</v>
          </cell>
          <cell r="AW28">
            <v>3.2000000000000001E-2</v>
          </cell>
          <cell r="AX28">
            <v>3.1E-2</v>
          </cell>
          <cell r="AY28">
            <v>3.4000000000000002E-2</v>
          </cell>
          <cell r="AZ28">
            <v>4.8000000000000001E-2</v>
          </cell>
          <cell r="BA28">
            <v>0.05</v>
          </cell>
          <cell r="BB28">
            <v>3.5000000000000003E-2</v>
          </cell>
          <cell r="BC28">
            <v>3.4000000000000002E-2</v>
          </cell>
          <cell r="BD28">
            <v>0.29199999999999998</v>
          </cell>
          <cell r="BE28">
            <v>6.7000000000000004E-2</v>
          </cell>
          <cell r="BF28">
            <v>2.8000000000000001E-2</v>
          </cell>
          <cell r="BG28">
            <v>0.186</v>
          </cell>
          <cell r="BH28">
            <v>6.8000000000000005E-2</v>
          </cell>
          <cell r="BI28">
            <v>0.185</v>
          </cell>
          <cell r="BJ28">
            <v>3.5999999999999997E-2</v>
          </cell>
          <cell r="BK28">
            <v>1.4999999999999999E-2</v>
          </cell>
          <cell r="BL28">
            <v>5.8000000000000003E-2</v>
          </cell>
          <cell r="BM28">
            <v>2.5999999999999999E-2</v>
          </cell>
          <cell r="BN28">
            <v>0.03</v>
          </cell>
          <cell r="BO28">
            <v>8.9999999999999993E-3</v>
          </cell>
          <cell r="BP28">
            <v>0.188</v>
          </cell>
          <cell r="BQ28">
            <v>0.193</v>
          </cell>
          <cell r="BR28">
            <v>2.8000000000000001E-2</v>
          </cell>
          <cell r="BS28">
            <v>4.7E-2</v>
          </cell>
          <cell r="BT28">
            <v>0.16900000000000001</v>
          </cell>
          <cell r="BU28">
            <v>3.5000000000000003E-2</v>
          </cell>
          <cell r="BV28">
            <v>6.9000000000000006E-2</v>
          </cell>
          <cell r="BW28">
            <v>3.4000000000000002E-2</v>
          </cell>
          <cell r="BX28">
            <v>3.1E-2</v>
          </cell>
          <cell r="BY28">
            <v>3.1E-2</v>
          </cell>
          <cell r="BZ28">
            <v>3.6999999999999998E-2</v>
          </cell>
          <cell r="CA28">
            <v>3.5999999999999997E-2</v>
          </cell>
          <cell r="CB28">
            <v>6.0999999999999999E-2</v>
          </cell>
          <cell r="CC28">
            <v>6.0999999999999999E-2</v>
          </cell>
          <cell r="CD28">
            <v>5.8000000000000003E-2</v>
          </cell>
          <cell r="CE28">
            <v>0.24299999999999999</v>
          </cell>
          <cell r="CF28">
            <v>2.8000000000000001E-2</v>
          </cell>
          <cell r="CG28">
            <v>5.8999999999999997E-2</v>
          </cell>
          <cell r="CH28">
            <v>5.8999999999999997E-2</v>
          </cell>
          <cell r="CI28">
            <v>9.5000000000000001E-2</v>
          </cell>
          <cell r="CJ28">
            <v>9.6000000000000002E-2</v>
          </cell>
          <cell r="CK28">
            <v>5.8000000000000003E-2</v>
          </cell>
          <cell r="CL28">
            <v>7.0000000000000007E-2</v>
          </cell>
          <cell r="CM28">
            <v>6.3E-2</v>
          </cell>
          <cell r="CN28">
            <v>0.13300000000000001</v>
          </cell>
          <cell r="CO28">
            <v>0.26500000000000001</v>
          </cell>
          <cell r="CP28">
            <v>0.27</v>
          </cell>
          <cell r="CQ28">
            <v>0.26700000000000002</v>
          </cell>
          <cell r="CR28">
            <v>0.26600000000000001</v>
          </cell>
          <cell r="CS28">
            <v>0.28699999999999998</v>
          </cell>
          <cell r="CT28">
            <v>2.4E-2</v>
          </cell>
        </row>
        <row r="29">
          <cell r="D29">
            <v>0.09</v>
          </cell>
          <cell r="E29">
            <v>4.3999999999999997E-2</v>
          </cell>
          <cell r="F29">
            <v>0.107</v>
          </cell>
          <cell r="G29">
            <v>0.125</v>
          </cell>
          <cell r="H29">
            <v>0.113</v>
          </cell>
          <cell r="I29">
            <v>0.13500000000000001</v>
          </cell>
          <cell r="J29">
            <v>0.126</v>
          </cell>
          <cell r="K29">
            <v>0.13500000000000001</v>
          </cell>
          <cell r="L29">
            <v>0.17</v>
          </cell>
          <cell r="M29">
            <v>0.17799999999999999</v>
          </cell>
          <cell r="N29">
            <v>0.16500000000000001</v>
          </cell>
          <cell r="O29">
            <v>9.1999999999999998E-2</v>
          </cell>
          <cell r="P29">
            <v>0.104</v>
          </cell>
          <cell r="Q29">
            <v>0.14199999999999999</v>
          </cell>
          <cell r="R29">
            <v>5.2999999999999999E-2</v>
          </cell>
          <cell r="S29">
            <v>0.107</v>
          </cell>
          <cell r="T29">
            <v>4.5999999999999999E-2</v>
          </cell>
          <cell r="U29">
            <v>0.105</v>
          </cell>
          <cell r="V29">
            <v>6.0999999999999999E-2</v>
          </cell>
          <cell r="W29">
            <v>8.2000000000000003E-2</v>
          </cell>
          <cell r="X29">
            <v>0.114</v>
          </cell>
          <cell r="Y29">
            <v>0.109</v>
          </cell>
          <cell r="Z29">
            <v>0.153</v>
          </cell>
          <cell r="AA29">
            <v>5.7000000000000002E-2</v>
          </cell>
          <cell r="AB29">
            <v>4.3999999999999997E-2</v>
          </cell>
          <cell r="AC29">
            <v>0.122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9.6000000000000002E-2</v>
          </cell>
          <cell r="AI29">
            <v>0.28999999999999998</v>
          </cell>
          <cell r="AJ29">
            <v>0.17799999999999999</v>
          </cell>
          <cell r="AK29">
            <v>0.28000000000000003</v>
          </cell>
          <cell r="AL29">
            <v>0.26900000000000002</v>
          </cell>
          <cell r="AM29">
            <v>0</v>
          </cell>
          <cell r="AN29">
            <v>0.26500000000000001</v>
          </cell>
          <cell r="AO29">
            <v>0.30399999999999999</v>
          </cell>
          <cell r="AP29">
            <v>0.183</v>
          </cell>
          <cell r="AQ29">
            <v>0</v>
          </cell>
          <cell r="AR29">
            <v>0</v>
          </cell>
          <cell r="AS29">
            <v>0.34599999999999997</v>
          </cell>
          <cell r="AT29">
            <v>6.8000000000000005E-2</v>
          </cell>
          <cell r="AU29">
            <v>6.6000000000000003E-2</v>
          </cell>
          <cell r="AV29">
            <v>7.6999999999999999E-2</v>
          </cell>
          <cell r="AW29">
            <v>6.5000000000000002E-2</v>
          </cell>
          <cell r="AX29">
            <v>5.7000000000000002E-2</v>
          </cell>
          <cell r="AY29">
            <v>0.11700000000000001</v>
          </cell>
          <cell r="AZ29">
            <v>0.113</v>
          </cell>
          <cell r="BA29">
            <v>0.10299999999999999</v>
          </cell>
          <cell r="BB29">
            <v>8.5000000000000006E-2</v>
          </cell>
          <cell r="BC29">
            <v>3.1E-2</v>
          </cell>
          <cell r="BD29">
            <v>0.11700000000000001</v>
          </cell>
          <cell r="BE29">
            <v>0.14000000000000001</v>
          </cell>
          <cell r="BF29">
            <v>9.9000000000000005E-2</v>
          </cell>
          <cell r="BG29">
            <v>0.23100000000000001</v>
          </cell>
          <cell r="BH29">
            <v>0.105</v>
          </cell>
          <cell r="BI29">
            <v>0.22900000000000001</v>
          </cell>
          <cell r="BJ29">
            <v>0.13500000000000001</v>
          </cell>
          <cell r="BK29">
            <v>0.20899999999999999</v>
          </cell>
          <cell r="BL29">
            <v>0.11799999999999999</v>
          </cell>
          <cell r="BM29">
            <v>3.5999999999999997E-2</v>
          </cell>
          <cell r="BN29">
            <v>0.19</v>
          </cell>
          <cell r="BO29">
            <v>9.1999999999999998E-2</v>
          </cell>
          <cell r="BP29">
            <v>0.28199999999999997</v>
          </cell>
          <cell r="BQ29">
            <v>0.28699999999999998</v>
          </cell>
          <cell r="BR29">
            <v>0.156</v>
          </cell>
          <cell r="BS29">
            <v>0.12</v>
          </cell>
          <cell r="BT29">
            <v>0.13</v>
          </cell>
          <cell r="BU29">
            <v>0.109</v>
          </cell>
          <cell r="BV29">
            <v>9.9000000000000005E-2</v>
          </cell>
          <cell r="BW29">
            <v>0.12</v>
          </cell>
          <cell r="BX29">
            <v>5.6000000000000001E-2</v>
          </cell>
          <cell r="BY29">
            <v>7.8E-2</v>
          </cell>
          <cell r="BZ29">
            <v>4.5999999999999999E-2</v>
          </cell>
          <cell r="CA29">
            <v>5.5E-2</v>
          </cell>
          <cell r="CB29">
            <v>7.3999999999999996E-2</v>
          </cell>
          <cell r="CC29">
            <v>0.121</v>
          </cell>
          <cell r="CD29">
            <v>8.5999999999999993E-2</v>
          </cell>
          <cell r="CE29">
            <v>0</v>
          </cell>
          <cell r="CF29">
            <v>0.13400000000000001</v>
          </cell>
          <cell r="CG29">
            <v>5.2999999999999999E-2</v>
          </cell>
          <cell r="CH29">
            <v>0.112</v>
          </cell>
          <cell r="CI29">
            <v>0.23699999999999999</v>
          </cell>
          <cell r="CJ29">
            <v>0.252</v>
          </cell>
          <cell r="CK29">
            <v>0.42499999999999999</v>
          </cell>
          <cell r="CL29">
            <v>0.38200000000000001</v>
          </cell>
          <cell r="CM29">
            <v>0.36</v>
          </cell>
          <cell r="CN29">
            <v>0</v>
          </cell>
          <cell r="CO29">
            <v>4.2000000000000003E-2</v>
          </cell>
          <cell r="CP29">
            <v>4.2999999999999997E-2</v>
          </cell>
          <cell r="CQ29">
            <v>4.2000000000000003E-2</v>
          </cell>
          <cell r="CR29">
            <v>4.2000000000000003E-2</v>
          </cell>
          <cell r="CS29">
            <v>4.2000000000000003E-2</v>
          </cell>
          <cell r="CT29">
            <v>0.04</v>
          </cell>
        </row>
        <row r="31">
          <cell r="D31">
            <v>1.6E-2</v>
          </cell>
          <cell r="E31">
            <v>4.1000000000000002E-2</v>
          </cell>
          <cell r="F31">
            <v>6.4000000000000001E-2</v>
          </cell>
          <cell r="G31">
            <v>7.0000000000000007E-2</v>
          </cell>
          <cell r="H31">
            <v>8.5999999999999993E-2</v>
          </cell>
          <cell r="I31">
            <v>0.10100000000000001</v>
          </cell>
          <cell r="J31">
            <v>4.2999999999999997E-2</v>
          </cell>
          <cell r="K31">
            <v>0.03</v>
          </cell>
          <cell r="L31">
            <v>0.10100000000000001</v>
          </cell>
          <cell r="M31">
            <v>7.6999999999999999E-2</v>
          </cell>
          <cell r="N31">
            <v>7.6999999999999999E-2</v>
          </cell>
          <cell r="O31">
            <v>2.1000000000000001E-2</v>
          </cell>
          <cell r="P31">
            <v>6.2E-2</v>
          </cell>
          <cell r="Q31">
            <v>2.9000000000000001E-2</v>
          </cell>
          <cell r="R31">
            <v>1.7999999999999999E-2</v>
          </cell>
          <cell r="S31">
            <v>7.6999999999999999E-2</v>
          </cell>
          <cell r="T31">
            <v>4.8000000000000001E-2</v>
          </cell>
          <cell r="U31">
            <v>9.0999999999999998E-2</v>
          </cell>
          <cell r="V31">
            <v>5.6000000000000001E-2</v>
          </cell>
          <cell r="W31">
            <v>6.9000000000000006E-2</v>
          </cell>
          <cell r="X31">
            <v>7.3999999999999996E-2</v>
          </cell>
          <cell r="Y31">
            <v>9.2999999999999999E-2</v>
          </cell>
          <cell r="Z31">
            <v>6.2E-2</v>
          </cell>
          <cell r="AA31">
            <v>5.8999999999999997E-2</v>
          </cell>
          <cell r="AB31">
            <v>6.2E-2</v>
          </cell>
          <cell r="AC31">
            <v>5.8999999999999997E-2</v>
          </cell>
          <cell r="AD31">
            <v>3.0000000000000001E-3</v>
          </cell>
          <cell r="AE31">
            <v>0</v>
          </cell>
          <cell r="AF31">
            <v>0</v>
          </cell>
          <cell r="AG31">
            <v>0</v>
          </cell>
          <cell r="AH31">
            <v>8.3000000000000004E-2</v>
          </cell>
          <cell r="AI31">
            <v>7.1999999999999995E-2</v>
          </cell>
          <cell r="AJ31">
            <v>7.1999999999999995E-2</v>
          </cell>
          <cell r="AK31">
            <v>1.9E-2</v>
          </cell>
          <cell r="AL31">
            <v>2.4E-2</v>
          </cell>
          <cell r="AM31">
            <v>0</v>
          </cell>
          <cell r="AN31">
            <v>4.2999999999999997E-2</v>
          </cell>
          <cell r="AO31">
            <v>2.5999999999999999E-2</v>
          </cell>
          <cell r="AP31">
            <v>5.8000000000000003E-2</v>
          </cell>
          <cell r="AQ31">
            <v>0</v>
          </cell>
          <cell r="AR31">
            <v>0</v>
          </cell>
          <cell r="AS31">
            <v>9.8000000000000004E-2</v>
          </cell>
          <cell r="AT31">
            <v>3.5000000000000003E-2</v>
          </cell>
          <cell r="AU31">
            <v>3.7999999999999999E-2</v>
          </cell>
          <cell r="AV31">
            <v>3.2000000000000001E-2</v>
          </cell>
          <cell r="AW31">
            <v>1.6E-2</v>
          </cell>
          <cell r="AX31">
            <v>1.7999999999999999E-2</v>
          </cell>
          <cell r="AY31">
            <v>4.4999999999999998E-2</v>
          </cell>
          <cell r="AZ31">
            <v>8.3000000000000004E-2</v>
          </cell>
          <cell r="BA31">
            <v>4.2000000000000003E-2</v>
          </cell>
          <cell r="BB31">
            <v>5.8999999999999997E-2</v>
          </cell>
          <cell r="BC31">
            <v>2.7E-2</v>
          </cell>
          <cell r="BD31">
            <v>6.7000000000000004E-2</v>
          </cell>
          <cell r="BE31">
            <v>6.9000000000000006E-2</v>
          </cell>
          <cell r="BF31">
            <v>8.3000000000000004E-2</v>
          </cell>
          <cell r="BG31">
            <v>4.4999999999999998E-2</v>
          </cell>
          <cell r="BH31">
            <v>1.7999999999999999E-2</v>
          </cell>
          <cell r="BI31">
            <v>4.2999999999999997E-2</v>
          </cell>
          <cell r="BJ31">
            <v>7.8E-2</v>
          </cell>
          <cell r="BK31">
            <v>2.9000000000000001E-2</v>
          </cell>
          <cell r="BL31">
            <v>6.6000000000000003E-2</v>
          </cell>
          <cell r="BM31">
            <v>1.4E-2</v>
          </cell>
          <cell r="BN31">
            <v>0.13300000000000001</v>
          </cell>
          <cell r="BO31">
            <v>0.11</v>
          </cell>
          <cell r="BP31">
            <v>4.2999999999999997E-2</v>
          </cell>
          <cell r="BQ31">
            <v>3.6999999999999998E-2</v>
          </cell>
          <cell r="BR31">
            <v>6.2E-2</v>
          </cell>
          <cell r="BS31">
            <v>0.05</v>
          </cell>
          <cell r="BT31">
            <v>7.0000000000000007E-2</v>
          </cell>
          <cell r="BU31">
            <v>7.1999999999999995E-2</v>
          </cell>
          <cell r="BV31">
            <v>0.09</v>
          </cell>
          <cell r="BW31">
            <v>4.4999999999999998E-2</v>
          </cell>
          <cell r="BX31">
            <v>3.5000000000000003E-2</v>
          </cell>
          <cell r="BY31">
            <v>1.7999999999999999E-2</v>
          </cell>
          <cell r="BZ31">
            <v>4.5999999999999999E-2</v>
          </cell>
          <cell r="CA31">
            <v>4.8000000000000001E-2</v>
          </cell>
          <cell r="CB31">
            <v>0.05</v>
          </cell>
          <cell r="CC31">
            <v>5.2999999999999999E-2</v>
          </cell>
          <cell r="CD31">
            <v>5.0999999999999997E-2</v>
          </cell>
          <cell r="CE31">
            <v>0</v>
          </cell>
          <cell r="CF31">
            <v>3.2000000000000001E-2</v>
          </cell>
          <cell r="CG31">
            <v>2.7E-2</v>
          </cell>
          <cell r="CH31">
            <v>2.7E-2</v>
          </cell>
          <cell r="CI31">
            <v>0.08</v>
          </cell>
          <cell r="CJ31">
            <v>6.7000000000000004E-2</v>
          </cell>
          <cell r="CK31">
            <v>4.2999999999999997E-2</v>
          </cell>
          <cell r="CL31">
            <v>3.5000000000000003E-2</v>
          </cell>
          <cell r="CM31">
            <v>4.4999999999999998E-2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</row>
        <row r="32">
          <cell r="D32">
            <v>0.82199999999999995</v>
          </cell>
          <cell r="E32">
            <v>0.75</v>
          </cell>
          <cell r="F32">
            <v>1.167</v>
          </cell>
          <cell r="G32">
            <v>1.5389999999999999</v>
          </cell>
          <cell r="H32">
            <v>1.181</v>
          </cell>
          <cell r="I32">
            <v>1.522</v>
          </cell>
          <cell r="J32">
            <v>0.73799999999999999</v>
          </cell>
          <cell r="K32">
            <v>1.488</v>
          </cell>
          <cell r="L32">
            <v>1.3049999999999999</v>
          </cell>
          <cell r="M32">
            <v>1.214</v>
          </cell>
          <cell r="N32">
            <v>1.2290000000000001</v>
          </cell>
          <cell r="O32">
            <v>0.90100000000000002</v>
          </cell>
          <cell r="P32">
            <v>1.504</v>
          </cell>
          <cell r="Q32">
            <v>0.80100000000000005</v>
          </cell>
          <cell r="R32">
            <v>0.82599999999999996</v>
          </cell>
          <cell r="S32">
            <v>1.409</v>
          </cell>
          <cell r="T32">
            <v>1.28</v>
          </cell>
          <cell r="U32">
            <v>1.333</v>
          </cell>
          <cell r="V32">
            <v>1.2709999999999999</v>
          </cell>
          <cell r="W32">
            <v>1.161</v>
          </cell>
          <cell r="X32">
            <v>1.2030000000000001</v>
          </cell>
          <cell r="Y32">
            <v>1.0589999999999999</v>
          </cell>
          <cell r="Z32">
            <v>0.84199999999999997</v>
          </cell>
          <cell r="AA32">
            <v>0.92500000000000004</v>
          </cell>
          <cell r="AB32">
            <v>0.93</v>
          </cell>
          <cell r="AC32">
            <v>0.86299999999999999</v>
          </cell>
          <cell r="AD32">
            <v>0.58599999999999997</v>
          </cell>
          <cell r="AE32">
            <v>0.51800000000000002</v>
          </cell>
          <cell r="AF32">
            <v>0.55300000000000005</v>
          </cell>
          <cell r="AG32">
            <v>0.52100000000000002</v>
          </cell>
          <cell r="AH32">
            <v>0.93600000000000005</v>
          </cell>
          <cell r="AI32">
            <v>0.876</v>
          </cell>
          <cell r="AJ32">
            <v>0.877</v>
          </cell>
          <cell r="AK32">
            <v>0.28699999999999998</v>
          </cell>
          <cell r="AL32">
            <v>0.84499999999999997</v>
          </cell>
          <cell r="AM32">
            <v>0.501</v>
          </cell>
          <cell r="AN32">
            <v>0.70699999999999996</v>
          </cell>
          <cell r="AO32">
            <v>1.0880000000000001</v>
          </cell>
          <cell r="AP32">
            <v>1.2350000000000001</v>
          </cell>
          <cell r="AQ32">
            <v>0.48699999999999999</v>
          </cell>
          <cell r="AR32">
            <v>0.502</v>
          </cell>
          <cell r="AS32">
            <v>0.86299999999999999</v>
          </cell>
          <cell r="AT32">
            <v>0.51500000000000001</v>
          </cell>
          <cell r="AU32">
            <v>0.57199999999999995</v>
          </cell>
          <cell r="AV32">
            <v>0.56000000000000005</v>
          </cell>
          <cell r="AW32">
            <v>0.68700000000000006</v>
          </cell>
          <cell r="AX32">
            <v>0.77700000000000002</v>
          </cell>
          <cell r="AY32">
            <v>0.69899999999999995</v>
          </cell>
          <cell r="AZ32">
            <v>1.1950000000000001</v>
          </cell>
          <cell r="BA32">
            <v>0.45600000000000002</v>
          </cell>
          <cell r="BB32">
            <v>0.85299999999999998</v>
          </cell>
          <cell r="BC32">
            <v>0.505</v>
          </cell>
          <cell r="BD32">
            <v>0.86299999999999999</v>
          </cell>
          <cell r="BE32">
            <v>1.091</v>
          </cell>
          <cell r="BF32">
            <v>1.145</v>
          </cell>
          <cell r="BG32">
            <v>0.73899999999999999</v>
          </cell>
          <cell r="BH32">
            <v>0.749</v>
          </cell>
          <cell r="BI32">
            <v>0.77700000000000002</v>
          </cell>
          <cell r="BJ32">
            <v>0.98699999999999999</v>
          </cell>
          <cell r="BK32">
            <v>0.68700000000000006</v>
          </cell>
          <cell r="BL32">
            <v>1.2090000000000001</v>
          </cell>
          <cell r="BM32">
            <v>1.1579999999999999</v>
          </cell>
          <cell r="BN32">
            <v>1.5620000000000001</v>
          </cell>
          <cell r="BO32">
            <v>0.995</v>
          </cell>
          <cell r="BP32">
            <v>0.69299999999999995</v>
          </cell>
          <cell r="BQ32">
            <v>0.64800000000000002</v>
          </cell>
          <cell r="BR32">
            <v>1.1040000000000001</v>
          </cell>
          <cell r="BS32">
            <v>0.97699999999999998</v>
          </cell>
          <cell r="BT32">
            <v>1.415</v>
          </cell>
          <cell r="BU32">
            <v>0.98299999999999998</v>
          </cell>
          <cell r="BV32">
            <v>1.2769999999999999</v>
          </cell>
          <cell r="BW32">
            <v>0.68500000000000005</v>
          </cell>
          <cell r="BX32">
            <v>0.92700000000000005</v>
          </cell>
          <cell r="BY32">
            <v>0.82299999999999995</v>
          </cell>
          <cell r="BZ32">
            <v>0.90700000000000003</v>
          </cell>
          <cell r="CA32">
            <v>0.95899999999999996</v>
          </cell>
          <cell r="CB32">
            <v>0.95499999999999996</v>
          </cell>
          <cell r="CC32">
            <v>0.79800000000000004</v>
          </cell>
          <cell r="CD32">
            <v>0.82599999999999996</v>
          </cell>
          <cell r="CE32">
            <v>0.58699999999999997</v>
          </cell>
          <cell r="CF32">
            <v>1.397</v>
          </cell>
          <cell r="CG32">
            <v>0.312</v>
          </cell>
          <cell r="CH32">
            <v>0.312</v>
          </cell>
          <cell r="CI32">
            <v>0.84599999999999997</v>
          </cell>
          <cell r="CJ32">
            <v>0.81100000000000005</v>
          </cell>
          <cell r="CK32">
            <v>0.36299999999999999</v>
          </cell>
          <cell r="CL32">
            <v>0.76100000000000001</v>
          </cell>
          <cell r="CM32">
            <v>9.2999999999999999E-2</v>
          </cell>
          <cell r="CN32">
            <v>0.51500000000000001</v>
          </cell>
          <cell r="CO32">
            <v>0.504</v>
          </cell>
          <cell r="CP32">
            <v>0.57199999999999995</v>
          </cell>
          <cell r="CQ32">
            <v>0.57799999999999996</v>
          </cell>
          <cell r="CR32">
            <v>0.54100000000000004</v>
          </cell>
          <cell r="CS32">
            <v>0.56100000000000005</v>
          </cell>
          <cell r="CT32">
            <v>0.61099999999999999</v>
          </cell>
        </row>
        <row r="42">
          <cell r="D42">
            <v>1E-3</v>
          </cell>
          <cell r="E42">
            <v>1E-3</v>
          </cell>
          <cell r="F42">
            <v>1E-3</v>
          </cell>
          <cell r="G42">
            <v>1E-3</v>
          </cell>
          <cell r="H42">
            <v>1E-3</v>
          </cell>
          <cell r="I42">
            <v>1E-3</v>
          </cell>
          <cell r="J42">
            <v>1E-3</v>
          </cell>
          <cell r="K42">
            <v>1E-3</v>
          </cell>
          <cell r="L42">
            <v>1E-3</v>
          </cell>
          <cell r="M42">
            <v>1E-3</v>
          </cell>
          <cell r="N42">
            <v>1E-3</v>
          </cell>
          <cell r="O42">
            <v>1E-3</v>
          </cell>
          <cell r="P42">
            <v>1E-3</v>
          </cell>
          <cell r="Q42">
            <v>1E-3</v>
          </cell>
          <cell r="R42">
            <v>1E-3</v>
          </cell>
          <cell r="S42">
            <v>1E-3</v>
          </cell>
          <cell r="T42">
            <v>1E-3</v>
          </cell>
          <cell r="U42">
            <v>1E-3</v>
          </cell>
          <cell r="V42">
            <v>1E-3</v>
          </cell>
          <cell r="W42">
            <v>1E-3</v>
          </cell>
          <cell r="X42">
            <v>1E-3</v>
          </cell>
          <cell r="Y42">
            <v>1E-3</v>
          </cell>
          <cell r="Z42">
            <v>1E-3</v>
          </cell>
          <cell r="AA42">
            <v>1E-3</v>
          </cell>
          <cell r="AB42">
            <v>1E-3</v>
          </cell>
          <cell r="AC42">
            <v>1E-3</v>
          </cell>
          <cell r="AH42">
            <v>1E-3</v>
          </cell>
          <cell r="AI42">
            <v>1E-3</v>
          </cell>
          <cell r="AJ42">
            <v>1E-3</v>
          </cell>
          <cell r="AK42">
            <v>1E-3</v>
          </cell>
          <cell r="AL42">
            <v>1E-3</v>
          </cell>
          <cell r="AM42">
            <v>0</v>
          </cell>
          <cell r="AN42">
            <v>1E-3</v>
          </cell>
          <cell r="AO42">
            <v>1E-3</v>
          </cell>
          <cell r="AP42">
            <v>3.0000000000000001E-3</v>
          </cell>
          <cell r="AQ42">
            <v>0</v>
          </cell>
          <cell r="AR42">
            <v>0</v>
          </cell>
          <cell r="AS42">
            <v>1E-3</v>
          </cell>
          <cell r="AT42">
            <v>1E-3</v>
          </cell>
          <cell r="AU42">
            <v>1E-3</v>
          </cell>
          <cell r="AV42">
            <v>1E-3</v>
          </cell>
          <cell r="AW42">
            <v>1E-3</v>
          </cell>
          <cell r="AX42">
            <v>1E-3</v>
          </cell>
          <cell r="AY42">
            <v>1E-3</v>
          </cell>
          <cell r="AZ42">
            <v>1E-3</v>
          </cell>
          <cell r="BA42">
            <v>1E-3</v>
          </cell>
          <cell r="BB42">
            <v>1E-3</v>
          </cell>
          <cell r="BC42">
            <v>1E-3</v>
          </cell>
          <cell r="BD42">
            <v>1E-3</v>
          </cell>
          <cell r="BE42">
            <v>1E-3</v>
          </cell>
          <cell r="BF42">
            <v>1E-3</v>
          </cell>
          <cell r="BG42">
            <v>3.0000000000000001E-3</v>
          </cell>
          <cell r="BH42">
            <v>1E-3</v>
          </cell>
          <cell r="BI42">
            <v>3.0000000000000001E-3</v>
          </cell>
          <cell r="BJ42">
            <v>1E-3</v>
          </cell>
          <cell r="BK42">
            <v>1E-3</v>
          </cell>
          <cell r="BL42">
            <v>1E-3</v>
          </cell>
          <cell r="BM42">
            <v>1E-3</v>
          </cell>
          <cell r="BN42">
            <v>1E-3</v>
          </cell>
          <cell r="BO42">
            <v>1E-3</v>
          </cell>
          <cell r="BP42">
            <v>3.0000000000000001E-3</v>
          </cell>
          <cell r="BQ42">
            <v>3.0000000000000001E-3</v>
          </cell>
          <cell r="BR42">
            <v>1E-3</v>
          </cell>
          <cell r="BS42">
            <v>1E-3</v>
          </cell>
          <cell r="BT42">
            <v>1E-3</v>
          </cell>
          <cell r="BU42">
            <v>1E-3</v>
          </cell>
          <cell r="BV42">
            <v>1E-3</v>
          </cell>
          <cell r="BW42">
            <v>1E-3</v>
          </cell>
          <cell r="BX42">
            <v>1E-3</v>
          </cell>
          <cell r="BY42">
            <v>1E-3</v>
          </cell>
          <cell r="BZ42">
            <v>1E-3</v>
          </cell>
          <cell r="CA42">
            <v>1E-3</v>
          </cell>
          <cell r="CB42">
            <v>1E-3</v>
          </cell>
          <cell r="CC42">
            <v>1E-3</v>
          </cell>
          <cell r="CD42">
            <v>1E-3</v>
          </cell>
          <cell r="CE42">
            <v>0</v>
          </cell>
          <cell r="CF42">
            <v>1E-3</v>
          </cell>
          <cell r="CG42">
            <v>1E-3</v>
          </cell>
          <cell r="CH42">
            <v>1E-3</v>
          </cell>
          <cell r="CI42">
            <v>4.0000000000000001E-3</v>
          </cell>
          <cell r="CJ42">
            <v>4.0000000000000001E-3</v>
          </cell>
          <cell r="CK42">
            <v>1E-3</v>
          </cell>
          <cell r="CL42">
            <v>1E-3</v>
          </cell>
          <cell r="CM42">
            <v>1E-3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</row>
        <row r="43">
          <cell r="D43">
            <v>0.32300000000000001</v>
          </cell>
          <cell r="E43">
            <v>0.33300000000000002</v>
          </cell>
          <cell r="F43">
            <v>0.28199999999999997</v>
          </cell>
          <cell r="G43">
            <v>0.28699999999999998</v>
          </cell>
          <cell r="H43">
            <v>0.25</v>
          </cell>
          <cell r="I43">
            <v>0.29199999999999998</v>
          </cell>
          <cell r="J43">
            <v>0.307</v>
          </cell>
          <cell r="K43">
            <v>0.29399999999999998</v>
          </cell>
          <cell r="L43">
            <v>0.254</v>
          </cell>
          <cell r="M43">
            <v>0.254</v>
          </cell>
          <cell r="N43">
            <v>0.26200000000000001</v>
          </cell>
          <cell r="O43">
            <v>0.32800000000000001</v>
          </cell>
          <cell r="P43">
            <v>0.28100000000000003</v>
          </cell>
          <cell r="Q43">
            <v>0.33600000000000002</v>
          </cell>
          <cell r="R43">
            <v>0.33600000000000002</v>
          </cell>
          <cell r="S43">
            <v>0.26400000000000001</v>
          </cell>
          <cell r="T43">
            <v>0.249</v>
          </cell>
          <cell r="U43">
            <v>0.24399999999999999</v>
          </cell>
          <cell r="V43">
            <v>0.255</v>
          </cell>
          <cell r="W43">
            <v>0.29399999999999998</v>
          </cell>
          <cell r="X43">
            <v>0.28599999999999998</v>
          </cell>
          <cell r="Y43">
            <v>0.28199999999999997</v>
          </cell>
          <cell r="Z43">
            <v>0.28100000000000003</v>
          </cell>
          <cell r="AA43">
            <v>0.29099999999999998</v>
          </cell>
          <cell r="AB43">
            <v>0.30199999999999999</v>
          </cell>
          <cell r="AC43">
            <v>0.28899999999999998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0.36299999999999999</v>
          </cell>
          <cell r="AI43">
            <v>0.28599999999999998</v>
          </cell>
          <cell r="AJ43">
            <v>0.29899999999999999</v>
          </cell>
          <cell r="AK43">
            <v>0.39800000000000002</v>
          </cell>
          <cell r="AL43">
            <v>0.33900000000000002</v>
          </cell>
          <cell r="AM43">
            <v>0</v>
          </cell>
          <cell r="AN43">
            <v>0.22500000000000001</v>
          </cell>
          <cell r="AO43">
            <v>0.26200000000000001</v>
          </cell>
          <cell r="AP43">
            <v>0.218</v>
          </cell>
          <cell r="AQ43">
            <v>0</v>
          </cell>
          <cell r="AR43">
            <v>0</v>
          </cell>
          <cell r="AS43">
            <v>0.19700000000000001</v>
          </cell>
          <cell r="AT43">
            <v>0.47499999999999998</v>
          </cell>
          <cell r="AU43">
            <v>0.247</v>
          </cell>
          <cell r="AV43">
            <v>0.42099999999999999</v>
          </cell>
          <cell r="AW43">
            <v>0.32800000000000001</v>
          </cell>
          <cell r="AX43">
            <v>0.33400000000000002</v>
          </cell>
          <cell r="AY43">
            <v>0.22</v>
          </cell>
          <cell r="AZ43">
            <v>0.28100000000000003</v>
          </cell>
          <cell r="BA43">
            <v>0.29099999999999998</v>
          </cell>
          <cell r="BB43">
            <v>9.4E-2</v>
          </cell>
          <cell r="BC43">
            <v>0.64800000000000002</v>
          </cell>
          <cell r="BD43">
            <v>0.26700000000000002</v>
          </cell>
          <cell r="BE43">
            <v>0.30099999999999999</v>
          </cell>
          <cell r="BF43">
            <v>0.25700000000000001</v>
          </cell>
          <cell r="BG43">
            <v>0.4</v>
          </cell>
          <cell r="BH43">
            <v>0.32400000000000001</v>
          </cell>
          <cell r="BI43">
            <v>0.39800000000000002</v>
          </cell>
          <cell r="BJ43">
            <v>0.26400000000000001</v>
          </cell>
          <cell r="BK43">
            <v>0.435</v>
          </cell>
          <cell r="BL43">
            <v>0.27600000000000002</v>
          </cell>
          <cell r="BM43">
            <v>0.32900000000000001</v>
          </cell>
          <cell r="BN43">
            <v>0.23</v>
          </cell>
          <cell r="BO43">
            <v>0.38500000000000001</v>
          </cell>
          <cell r="BP43">
            <v>0.40799999999999997</v>
          </cell>
          <cell r="BQ43">
            <v>0.41499999999999998</v>
          </cell>
          <cell r="BR43">
            <v>0.29399999999999998</v>
          </cell>
          <cell r="BS43">
            <v>0.252</v>
          </cell>
          <cell r="BT43">
            <v>0.28199999999999997</v>
          </cell>
          <cell r="BU43">
            <v>0.2</v>
          </cell>
          <cell r="BV43">
            <v>0.23899999999999999</v>
          </cell>
          <cell r="BW43">
            <v>0.28699999999999998</v>
          </cell>
          <cell r="BX43">
            <v>0.34300000000000003</v>
          </cell>
          <cell r="BY43">
            <v>0.33400000000000002</v>
          </cell>
          <cell r="BZ43">
            <v>0.307</v>
          </cell>
          <cell r="CA43">
            <v>0.28899999999999998</v>
          </cell>
          <cell r="CB43">
            <v>0.26200000000000001</v>
          </cell>
          <cell r="CC43">
            <v>0.26500000000000001</v>
          </cell>
          <cell r="CD43">
            <v>0.26400000000000001</v>
          </cell>
          <cell r="CE43">
            <v>0</v>
          </cell>
          <cell r="CF43">
            <v>0.29399999999999998</v>
          </cell>
          <cell r="CG43">
            <v>0.30099999999999999</v>
          </cell>
          <cell r="CH43">
            <v>0.29899999999999999</v>
          </cell>
          <cell r="CI43">
            <v>0.41</v>
          </cell>
          <cell r="CJ43">
            <v>0.42299999999999999</v>
          </cell>
          <cell r="CK43">
            <v>0.42499999999999999</v>
          </cell>
          <cell r="CL43">
            <v>0.438</v>
          </cell>
          <cell r="CM43">
            <v>0.26400000000000001</v>
          </cell>
          <cell r="CN43">
            <v>0</v>
          </cell>
          <cell r="CO43">
            <v>1.373</v>
          </cell>
          <cell r="CP43">
            <v>1.373</v>
          </cell>
          <cell r="CQ43">
            <v>1.373</v>
          </cell>
          <cell r="CR43">
            <v>1.373</v>
          </cell>
          <cell r="CS43">
            <v>1.373</v>
          </cell>
          <cell r="CT43">
            <v>1.373</v>
          </cell>
        </row>
        <row r="44">
          <cell r="D44">
            <v>0</v>
          </cell>
          <cell r="E44">
            <v>0.32100000000000001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0.32600000000000001</v>
          </cell>
          <cell r="S44">
            <v>0</v>
          </cell>
          <cell r="T44">
            <v>0.24199999999999999</v>
          </cell>
          <cell r="U44">
            <v>0</v>
          </cell>
          <cell r="V44">
            <v>0.28199999999999997</v>
          </cell>
          <cell r="W44">
            <v>0.32400000000000001</v>
          </cell>
          <cell r="X44">
            <v>0.316</v>
          </cell>
          <cell r="Y44">
            <v>0.312</v>
          </cell>
          <cell r="Z44">
            <v>0.30599999999999999</v>
          </cell>
          <cell r="AA44">
            <v>0.314</v>
          </cell>
          <cell r="AB44">
            <v>0.46500000000000002</v>
          </cell>
          <cell r="AC44">
            <v>0.438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0.38100000000000001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0.46400000000000002</v>
          </cell>
          <cell r="AU44">
            <v>0.41799999999999998</v>
          </cell>
          <cell r="AV44">
            <v>0.45400000000000001</v>
          </cell>
          <cell r="AW44">
            <v>0.318</v>
          </cell>
          <cell r="AX44">
            <v>0.32400000000000001</v>
          </cell>
          <cell r="AY44">
            <v>0</v>
          </cell>
          <cell r="AZ44">
            <v>0</v>
          </cell>
          <cell r="BA44">
            <v>0</v>
          </cell>
          <cell r="BB44">
            <v>0.255</v>
          </cell>
          <cell r="BC44">
            <v>0.58799999999999997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0.316</v>
          </cell>
          <cell r="BN44">
            <v>0</v>
          </cell>
          <cell r="BO44">
            <v>0</v>
          </cell>
          <cell r="BP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0.32600000000000001</v>
          </cell>
          <cell r="BY44">
            <v>0.32400000000000001</v>
          </cell>
          <cell r="BZ44">
            <v>0.497</v>
          </cell>
          <cell r="CA44">
            <v>0.318</v>
          </cell>
          <cell r="CB44">
            <v>0.27400000000000002</v>
          </cell>
          <cell r="CC44">
            <v>0.29199999999999998</v>
          </cell>
          <cell r="CD44">
            <v>0.29199999999999998</v>
          </cell>
          <cell r="CE44">
            <v>0</v>
          </cell>
          <cell r="CF44">
            <v>0</v>
          </cell>
          <cell r="CG44">
            <v>0.29099999999999998</v>
          </cell>
          <cell r="CH44">
            <v>0.29099999999999998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</row>
      </sheetData>
      <sheetData sheetId="96" refreshError="1"/>
      <sheetData sheetId="9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  <pageSetUpPr fitToPage="1"/>
  </sheetPr>
  <dimension ref="A2:CV78"/>
  <sheetViews>
    <sheetView showZeros="0" tabSelected="1" zoomScale="70" zoomScaleNormal="70" workbookViewId="0">
      <pane xSplit="3" ySplit="10" topLeftCell="CC62" activePane="bottomRight" state="frozen"/>
      <selection pane="topRight" activeCell="D1" sqref="D1"/>
      <selection pane="bottomLeft" activeCell="A8" sqref="A8"/>
      <selection pane="bottomRight" activeCell="CL63" sqref="CL63"/>
    </sheetView>
  </sheetViews>
  <sheetFormatPr defaultRowHeight="15" outlineLevelCol="1" x14ac:dyDescent="0.25"/>
  <cols>
    <col min="1" max="1" width="7.140625" style="1" bestFit="1" customWidth="1"/>
    <col min="2" max="2" width="82.85546875" style="1" customWidth="1"/>
    <col min="3" max="3" width="27.85546875" style="1" hidden="1" customWidth="1"/>
    <col min="4" max="26" width="9" style="1" customWidth="1" outlineLevel="1"/>
    <col min="27" max="27" width="10.85546875" style="1" customWidth="1" outlineLevel="1"/>
    <col min="28" max="28" width="10" style="1" customWidth="1" outlineLevel="1"/>
    <col min="29" max="38" width="9.42578125" style="1" customWidth="1" outlineLevel="1"/>
    <col min="39" max="48" width="10.42578125" style="1" customWidth="1" outlineLevel="1"/>
    <col min="49" max="77" width="9.42578125" style="1" customWidth="1" outlineLevel="1"/>
    <col min="78" max="82" width="9" style="1" customWidth="1" outlineLevel="1"/>
    <col min="83" max="86" width="10" style="1" customWidth="1" outlineLevel="1"/>
    <col min="87" max="97" width="9" style="1" customWidth="1" outlineLevel="1"/>
    <col min="98" max="98" width="10.85546875" style="1" bestFit="1" customWidth="1"/>
    <col min="99" max="99" width="11.140625" customWidth="1"/>
    <col min="100" max="100" width="13.5703125" hidden="1" customWidth="1"/>
  </cols>
  <sheetData>
    <row r="2" spans="1:100" ht="33.75" x14ac:dyDescent="0.5">
      <c r="T2" s="20"/>
      <c r="U2" s="86" t="s">
        <v>228</v>
      </c>
      <c r="V2" s="87"/>
      <c r="W2" s="87"/>
      <c r="X2" s="86"/>
      <c r="Y2" s="86"/>
      <c r="Z2" s="86"/>
      <c r="AA2" s="86"/>
      <c r="AB2" s="86"/>
      <c r="AC2" s="86"/>
      <c r="AD2" s="22"/>
      <c r="AE2" s="22"/>
      <c r="AF2" s="22"/>
    </row>
    <row r="3" spans="1:100" ht="33.75" x14ac:dyDescent="0.5">
      <c r="T3" s="20"/>
      <c r="U3" s="86" t="s">
        <v>227</v>
      </c>
      <c r="V3" s="87"/>
      <c r="W3" s="87"/>
      <c r="X3" s="86"/>
      <c r="Y3" s="87"/>
      <c r="Z3" s="87"/>
      <c r="AA3" s="86"/>
      <c r="AB3" s="86"/>
      <c r="AC3" s="86"/>
      <c r="AD3" s="21"/>
      <c r="AE3" s="21"/>
      <c r="AF3" s="22"/>
    </row>
    <row r="4" spans="1:100" ht="33.75" x14ac:dyDescent="0.5">
      <c r="D4" s="89" t="s">
        <v>229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T4" s="20"/>
      <c r="U4" s="86" t="s">
        <v>226</v>
      </c>
      <c r="V4" s="87"/>
      <c r="W4" s="87"/>
      <c r="X4" s="86"/>
      <c r="Y4" s="87"/>
      <c r="Z4" s="87"/>
      <c r="AA4" s="86"/>
      <c r="AB4" s="86"/>
      <c r="AC4" s="86"/>
      <c r="AD4" s="21"/>
      <c r="AE4" s="21"/>
      <c r="AF4" s="22"/>
    </row>
    <row r="5" spans="1:100" ht="26.25" x14ac:dyDescent="0.4">
      <c r="D5" s="90" t="s">
        <v>230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U5" s="88" t="s">
        <v>225</v>
      </c>
      <c r="V5" s="88"/>
      <c r="W5" s="88" t="s">
        <v>224</v>
      </c>
      <c r="X5" s="88"/>
      <c r="Y5" s="88"/>
      <c r="Z5" s="88" t="s">
        <v>223</v>
      </c>
      <c r="AA5" s="88"/>
      <c r="AB5" s="87" t="s">
        <v>222</v>
      </c>
      <c r="AC5" s="86"/>
      <c r="AD5" s="23"/>
      <c r="AE5" s="23"/>
      <c r="AF5" s="22"/>
    </row>
    <row r="6" spans="1:100" ht="26.25" x14ac:dyDescent="0.4">
      <c r="D6" s="90" t="s">
        <v>231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87"/>
      <c r="U6" s="24"/>
      <c r="V6" s="24"/>
      <c r="W6" s="25"/>
      <c r="X6" s="25"/>
      <c r="Y6" s="25"/>
      <c r="Z6" s="24"/>
      <c r="AA6" s="24"/>
      <c r="AB6" s="22"/>
      <c r="AC6" s="21"/>
      <c r="AD6" s="24"/>
      <c r="AE6" s="24"/>
      <c r="AF6" s="22"/>
    </row>
    <row r="7" spans="1:100" ht="19.5" thickBot="1" x14ac:dyDescent="0.35">
      <c r="B7" s="26"/>
      <c r="D7" s="27">
        <v>1.17</v>
      </c>
      <c r="AA7" s="28" t="s">
        <v>221</v>
      </c>
      <c r="AB7" s="2"/>
      <c r="AC7" s="2"/>
      <c r="AD7" s="2"/>
      <c r="AE7" s="2"/>
    </row>
    <row r="8" spans="1:100" ht="19.5" hidden="1" thickBot="1" x14ac:dyDescent="0.3">
      <c r="A8" s="29"/>
      <c r="D8" s="30" t="s">
        <v>220</v>
      </c>
      <c r="E8" s="30" t="s">
        <v>219</v>
      </c>
      <c r="F8" s="30" t="s">
        <v>218</v>
      </c>
      <c r="G8" s="30" t="s">
        <v>217</v>
      </c>
      <c r="H8" s="30" t="s">
        <v>216</v>
      </c>
      <c r="I8" s="30" t="s">
        <v>215</v>
      </c>
      <c r="J8" s="30" t="s">
        <v>214</v>
      </c>
      <c r="K8" s="30" t="s">
        <v>213</v>
      </c>
      <c r="L8" s="30" t="s">
        <v>212</v>
      </c>
      <c r="M8" s="30" t="s">
        <v>211</v>
      </c>
      <c r="N8" s="30" t="s">
        <v>210</v>
      </c>
      <c r="O8" s="30" t="s">
        <v>209</v>
      </c>
      <c r="P8" s="30" t="s">
        <v>208</v>
      </c>
      <c r="Q8" s="30" t="s">
        <v>207</v>
      </c>
      <c r="R8" s="30" t="s">
        <v>206</v>
      </c>
      <c r="S8" s="30" t="s">
        <v>205</v>
      </c>
      <c r="T8" s="30" t="s">
        <v>204</v>
      </c>
      <c r="U8" s="30" t="s">
        <v>203</v>
      </c>
      <c r="V8" s="30" t="s">
        <v>202</v>
      </c>
      <c r="W8" s="30" t="s">
        <v>201</v>
      </c>
      <c r="X8" s="30" t="s">
        <v>200</v>
      </c>
      <c r="Y8" s="30" t="s">
        <v>199</v>
      </c>
      <c r="Z8" s="30" t="s">
        <v>198</v>
      </c>
      <c r="AA8" s="30" t="s">
        <v>197</v>
      </c>
      <c r="AB8" s="30" t="s">
        <v>196</v>
      </c>
      <c r="AC8" s="30" t="s">
        <v>195</v>
      </c>
      <c r="AD8" s="30" t="s">
        <v>194</v>
      </c>
      <c r="AE8" s="30" t="s">
        <v>193</v>
      </c>
      <c r="AF8" s="30" t="s">
        <v>192</v>
      </c>
      <c r="AG8" s="30" t="s">
        <v>191</v>
      </c>
      <c r="AH8" s="30" t="s">
        <v>190</v>
      </c>
      <c r="AI8" s="30" t="s">
        <v>189</v>
      </c>
      <c r="AJ8" s="30" t="s">
        <v>188</v>
      </c>
      <c r="AK8" s="30" t="s">
        <v>187</v>
      </c>
      <c r="AL8" s="30" t="s">
        <v>186</v>
      </c>
      <c r="AM8" s="30" t="s">
        <v>185</v>
      </c>
      <c r="AN8" s="30" t="s">
        <v>184</v>
      </c>
      <c r="AO8" s="30" t="s">
        <v>183</v>
      </c>
      <c r="AP8" s="30" t="s">
        <v>182</v>
      </c>
      <c r="AQ8" s="30" t="s">
        <v>181</v>
      </c>
      <c r="AR8" s="30" t="s">
        <v>180</v>
      </c>
      <c r="AS8" s="30" t="s">
        <v>179</v>
      </c>
      <c r="AT8" s="30" t="s">
        <v>178</v>
      </c>
      <c r="AU8" s="30" t="s">
        <v>177</v>
      </c>
      <c r="AV8" s="30" t="s">
        <v>176</v>
      </c>
      <c r="AW8" s="30" t="s">
        <v>175</v>
      </c>
      <c r="AX8" s="30" t="s">
        <v>174</v>
      </c>
      <c r="AY8" s="30" t="s">
        <v>173</v>
      </c>
      <c r="AZ8" s="30" t="s">
        <v>172</v>
      </c>
      <c r="BA8" s="30" t="s">
        <v>171</v>
      </c>
      <c r="BB8" s="30" t="s">
        <v>170</v>
      </c>
      <c r="BC8" s="30" t="s">
        <v>169</v>
      </c>
      <c r="BD8" s="30" t="s">
        <v>168</v>
      </c>
      <c r="BE8" s="30" t="s">
        <v>167</v>
      </c>
      <c r="BF8" s="30" t="s">
        <v>166</v>
      </c>
      <c r="BG8" s="30" t="s">
        <v>165</v>
      </c>
      <c r="BH8" s="30" t="s">
        <v>164</v>
      </c>
      <c r="BI8" s="30" t="s">
        <v>163</v>
      </c>
      <c r="BJ8" s="30" t="s">
        <v>162</v>
      </c>
      <c r="BK8" s="30" t="s">
        <v>161</v>
      </c>
      <c r="BL8" s="30" t="s">
        <v>160</v>
      </c>
      <c r="BM8" s="30" t="s">
        <v>159</v>
      </c>
      <c r="BN8" s="30" t="s">
        <v>158</v>
      </c>
      <c r="BO8" s="30" t="s">
        <v>157</v>
      </c>
      <c r="BP8" s="30" t="s">
        <v>156</v>
      </c>
      <c r="BQ8" s="30" t="s">
        <v>155</v>
      </c>
      <c r="BR8" s="30" t="s">
        <v>154</v>
      </c>
      <c r="BS8" s="30" t="s">
        <v>153</v>
      </c>
      <c r="BT8" s="30" t="s">
        <v>152</v>
      </c>
      <c r="BU8" s="30" t="s">
        <v>151</v>
      </c>
      <c r="BV8" s="30" t="s">
        <v>150</v>
      </c>
      <c r="BW8" s="30" t="s">
        <v>149</v>
      </c>
      <c r="BX8" s="30" t="s">
        <v>148</v>
      </c>
      <c r="BY8" s="30" t="s">
        <v>147</v>
      </c>
      <c r="BZ8" s="30" t="s">
        <v>146</v>
      </c>
      <c r="CA8" s="30" t="s">
        <v>145</v>
      </c>
      <c r="CB8" s="30" t="s">
        <v>144</v>
      </c>
      <c r="CC8" s="30" t="s">
        <v>143</v>
      </c>
      <c r="CD8" s="30" t="s">
        <v>142</v>
      </c>
      <c r="CE8" s="30" t="s">
        <v>141</v>
      </c>
      <c r="CF8" s="30" t="s">
        <v>140</v>
      </c>
      <c r="CG8" s="30" t="s">
        <v>139</v>
      </c>
      <c r="CH8" s="30" t="s">
        <v>138</v>
      </c>
      <c r="CI8" s="30" t="s">
        <v>137</v>
      </c>
      <c r="CJ8" s="30" t="s">
        <v>136</v>
      </c>
      <c r="CK8" s="30" t="s">
        <v>135</v>
      </c>
      <c r="CL8" s="30" t="s">
        <v>134</v>
      </c>
      <c r="CM8" s="30" t="s">
        <v>133</v>
      </c>
      <c r="CN8" s="30" t="s">
        <v>132</v>
      </c>
      <c r="CO8" s="30" t="s">
        <v>131</v>
      </c>
      <c r="CP8" s="30" t="s">
        <v>130</v>
      </c>
      <c r="CQ8" s="30" t="s">
        <v>129</v>
      </c>
      <c r="CR8" s="30" t="s">
        <v>128</v>
      </c>
      <c r="CS8" s="30" t="s">
        <v>127</v>
      </c>
      <c r="CT8" s="30" t="s">
        <v>126</v>
      </c>
    </row>
    <row r="9" spans="1:100" s="12" customFormat="1" ht="101.25" x14ac:dyDescent="0.35">
      <c r="A9" s="31" t="s">
        <v>125</v>
      </c>
      <c r="B9" s="32" t="s">
        <v>124</v>
      </c>
      <c r="C9" s="32" t="s">
        <v>123</v>
      </c>
      <c r="D9" s="32" t="s">
        <v>121</v>
      </c>
      <c r="E9" s="32" t="s">
        <v>122</v>
      </c>
      <c r="F9" s="32" t="s">
        <v>122</v>
      </c>
      <c r="G9" s="32" t="s">
        <v>122</v>
      </c>
      <c r="H9" s="32" t="s">
        <v>122</v>
      </c>
      <c r="I9" s="32" t="s">
        <v>122</v>
      </c>
      <c r="J9" s="32" t="s">
        <v>122</v>
      </c>
      <c r="K9" s="32" t="s">
        <v>122</v>
      </c>
      <c r="L9" s="32" t="s">
        <v>122</v>
      </c>
      <c r="M9" s="32" t="s">
        <v>122</v>
      </c>
      <c r="N9" s="32" t="s">
        <v>122</v>
      </c>
      <c r="O9" s="32" t="s">
        <v>122</v>
      </c>
      <c r="P9" s="32" t="s">
        <v>122</v>
      </c>
      <c r="Q9" s="32" t="s">
        <v>122</v>
      </c>
      <c r="R9" s="32" t="s">
        <v>122</v>
      </c>
      <c r="S9" s="32" t="s">
        <v>122</v>
      </c>
      <c r="T9" s="32" t="s">
        <v>121</v>
      </c>
      <c r="U9" s="32" t="s">
        <v>121</v>
      </c>
      <c r="V9" s="32" t="s">
        <v>120</v>
      </c>
      <c r="W9" s="32" t="s">
        <v>120</v>
      </c>
      <c r="X9" s="32" t="s">
        <v>120</v>
      </c>
      <c r="Y9" s="32" t="s">
        <v>120</v>
      </c>
      <c r="Z9" s="32" t="s">
        <v>120</v>
      </c>
      <c r="AA9" s="32" t="s">
        <v>120</v>
      </c>
      <c r="AB9" s="32" t="s">
        <v>119</v>
      </c>
      <c r="AC9" s="32" t="s">
        <v>119</v>
      </c>
      <c r="AD9" s="32" t="s">
        <v>119</v>
      </c>
      <c r="AE9" s="32" t="s">
        <v>119</v>
      </c>
      <c r="AF9" s="32" t="s">
        <v>119</v>
      </c>
      <c r="AG9" s="32" t="s">
        <v>119</v>
      </c>
      <c r="AH9" s="32" t="s">
        <v>118</v>
      </c>
      <c r="AI9" s="32" t="s">
        <v>118</v>
      </c>
      <c r="AJ9" s="32" t="s">
        <v>118</v>
      </c>
      <c r="AK9" s="32" t="s">
        <v>118</v>
      </c>
      <c r="AL9" s="32" t="s">
        <v>118</v>
      </c>
      <c r="AM9" s="32" t="s">
        <v>117</v>
      </c>
      <c r="AN9" s="32" t="s">
        <v>117</v>
      </c>
      <c r="AO9" s="32" t="s">
        <v>117</v>
      </c>
      <c r="AP9" s="32" t="s">
        <v>117</v>
      </c>
      <c r="AQ9" s="32" t="s">
        <v>117</v>
      </c>
      <c r="AR9" s="32" t="s">
        <v>117</v>
      </c>
      <c r="AS9" s="32" t="s">
        <v>117</v>
      </c>
      <c r="AT9" s="32" t="s">
        <v>117</v>
      </c>
      <c r="AU9" s="32" t="s">
        <v>117</v>
      </c>
      <c r="AV9" s="32" t="s">
        <v>117</v>
      </c>
      <c r="AW9" s="32" t="s">
        <v>116</v>
      </c>
      <c r="AX9" s="32" t="s">
        <v>116</v>
      </c>
      <c r="AY9" s="32" t="s">
        <v>116</v>
      </c>
      <c r="AZ9" s="32" t="s">
        <v>116</v>
      </c>
      <c r="BA9" s="32" t="s">
        <v>116</v>
      </c>
      <c r="BB9" s="32" t="s">
        <v>116</v>
      </c>
      <c r="BC9" s="32" t="s">
        <v>116</v>
      </c>
      <c r="BD9" s="32" t="s">
        <v>116</v>
      </c>
      <c r="BE9" s="32" t="s">
        <v>116</v>
      </c>
      <c r="BF9" s="32" t="s">
        <v>116</v>
      </c>
      <c r="BG9" s="32" t="s">
        <v>116</v>
      </c>
      <c r="BH9" s="32" t="s">
        <v>116</v>
      </c>
      <c r="BI9" s="32" t="s">
        <v>116</v>
      </c>
      <c r="BJ9" s="32" t="s">
        <v>116</v>
      </c>
      <c r="BK9" s="32" t="s">
        <v>116</v>
      </c>
      <c r="BL9" s="32" t="s">
        <v>116</v>
      </c>
      <c r="BM9" s="32" t="s">
        <v>116</v>
      </c>
      <c r="BN9" s="32" t="s">
        <v>116</v>
      </c>
      <c r="BO9" s="32" t="s">
        <v>116</v>
      </c>
      <c r="BP9" s="32" t="s">
        <v>116</v>
      </c>
      <c r="BQ9" s="32" t="s">
        <v>116</v>
      </c>
      <c r="BR9" s="32" t="s">
        <v>116</v>
      </c>
      <c r="BS9" s="32" t="s">
        <v>116</v>
      </c>
      <c r="BT9" s="32" t="s">
        <v>116</v>
      </c>
      <c r="BU9" s="32" t="s">
        <v>116</v>
      </c>
      <c r="BV9" s="32" t="s">
        <v>116</v>
      </c>
      <c r="BW9" s="32" t="s">
        <v>116</v>
      </c>
      <c r="BX9" s="32" t="s">
        <v>116</v>
      </c>
      <c r="BY9" s="32" t="s">
        <v>116</v>
      </c>
      <c r="BZ9" s="32" t="s">
        <v>115</v>
      </c>
      <c r="CA9" s="32" t="s">
        <v>115</v>
      </c>
      <c r="CB9" s="32" t="s">
        <v>115</v>
      </c>
      <c r="CC9" s="32" t="s">
        <v>115</v>
      </c>
      <c r="CD9" s="32" t="s">
        <v>115</v>
      </c>
      <c r="CE9" s="32" t="s">
        <v>114</v>
      </c>
      <c r="CF9" s="32" t="s">
        <v>113</v>
      </c>
      <c r="CG9" s="32" t="s">
        <v>113</v>
      </c>
      <c r="CH9" s="32" t="s">
        <v>113</v>
      </c>
      <c r="CI9" s="32" t="s">
        <v>112</v>
      </c>
      <c r="CJ9" s="32" t="s">
        <v>112</v>
      </c>
      <c r="CK9" s="32" t="s">
        <v>112</v>
      </c>
      <c r="CL9" s="32" t="s">
        <v>112</v>
      </c>
      <c r="CM9" s="32" t="s">
        <v>112</v>
      </c>
      <c r="CN9" s="32" t="s">
        <v>111</v>
      </c>
      <c r="CO9" s="32" t="s">
        <v>110</v>
      </c>
      <c r="CP9" s="32" t="s">
        <v>109</v>
      </c>
      <c r="CQ9" s="32" t="s">
        <v>109</v>
      </c>
      <c r="CR9" s="32" t="s">
        <v>109</v>
      </c>
      <c r="CS9" s="32" t="s">
        <v>109</v>
      </c>
      <c r="CT9" s="33" t="s">
        <v>109</v>
      </c>
    </row>
    <row r="10" spans="1:100" s="19" customFormat="1" ht="21.75" thickBot="1" x14ac:dyDescent="0.4">
      <c r="A10" s="34"/>
      <c r="B10" s="35" t="s">
        <v>108</v>
      </c>
      <c r="C10" s="35"/>
      <c r="D10" s="36" t="s">
        <v>65</v>
      </c>
      <c r="E10" s="36" t="s">
        <v>107</v>
      </c>
      <c r="F10" s="36" t="s">
        <v>67</v>
      </c>
      <c r="G10" s="36" t="s">
        <v>90</v>
      </c>
      <c r="H10" s="36" t="s">
        <v>88</v>
      </c>
      <c r="I10" s="36" t="s">
        <v>86</v>
      </c>
      <c r="J10" s="36" t="s">
        <v>106</v>
      </c>
      <c r="K10" s="36" t="s">
        <v>84</v>
      </c>
      <c r="L10" s="36" t="s">
        <v>83</v>
      </c>
      <c r="M10" s="36" t="s">
        <v>81</v>
      </c>
      <c r="N10" s="36" t="s">
        <v>79</v>
      </c>
      <c r="O10" s="36" t="s">
        <v>63</v>
      </c>
      <c r="P10" s="36" t="s">
        <v>61</v>
      </c>
      <c r="Q10" s="36" t="s">
        <v>60</v>
      </c>
      <c r="R10" s="36" t="s">
        <v>105</v>
      </c>
      <c r="S10" s="36" t="s">
        <v>104</v>
      </c>
      <c r="T10" s="36" t="s">
        <v>103</v>
      </c>
      <c r="U10" s="36" t="s">
        <v>69</v>
      </c>
      <c r="V10" s="36">
        <v>2</v>
      </c>
      <c r="W10" s="36">
        <v>6</v>
      </c>
      <c r="X10" s="36">
        <v>10</v>
      </c>
      <c r="Y10" s="36">
        <v>4</v>
      </c>
      <c r="Z10" s="36">
        <v>31</v>
      </c>
      <c r="AA10" s="36">
        <v>35</v>
      </c>
      <c r="AB10" s="36">
        <v>28</v>
      </c>
      <c r="AC10" s="36">
        <v>30</v>
      </c>
      <c r="AD10" s="36">
        <v>43</v>
      </c>
      <c r="AE10" s="36">
        <v>60</v>
      </c>
      <c r="AF10" s="36">
        <v>62</v>
      </c>
      <c r="AG10" s="36">
        <v>64</v>
      </c>
      <c r="AH10" s="36" t="s">
        <v>102</v>
      </c>
      <c r="AI10" s="36" t="s">
        <v>101</v>
      </c>
      <c r="AJ10" s="36" t="s">
        <v>100</v>
      </c>
      <c r="AK10" s="36" t="s">
        <v>99</v>
      </c>
      <c r="AL10" s="36" t="s">
        <v>98</v>
      </c>
      <c r="AM10" s="36">
        <v>10</v>
      </c>
      <c r="AN10" s="36">
        <v>11</v>
      </c>
      <c r="AO10" s="36">
        <v>13</v>
      </c>
      <c r="AP10" s="36">
        <v>29</v>
      </c>
      <c r="AQ10" s="36">
        <v>16</v>
      </c>
      <c r="AR10" s="36" t="s">
        <v>97</v>
      </c>
      <c r="AS10" s="36" t="s">
        <v>96</v>
      </c>
      <c r="AT10" s="36" t="s">
        <v>95</v>
      </c>
      <c r="AU10" s="36" t="s">
        <v>94</v>
      </c>
      <c r="AV10" s="36" t="s">
        <v>93</v>
      </c>
      <c r="AW10" s="36" t="s">
        <v>92</v>
      </c>
      <c r="AX10" s="36" t="s">
        <v>91</v>
      </c>
      <c r="AY10" s="36" t="s">
        <v>66</v>
      </c>
      <c r="AZ10" s="36" t="s">
        <v>90</v>
      </c>
      <c r="BA10" s="36" t="s">
        <v>89</v>
      </c>
      <c r="BB10" s="36" t="s">
        <v>88</v>
      </c>
      <c r="BC10" s="36" t="s">
        <v>87</v>
      </c>
      <c r="BD10" s="36" t="s">
        <v>86</v>
      </c>
      <c r="BE10" s="36" t="s">
        <v>85</v>
      </c>
      <c r="BF10" s="36" t="s">
        <v>84</v>
      </c>
      <c r="BG10" s="36" t="s">
        <v>83</v>
      </c>
      <c r="BH10" s="36" t="s">
        <v>82</v>
      </c>
      <c r="BI10" s="36" t="s">
        <v>81</v>
      </c>
      <c r="BJ10" s="36" t="s">
        <v>80</v>
      </c>
      <c r="BK10" s="36" t="s">
        <v>79</v>
      </c>
      <c r="BL10" s="36" t="s">
        <v>78</v>
      </c>
      <c r="BM10" s="36" t="s">
        <v>77</v>
      </c>
      <c r="BN10" s="36" t="s">
        <v>76</v>
      </c>
      <c r="BO10" s="36" t="s">
        <v>63</v>
      </c>
      <c r="BP10" s="36" t="s">
        <v>75</v>
      </c>
      <c r="BQ10" s="36" t="s">
        <v>74</v>
      </c>
      <c r="BR10" s="36" t="s">
        <v>73</v>
      </c>
      <c r="BS10" s="36" t="s">
        <v>72</v>
      </c>
      <c r="BT10" s="36" t="s">
        <v>62</v>
      </c>
      <c r="BU10" s="36" t="s">
        <v>71</v>
      </c>
      <c r="BV10" s="36" t="s">
        <v>60</v>
      </c>
      <c r="BW10" s="36" t="s">
        <v>70</v>
      </c>
      <c r="BX10" s="36" t="s">
        <v>69</v>
      </c>
      <c r="BY10" s="36" t="s">
        <v>68</v>
      </c>
      <c r="BZ10" s="36">
        <v>2</v>
      </c>
      <c r="CA10" s="36">
        <v>6</v>
      </c>
      <c r="CB10" s="36">
        <v>8</v>
      </c>
      <c r="CC10" s="36">
        <v>10</v>
      </c>
      <c r="CD10" s="36">
        <v>12</v>
      </c>
      <c r="CE10" s="36" t="s">
        <v>67</v>
      </c>
      <c r="CF10" s="36" t="s">
        <v>66</v>
      </c>
      <c r="CG10" s="36" t="s">
        <v>64</v>
      </c>
      <c r="CH10" s="36" t="s">
        <v>62</v>
      </c>
      <c r="CI10" s="36" t="s">
        <v>65</v>
      </c>
      <c r="CJ10" s="36" t="s">
        <v>64</v>
      </c>
      <c r="CK10" s="36" t="s">
        <v>63</v>
      </c>
      <c r="CL10" s="36" t="s">
        <v>62</v>
      </c>
      <c r="CM10" s="36" t="s">
        <v>61</v>
      </c>
      <c r="CN10" s="36">
        <v>12</v>
      </c>
      <c r="CO10" s="36" t="s">
        <v>65</v>
      </c>
      <c r="CP10" s="36" t="s">
        <v>64</v>
      </c>
      <c r="CQ10" s="36" t="s">
        <v>63</v>
      </c>
      <c r="CR10" s="36" t="s">
        <v>62</v>
      </c>
      <c r="CS10" s="36" t="s">
        <v>61</v>
      </c>
      <c r="CT10" s="37" t="s">
        <v>60</v>
      </c>
    </row>
    <row r="11" spans="1:100" s="12" customFormat="1" ht="19.5" customHeight="1" x14ac:dyDescent="0.35">
      <c r="A11" s="38">
        <v>1</v>
      </c>
      <c r="B11" s="39" t="s">
        <v>59</v>
      </c>
      <c r="C11" s="39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2"/>
    </row>
    <row r="12" spans="1:100" s="12" customFormat="1" ht="21" x14ac:dyDescent="0.35">
      <c r="A12" s="43" t="s">
        <v>58</v>
      </c>
      <c r="B12" s="44" t="s">
        <v>57</v>
      </c>
      <c r="C12" s="45"/>
      <c r="D12" s="46">
        <f>'[1]17% Управителю (З ПДВ)'!D13/1.2/1.17*1.084</f>
        <v>0.65703988603988617</v>
      </c>
      <c r="E12" s="46">
        <f>'[1]17% Управителю (З ПДВ)'!E13/1.2/1.17*1.084</f>
        <v>0.54122792022792021</v>
      </c>
      <c r="F12" s="46">
        <f>'[1]17% Управителю (З ПДВ)'!F13/1.2/1.17*1.084</f>
        <v>0.50339601139601142</v>
      </c>
      <c r="G12" s="46">
        <f>'[1]17% Управителю (З ПДВ)'!G13/1.2/1.17*1.084</f>
        <v>0.45861538461538465</v>
      </c>
      <c r="H12" s="46">
        <f>'[1]17% Управителю (З ПДВ)'!H13/1.2/1.17*1.084</f>
        <v>0.31809686609686616</v>
      </c>
      <c r="I12" s="46">
        <f>'[1]17% Управителю (З ПДВ)'!I13/1.2/1.17*1.084</f>
        <v>0.34048717948717949</v>
      </c>
      <c r="J12" s="46">
        <f>'[1]17% Управителю (З ПДВ)'!J13/1.2/1.17*1.084</f>
        <v>0.52733048433048446</v>
      </c>
      <c r="K12" s="46">
        <f>'[1]17% Управителю (З ПДВ)'!K13/1.2/1.17*1.084</f>
        <v>0.49799145299145314</v>
      </c>
      <c r="L12" s="46">
        <f>'[1]17% Управителю (З ПДВ)'!L13/1.2/1.17*1.084</f>
        <v>0.44008547008547011</v>
      </c>
      <c r="M12" s="46">
        <f>'[1]17% Управителю (З ПДВ)'!M13/1.2/1.17*1.084</f>
        <v>0.41846723646723655</v>
      </c>
      <c r="N12" s="46">
        <f>'[1]17% Управителю (З ПДВ)'!N13/1.2/1.17*1.084</f>
        <v>0.50802849002849004</v>
      </c>
      <c r="O12" s="46">
        <f>'[1]17% Управителю (З ПДВ)'!O13/1.2/1.17*1.084</f>
        <v>0.49413105413105418</v>
      </c>
      <c r="P12" s="46">
        <f>'[1]17% Управителю (З ПДВ)'!P13/1.2/1.17*1.084</f>
        <v>0.49413105413105418</v>
      </c>
      <c r="Q12" s="46">
        <f>'[1]17% Управителю (З ПДВ)'!Q13/1.2/1.17*1.084</f>
        <v>0.61380341880341893</v>
      </c>
      <c r="R12" s="46">
        <f>'[1]17% Управителю (З ПДВ)'!R13/1.2/1.17*1.084</f>
        <v>0.60453846153846169</v>
      </c>
      <c r="S12" s="46">
        <f>'[1]17% Управителю (З ПДВ)'!S13/1.2/1.17*1.084</f>
        <v>0.44780626780626787</v>
      </c>
      <c r="T12" s="46">
        <f>'[1]17% Управителю (З ПДВ)'!T13/1.2/1.17*1.084</f>
        <v>0.52347008547008556</v>
      </c>
      <c r="U12" s="46">
        <f>'[1]17% Управителю (З ПДВ)'!U13/1.2/1.17*1.084</f>
        <v>0.44240170940170942</v>
      </c>
      <c r="V12" s="46">
        <f>'[1]17% Управителю (З ПДВ)'!V13/1.2/1.17*1.084</f>
        <v>0.51883760683760693</v>
      </c>
      <c r="W12" s="46">
        <f>'[1]17% Управителю (З ПДВ)'!W13/1.2/1.17*1.084</f>
        <v>0.47560113960113964</v>
      </c>
      <c r="X12" s="46">
        <f>'[1]17% Управителю (З ПДВ)'!X13/1.2/1.17*1.084</f>
        <v>0.50262393162393182</v>
      </c>
      <c r="Y12" s="46">
        <f>'[1]17% Управителю (З ПДВ)'!Y13/1.2/1.17*1.084</f>
        <v>0.51806552706552722</v>
      </c>
      <c r="Z12" s="46">
        <f>'[1]17% Управителю (З ПДВ)'!Z13/1.2/1.17*1.084</f>
        <v>0.4925868945868947</v>
      </c>
      <c r="AA12" s="46">
        <f>'[1]17% Управителю (З ПДВ)'!AA13/1.2/1.17*1.084</f>
        <v>0.44857834757834764</v>
      </c>
      <c r="AB12" s="46">
        <f>'[1]17% Управителю (З ПДВ)'!AB13/1.2/1.17*1.084</f>
        <v>0.38449572649572661</v>
      </c>
      <c r="AC12" s="46">
        <f>'[1]17% Управителю (З ПДВ)'!AC13/1.2/1.17*1.084</f>
        <v>0.46479202279202292</v>
      </c>
      <c r="AD12" s="46">
        <f>'[1]17% Управителю (З ПДВ)'!AD13/1.2/1.17*1.084</f>
        <v>0</v>
      </c>
      <c r="AE12" s="46">
        <f>'[1]17% Управителю (З ПДВ)'!AE13/1.2/1.17*1.084</f>
        <v>0</v>
      </c>
      <c r="AF12" s="46">
        <f>'[1]17% Управителю (З ПДВ)'!AF13/1.2/1.17*1.084</f>
        <v>0</v>
      </c>
      <c r="AG12" s="46">
        <f>'[1]17% Управителю (З ПДВ)'!AG13/1.2/1.17*1.084</f>
        <v>0</v>
      </c>
      <c r="AH12" s="46">
        <f>'[1]17% Управителю (З ПДВ)'!AH13/1.2/1.17*1.084</f>
        <v>0.16213675213675213</v>
      </c>
      <c r="AI12" s="46">
        <f>'[1]17% Управителю (З ПДВ)'!AI13/1.2/1.17*1.084</f>
        <v>0.3520683760683761</v>
      </c>
      <c r="AJ12" s="46">
        <f>'[1]17% Управителю (З ПДВ)'!AJ13/1.2/1.17*1.084</f>
        <v>0.24243304843304847</v>
      </c>
      <c r="AK12" s="46">
        <f>'[1]17% Управителю (З ПДВ)'!AK13/1.2/1.17*1.084</f>
        <v>0.69950427350427358</v>
      </c>
      <c r="AL12" s="46">
        <f>'[1]17% Управителю (З ПДВ)'!AL13/1.2/1.17*1.084</f>
        <v>0.44085754985754988</v>
      </c>
      <c r="AM12" s="46">
        <f>'[1]17% Управителю (З ПДВ)'!AM13/1.2/1.17*1.084</f>
        <v>0</v>
      </c>
      <c r="AN12" s="46">
        <f>'[1]17% Управителю (З ПДВ)'!AN13/1.2/1.17*1.084</f>
        <v>0.96432763532763566</v>
      </c>
      <c r="AO12" s="46">
        <f>'[1]17% Управителю (З ПДВ)'!AO13/1.2/1.17*1.084</f>
        <v>0.5211538461538463</v>
      </c>
      <c r="AP12" s="46">
        <f>'[1]17% Управителю (З ПДВ)'!AP13/1.2/1.17*1.084</f>
        <v>0.38603988603988609</v>
      </c>
      <c r="AQ12" s="46">
        <f>'[1]17% Управителю (З ПДВ)'!AQ13/1.2/1.17*1.084</f>
        <v>0</v>
      </c>
      <c r="AR12" s="46">
        <f>'[1]17% Управителю (З ПДВ)'!AR13/1.2/1.17*1.084</f>
        <v>0</v>
      </c>
      <c r="AS12" s="46">
        <f>'[1]17% Управителю (З ПДВ)'!AS13/1.2/1.17*1.084</f>
        <v>0.52347008547008556</v>
      </c>
      <c r="AT12" s="46">
        <f>'[1]17% Управителю (З ПДВ)'!AT13/1.2/1.17*1.084</f>
        <v>0.26019088319088329</v>
      </c>
      <c r="AU12" s="46">
        <f>'[1]17% Управителю (З ПДВ)'!AU13/1.2/1.17*1.084</f>
        <v>0.27100000000000002</v>
      </c>
      <c r="AV12" s="46">
        <f>'[1]17% Управителю (З ПДВ)'!AV13/1.2/1.17*1.084</f>
        <v>0.28875783475783484</v>
      </c>
      <c r="AW12" s="46">
        <f>'[1]17% Управителю (З ПДВ)'!AW13/1.2/1.17*1.084</f>
        <v>0.56825071225071244</v>
      </c>
      <c r="AX12" s="46">
        <f>'[1]17% Управителю (З ПДВ)'!AX13/1.2/1.17*1.084</f>
        <v>0.65163532763532772</v>
      </c>
      <c r="AY12" s="46">
        <f>'[1]17% Управителю (З ПДВ)'!AY13/1.2/1.17*1.084</f>
        <v>0.36828205128205133</v>
      </c>
      <c r="AZ12" s="46">
        <f>'[1]17% Управителю (З ПДВ)'!AZ13/1.2/1.17*1.084</f>
        <v>0.46015954415954424</v>
      </c>
      <c r="BA12" s="46">
        <f>'[1]17% Управителю (З ПДВ)'!BA13/1.2/1.17*1.084</f>
        <v>1.2816524216524219</v>
      </c>
      <c r="BB12" s="46">
        <f>'[1]17% Управителю (З ПДВ)'!BB13/1.2/1.17*1.084</f>
        <v>0.64005413105413111</v>
      </c>
      <c r="BC12" s="46">
        <f>'[1]17% Управителю (З ПДВ)'!BC13/1.2/1.17*1.084</f>
        <v>0.45398290598290603</v>
      </c>
      <c r="BD12" s="46">
        <f>'[1]17% Управителю (З ПДВ)'!BD13/1.2/1.17*1.084</f>
        <v>0.56130199430199434</v>
      </c>
      <c r="BE12" s="46">
        <f>'[1]17% Управителю (З ПДВ)'!BE13/1.2/1.17*1.084</f>
        <v>0.51266096866096877</v>
      </c>
      <c r="BF12" s="46">
        <f>'[1]17% Управителю (З ПДВ)'!BF13/1.2/1.17*1.084</f>
        <v>0.36673789173789173</v>
      </c>
      <c r="BG12" s="46">
        <f>'[1]17% Управителю (З ПДВ)'!BG13/1.2/1.17*1.084</f>
        <v>0.71957834757834771</v>
      </c>
      <c r="BH12" s="46">
        <f>'[1]17% Управителю (З ПДВ)'!BH13/1.2/1.17*1.084</f>
        <v>0.89252421652421665</v>
      </c>
      <c r="BI12" s="46">
        <f>'[1]17% Управителю (З ПДВ)'!BI13/1.2/1.17*1.084</f>
        <v>0.71957834757834771</v>
      </c>
      <c r="BJ12" s="46">
        <f>'[1]17% Управителю (З ПДВ)'!BJ13/1.2/1.17*1.084</f>
        <v>0.45398290598290603</v>
      </c>
      <c r="BK12" s="46">
        <f>'[1]17% Управителю (З ПДВ)'!BK13/1.2/1.17*1.084</f>
        <v>0.8029629629629631</v>
      </c>
      <c r="BL12" s="46">
        <f>'[1]17% Управителю (З ПДВ)'!BL13/1.2/1.17*1.084</f>
        <v>0.52655840455840464</v>
      </c>
      <c r="BM12" s="46">
        <f>'[1]17% Управителю (З ПДВ)'!BM13/1.2/1.17*1.084</f>
        <v>0.62461253561253571</v>
      </c>
      <c r="BN12" s="46">
        <f>'[1]17% Управителю (З ПДВ)'!BN13/1.2/1.17*1.084</f>
        <v>0.37291452991453</v>
      </c>
      <c r="BO12" s="46">
        <f>'[1]17% Управителю (З ПДВ)'!BO13/1.2/1.17*1.084</f>
        <v>0.12893732193732199</v>
      </c>
      <c r="BP12" s="46">
        <f>'[1]17% Управителю (З ПДВ)'!BP13/1.2/1.17*1.084</f>
        <v>0.78829344729344741</v>
      </c>
      <c r="BQ12" s="46">
        <f>'[1]17% Управителю (З ПДВ)'!BQ13/1.2/1.17*1.084</f>
        <v>0.72112250712250736</v>
      </c>
      <c r="BR12" s="46">
        <f>'[1]17% Управителю (З ПДВ)'!BR13/1.2/1.17*1.084</f>
        <v>0.40997435897435913</v>
      </c>
      <c r="BS12" s="46">
        <f>'[1]17% Управителю (З ПДВ)'!BS13/1.2/1.17*1.084</f>
        <v>0.42696011396011407</v>
      </c>
      <c r="BT12" s="46">
        <f>'[1]17% Управителю (З ПДВ)'!BT13/1.2/1.17*1.084</f>
        <v>0.35670085470085477</v>
      </c>
      <c r="BU12" s="46">
        <f>'[1]17% Управителю (З ПДВ)'!BU13/1.2/1.17*1.084</f>
        <v>0.43236467236467246</v>
      </c>
      <c r="BV12" s="46">
        <f>'[1]17% Управителю (З ПДВ)'!BV13/1.2/1.17*1.084</f>
        <v>0.30497150997151001</v>
      </c>
      <c r="BW12" s="46">
        <f>'[1]17% Управителю (З ПДВ)'!BW13/1.2/1.17*1.084</f>
        <v>0.38912820512820523</v>
      </c>
      <c r="BX12" s="46">
        <f>'[1]17% Управителю (З ПДВ)'!BX13/1.2/1.17*1.084</f>
        <v>0.4454900284900285</v>
      </c>
      <c r="BY12" s="46">
        <f>'[1]17% Управителю (З ПДВ)'!BY13/1.2/1.17*1.084</f>
        <v>0.65935612535612542</v>
      </c>
      <c r="BZ12" s="46">
        <f>'[1]17% Управителю (З ПДВ)'!BZ13/1.2/1.17*1.084</f>
        <v>0.49104273504273516</v>
      </c>
      <c r="CA12" s="46">
        <f>'[1]17% Управителю (З ПДВ)'!CA13/1.2/1.17*1.084</f>
        <v>0.5327350427350428</v>
      </c>
      <c r="CB12" s="46">
        <f>'[1]17% Управителю (З ПДВ)'!CB13/1.2/1.17*1.084</f>
        <v>0.54045584045584061</v>
      </c>
      <c r="CC12" s="46">
        <f>'[1]17% Управителю (З ПДВ)'!CC13/1.2/1.17*1.084</f>
        <v>0.49644729344729355</v>
      </c>
      <c r="CD12" s="46">
        <f>'[1]17% Управителю (З ПДВ)'!CD13/1.2/1.17*1.084</f>
        <v>0.55744159544159555</v>
      </c>
      <c r="CE12" s="46">
        <f>'[1]17% Управителю (З ПДВ)'!CE13/1.2/1.17*1.084</f>
        <v>0</v>
      </c>
      <c r="CF12" s="46">
        <f>'[1]17% Управителю (З ПДВ)'!CF13/1.2/1.17*1.084</f>
        <v>0.49644729344729355</v>
      </c>
      <c r="CG12" s="46">
        <f>'[1]17% Управителю (З ПДВ)'!CG13/1.2/1.17*1.084</f>
        <v>0.73424786324786329</v>
      </c>
      <c r="CH12" s="46">
        <f>'[1]17% Управителю (З ПДВ)'!CH13/1.2/1.17*1.084</f>
        <v>0.67788603988604001</v>
      </c>
      <c r="CI12" s="46">
        <f>'[1]17% Управителю (З ПДВ)'!CI13/1.2/1.17*1.084</f>
        <v>0.34125925925925932</v>
      </c>
      <c r="CJ12" s="46">
        <f>'[1]17% Управителю (З ПДВ)'!CJ13/1.2/1.17*1.084</f>
        <v>0.46170370370370378</v>
      </c>
      <c r="CK12" s="46">
        <f>'[1]17% Управителю (З ПДВ)'!CK13/1.2/1.17*1.084</f>
        <v>1.1457663817663821</v>
      </c>
      <c r="CL12" s="46">
        <f>'[1]17% Управителю (З ПДВ)'!CL13/1.2/1.17*1.084</f>
        <v>0.64623076923076928</v>
      </c>
      <c r="CM12" s="46">
        <f>'[1]17% Управителю (З ПДВ)'!CM13/1.2/1.17*1.084</f>
        <v>1.3827948717948719</v>
      </c>
      <c r="CN12" s="46">
        <f>'[1]17% Управителю (З ПДВ)'!CN13/1.2/1.17*1.084</f>
        <v>0</v>
      </c>
      <c r="CO12" s="46">
        <f>'[1]17% Управителю (З ПДВ)'!CO13/1.2/1.17*1.084</f>
        <v>3.8603988603988615E-2</v>
      </c>
      <c r="CP12" s="46">
        <f>'[1]17% Управителю (З ПДВ)'!CP13/1.2/1.17*1.084</f>
        <v>4.0148148148148155E-2</v>
      </c>
      <c r="CQ12" s="46">
        <f>'[1]17% Управителю (З ПДВ)'!CQ13/1.2/1.17*1.084</f>
        <v>3.8603988603988615E-2</v>
      </c>
      <c r="CR12" s="46">
        <f>'[1]17% Управителю (З ПДВ)'!CR13/1.2/1.17*1.084</f>
        <v>3.8603988603988615E-2</v>
      </c>
      <c r="CS12" s="46">
        <f>'[1]17% Управителю (З ПДВ)'!CS13/1.2/1.17*1.084</f>
        <v>3.8603988603988615E-2</v>
      </c>
      <c r="CT12" s="46">
        <f>'[1]17% Управителю (З ПДВ)'!CT13/1.2/1.17*1.084</f>
        <v>3.7831908831908838E-2</v>
      </c>
      <c r="CU12" s="18"/>
    </row>
    <row r="13" spans="1:100" s="12" customFormat="1" ht="21" x14ac:dyDescent="0.35">
      <c r="A13" s="43" t="s">
        <v>56</v>
      </c>
      <c r="B13" s="47" t="s">
        <v>55</v>
      </c>
      <c r="C13" s="45"/>
      <c r="D13" s="46">
        <f>'[1]17% Управителю (З ПДВ)'!D14/1.2/1.17*1.084</f>
        <v>9.8054131054131063E-2</v>
      </c>
      <c r="E13" s="46">
        <f>'[1]17% Управителю (З ПДВ)'!E14/1.2/1.17*1.084</f>
        <v>0.34280341880341886</v>
      </c>
      <c r="F13" s="46">
        <f>'[1]17% Управителю (З ПДВ)'!F14/1.2/1.17*1.084</f>
        <v>0.16136467236467239</v>
      </c>
      <c r="G13" s="46">
        <f>'[1]17% Управителю (З ПДВ)'!G14/1.2/1.17*1.084</f>
        <v>0.18143874643874647</v>
      </c>
      <c r="H13" s="46">
        <f>'[1]17% Управителю (З ПДВ)'!H14/1.2/1.17*1.084</f>
        <v>7.7980056980057E-2</v>
      </c>
      <c r="I13" s="46">
        <f>'[1]17% Управителю (З ПДВ)'!I14/1.2/1.17*1.084</f>
        <v>0.18143874643874647</v>
      </c>
      <c r="J13" s="46">
        <f>'[1]17% Управителю (З ПДВ)'!J14/1.2/1.17*1.084</f>
        <v>0.10345868945868948</v>
      </c>
      <c r="K13" s="46">
        <f>'[1]17% Управителю (З ПДВ)'!K14/1.2/1.17*1.084</f>
        <v>0.17835042735042739</v>
      </c>
      <c r="L13" s="46">
        <f>'[1]17% Управителю (З ПДВ)'!L14/1.2/1.17*1.084</f>
        <v>0.23702849002849011</v>
      </c>
      <c r="M13" s="46">
        <f>'[1]17% Управителю (З ПДВ)'!M14/1.2/1.17*1.084</f>
        <v>0.20460113960113965</v>
      </c>
      <c r="N13" s="46">
        <f>'[1]17% Управителю (З ПДВ)'!N14/1.2/1.17*1.084</f>
        <v>0.21309401709401715</v>
      </c>
      <c r="O13" s="46">
        <f>'[1]17% Управителю (З ПДВ)'!O14/1.2/1.17*1.084</f>
        <v>0.10500284900284902</v>
      </c>
      <c r="P13" s="46">
        <f>'[1]17% Управителю (З ПДВ)'!P14/1.2/1.17*1.084</f>
        <v>0.15132763532763535</v>
      </c>
      <c r="Q13" s="46">
        <f>'[1]17% Управителю (З ПДВ)'!Q14/1.2/1.17*1.084</f>
        <v>0.172945868945869</v>
      </c>
      <c r="R13" s="46">
        <f>'[1]17% Управителю (З ПДВ)'!R14/1.2/1.17*1.084</f>
        <v>0.34511965811965817</v>
      </c>
      <c r="S13" s="46">
        <f>'[1]17% Управителю (З ПДВ)'!S14/1.2/1.17*1.084</f>
        <v>0.14669515669515676</v>
      </c>
      <c r="T13" s="46">
        <f>'[1]17% Управителю (З ПДВ)'!T14/1.2/1.17*1.084</f>
        <v>0.18838746438746443</v>
      </c>
      <c r="U13" s="46">
        <f>'[1]17% Управителю (З ПДВ)'!U14/1.2/1.17*1.084</f>
        <v>0.13434188034188035</v>
      </c>
      <c r="V13" s="46">
        <f>'[1]17% Управителю (З ПДВ)'!V14/1.2/1.17*1.084</f>
        <v>0.25633048433048439</v>
      </c>
      <c r="W13" s="46">
        <f>'[1]17% Управителю (З ПДВ)'!W14/1.2/1.17*1.084</f>
        <v>0.28644159544159553</v>
      </c>
      <c r="X13" s="46">
        <f>'[1]17% Управителю (З ПДВ)'!X14/1.2/1.17*1.084</f>
        <v>0.26559544159544163</v>
      </c>
      <c r="Y13" s="46">
        <f>'[1]17% Управителю (З ПДВ)'!Y14/1.2/1.17*1.084</f>
        <v>0.31655270655270656</v>
      </c>
      <c r="Z13" s="46">
        <f>'[1]17% Управителю (З ПДВ)'!Z14/1.2/1.17*1.084</f>
        <v>0.30574358974358984</v>
      </c>
      <c r="AA13" s="46">
        <f>'[1]17% Управителю (З ПДВ)'!AA14/1.2/1.17*1.084</f>
        <v>0.27486039886039892</v>
      </c>
      <c r="AB13" s="46">
        <f>'[1]17% Управителю (З ПДВ)'!AB14/1.2/1.17*1.084</f>
        <v>0.29956695156695162</v>
      </c>
      <c r="AC13" s="46">
        <f>'[1]17% Управителю (З ПДВ)'!AC14/1.2/1.17*1.084</f>
        <v>0.32195726495726495</v>
      </c>
      <c r="AD13" s="46">
        <f>'[1]17% Управителю (З ПДВ)'!AD14/1.2/1.17*1.084</f>
        <v>0</v>
      </c>
      <c r="AE13" s="46">
        <f>'[1]17% Управителю (З ПДВ)'!AE14/1.2/1.17*1.084</f>
        <v>0</v>
      </c>
      <c r="AF13" s="46">
        <f>'[1]17% Управителю (З ПДВ)'!AF14/1.2/1.17*1.084</f>
        <v>0</v>
      </c>
      <c r="AG13" s="46">
        <f>'[1]17% Управителю (З ПДВ)'!AG14/1.2/1.17*1.084</f>
        <v>0</v>
      </c>
      <c r="AH13" s="46">
        <f>'[1]17% Управителю (З ПДВ)'!AH14/1.2/1.17*1.084</f>
        <v>0.18607122507122512</v>
      </c>
      <c r="AI13" s="46">
        <f>'[1]17% Управителю (З ПДВ)'!AI14/1.2/1.17*1.084</f>
        <v>0.10268660968660971</v>
      </c>
      <c r="AJ13" s="46">
        <f>'[1]17% Управителю (З ПДВ)'!AJ14/1.2/1.17*1.084</f>
        <v>8.338461538461539E-2</v>
      </c>
      <c r="AK13" s="46">
        <f>'[1]17% Управителю (З ПДВ)'!AK14/1.2/1.17*1.084</f>
        <v>0.16213675213675213</v>
      </c>
      <c r="AL13" s="46">
        <f>'[1]17% Управителю (З ПДВ)'!AL14/1.2/1.17*1.084</f>
        <v>0.17526210826210831</v>
      </c>
      <c r="AM13" s="46">
        <f>'[1]17% Управителю (З ПДВ)'!AM14/1.2/1.17*1.084</f>
        <v>0</v>
      </c>
      <c r="AN13" s="46">
        <f>'[1]17% Управителю (З ПДВ)'!AN14/1.2/1.17*1.084</f>
        <v>0</v>
      </c>
      <c r="AO13" s="46">
        <f>'[1]17% Управителю (З ПДВ)'!AO14/1.2/1.17*1.084</f>
        <v>6.9487179487179501E-2</v>
      </c>
      <c r="AP13" s="46">
        <f>'[1]17% Управителю (З ПДВ)'!AP14/1.2/1.17*1.084</f>
        <v>0</v>
      </c>
      <c r="AQ13" s="46">
        <f>'[1]17% Управителю (З ПДВ)'!AQ14/1.2/1.17*1.084</f>
        <v>0</v>
      </c>
      <c r="AR13" s="46">
        <f>'[1]17% Управителю (З ПДВ)'!AR14/1.2/1.17*1.084</f>
        <v>0</v>
      </c>
      <c r="AS13" s="46">
        <f>'[1]17% Управителю (З ПДВ)'!AS14/1.2/1.17*1.084</f>
        <v>0.21309401709401715</v>
      </c>
      <c r="AT13" s="46">
        <f>'[1]17% Управителю (З ПДВ)'!AT14/1.2/1.17*1.084</f>
        <v>0.23239601139601146</v>
      </c>
      <c r="AU13" s="46">
        <f>'[1]17% Управителю (З ПДВ)'!AU14/1.2/1.17*1.084</f>
        <v>0.25710256410256416</v>
      </c>
      <c r="AV13" s="46">
        <f>'[1]17% Управителю (З ПДВ)'!AV14/1.2/1.17*1.084</f>
        <v>0.23780056980056982</v>
      </c>
      <c r="AW13" s="46">
        <f>'[1]17% Управителю (З ПДВ)'!AW14/1.2/1.17</f>
        <v>0.3034188034188034</v>
      </c>
      <c r="AX13" s="46">
        <f>'[1]17% Управителю (З ПДВ)'!AX14/1.2/1.17*1.084</f>
        <v>0.31578062678062679</v>
      </c>
      <c r="AY13" s="46">
        <f>'[1]17% Управителю (З ПДВ)'!AY14/1.2/1.17*1.084</f>
        <v>0.11967236467236469</v>
      </c>
      <c r="AZ13" s="46">
        <f>'[1]17% Управителю (З ПДВ)'!AZ14/1.2/1.17*1.084</f>
        <v>0.16445299145299144</v>
      </c>
      <c r="BA13" s="46">
        <f>'[1]17% Управителю (З ПДВ)'!BA14/1.2/1.17*1.084</f>
        <v>0.19919658119658126</v>
      </c>
      <c r="BB13" s="46">
        <f>'[1]17% Управителю (З ПДВ)'!BB14/1.2/1.17*1.084</f>
        <v>0.51266096866096877</v>
      </c>
      <c r="BC13" s="46">
        <f>'[1]17% Управителю (З ПДВ)'!BC14/1.2/1.17</f>
        <v>0.41452991452991456</v>
      </c>
      <c r="BD13" s="46">
        <f>'[1]17% Управителю (З ПДВ)'!BD14/1.2/1.17*1.084</f>
        <v>0.21154985754985761</v>
      </c>
      <c r="BE13" s="46">
        <f>'[1]17% Управителю (З ПДВ)'!BE14/1.2/1.17*1.084</f>
        <v>0.172945868945869</v>
      </c>
      <c r="BF13" s="46">
        <f>'[1]17% Управителю (З ПДВ)'!BF14/1.2/1.17*1.084</f>
        <v>0.24860968660968666</v>
      </c>
      <c r="BG13" s="46">
        <f>'[1]17% Управителю (З ПДВ)'!BG14/1.2/1.17*1.084</f>
        <v>0.1922478632478633</v>
      </c>
      <c r="BH13" s="46">
        <f>'[1]17% Управителю (З ПДВ)'!BH14/1.2/1.17*1.084</f>
        <v>0.16831339031339035</v>
      </c>
      <c r="BI13" s="46">
        <f>'[1]17% Управителю (З ПДВ)'!BI14/1.2/1.17*1.084</f>
        <v>0.18838746438746443</v>
      </c>
      <c r="BJ13" s="46">
        <f>'[1]17% Управителю (З ПДВ)'!BJ14/1.2/1.17*1.084</f>
        <v>0.21386609686609692</v>
      </c>
      <c r="BK13" s="46">
        <f>'[1]17% Управителю (З ПДВ)'!BK14/1.2/1.17*1.084</f>
        <v>0.24629344729344735</v>
      </c>
      <c r="BL13" s="46">
        <f>'[1]17% Управителю (З ПДВ)'!BL14/1.2/1.17*1.084</f>
        <v>0.12353276353276355</v>
      </c>
      <c r="BM13" s="46">
        <f>'[1]17% Управителю (З ПДВ)'!BM14/1.2/1.17*1.084</f>
        <v>0.31886894586894593</v>
      </c>
      <c r="BN13" s="46">
        <f>'[1]17% Управителю (З ПДВ)'!BN14/1.2/1.17*1.084</f>
        <v>9.2649572649572673E-2</v>
      </c>
      <c r="BO13" s="46">
        <f>'[1]17% Управителю (З ПДВ)'!BO14/1.2/1.17*1.084</f>
        <v>7.0259259259259271E-2</v>
      </c>
      <c r="BP13" s="46">
        <f>'[1]17% Управителю (З ПДВ)'!BP14/1.2/1.17*1.084</f>
        <v>0.18375498575498578</v>
      </c>
      <c r="BQ13" s="46">
        <f>'[1]17% Управителю (З ПДВ)'!BQ14/1.2/1.17*1.084</f>
        <v>0.19379202279202282</v>
      </c>
      <c r="BR13" s="46">
        <f>'[1]17% Управителю (З ПДВ)'!BR14/1.2/1.17*1.084</f>
        <v>0.11812820512820515</v>
      </c>
      <c r="BS13" s="46">
        <f>'[1]17% Управителю (З ПДВ)'!BS14/1.2/1.17*1.084</f>
        <v>0.16445299145299144</v>
      </c>
      <c r="BT13" s="46">
        <f>'[1]17% Управителю (З ПДВ)'!BT14/1.2/1.17*1.084</f>
        <v>0.18993162393162397</v>
      </c>
      <c r="BU13" s="46">
        <f>'[1]17% Управителю (З ПДВ)'!BU14/1.2/1.17*1.084</f>
        <v>0.11581196581196583</v>
      </c>
      <c r="BV13" s="46">
        <f>'[1]17% Управителю (З ПДВ)'!BV14/1.2/1.17*1.084</f>
        <v>0.13743019943019946</v>
      </c>
      <c r="BW13" s="46">
        <f>'[1]17% Управителю (З ПДВ)'!BW14/1.2/1.17*1.084</f>
        <v>0.11890028490028491</v>
      </c>
      <c r="BX13" s="46">
        <f>'[1]17% Управителю (З ПДВ)'!BX14/1.2/1.17*1.084</f>
        <v>0.31578062678062679</v>
      </c>
      <c r="BY13" s="46">
        <f>'[1]17% Управителю (З ПДВ)'!BY14/1.2/1.17*1.084</f>
        <v>0.30805982905982915</v>
      </c>
      <c r="BZ13" s="46">
        <f>'[1]17% Управителю (З ПДВ)'!BZ14/1.2/1.17*1.084</f>
        <v>0.28721367521367525</v>
      </c>
      <c r="CA13" s="46">
        <f>'[1]17% Управителю (З ПДВ)'!CA14/1.2/1.17*1.084</f>
        <v>0.24088888888888893</v>
      </c>
      <c r="CB13" s="46">
        <f>'[1]17% Управителю (З ПДВ)'!CB14/1.2/1.17*1.084</f>
        <v>0.24938176638176643</v>
      </c>
      <c r="CC13" s="46">
        <f>'[1]17% Управителю (З ПДВ)'!CC14/1.2/1.17*1.084</f>
        <v>0.26482336182336191</v>
      </c>
      <c r="CD13" s="46">
        <f>'[1]17% Управителю (З ПДВ)'!CD14/1.2/1.17*1.084</f>
        <v>0.23702849002849011</v>
      </c>
      <c r="CE13" s="46">
        <f>'[1]17% Управителю (З ПДВ)'!CE14/1.2/1.17*1.084</f>
        <v>0</v>
      </c>
      <c r="CF13" s="46">
        <f>'[1]17% Управителю (З ПДВ)'!CF14/1.2/1.17*1.084</f>
        <v>0.18143874643874647</v>
      </c>
      <c r="CG13" s="46">
        <f>'[1]17% Управителю (З ПДВ)'!CG14/1.2/1.17*1.084</f>
        <v>0.37059829059829069</v>
      </c>
      <c r="CH13" s="46">
        <f>'[1]17% Управителю (З ПДВ)'!CH14/1.2/1.17*1.084</f>
        <v>0.37059829059829069</v>
      </c>
      <c r="CI13" s="46">
        <f>'[1]17% Управителю (З ПДВ)'!CI14/1.2/1.17*1.084</f>
        <v>0.22081481481481482</v>
      </c>
      <c r="CJ13" s="46">
        <f>'[1]17% Управителю (З ПДВ)'!CJ14/1.2/1.17*1.084</f>
        <v>0.22235897435897437</v>
      </c>
      <c r="CK13" s="46">
        <f>'[1]17% Управителю (З ПДВ)'!CK14/1.2/1.17*1.084</f>
        <v>0.19456410256410261</v>
      </c>
      <c r="CL13" s="46">
        <f>'[1]17% Управителю (З ПДВ)'!CL14/1.2/1.17*1.084</f>
        <v>0.16213675213675213</v>
      </c>
      <c r="CM13" s="46">
        <f>'[1]17% Управителю (З ПДВ)'!CM14/1.2/1.17*1.084</f>
        <v>0.22390313390313393</v>
      </c>
      <c r="CN13" s="46">
        <f>'[1]17% Управителю (З ПДВ)'!CN14/1.2/1.17*1.084</f>
        <v>0</v>
      </c>
      <c r="CO13" s="46">
        <f>'[1]17% Управителю (З ПДВ)'!CO14/1.2/1.17*1.084</f>
        <v>0</v>
      </c>
      <c r="CP13" s="46">
        <f>'[1]17% Управителю (З ПДВ)'!CP14/1.2/1.17*1.084</f>
        <v>0</v>
      </c>
      <c r="CQ13" s="46">
        <f>'[1]17% Управителю (З ПДВ)'!CQ14/1.2/1.17*1.084</f>
        <v>0</v>
      </c>
      <c r="CR13" s="46">
        <f>'[1]17% Управителю (З ПДВ)'!CR14/1.2/1.17*1.084</f>
        <v>0</v>
      </c>
      <c r="CS13" s="46">
        <f>'[1]17% Управителю (З ПДВ)'!CS14/1.2/1.17*1.084</f>
        <v>0</v>
      </c>
      <c r="CT13" s="46">
        <f>'[1]17% Управителю (З ПДВ)'!CT14/1.2/1.17*1.084</f>
        <v>0</v>
      </c>
      <c r="CU13" s="18"/>
    </row>
    <row r="14" spans="1:100" s="12" customFormat="1" ht="40.5" x14ac:dyDescent="0.35">
      <c r="A14" s="43" t="s">
        <v>54</v>
      </c>
      <c r="B14" s="47" t="s">
        <v>53</v>
      </c>
      <c r="C14" s="45"/>
      <c r="D14" s="46">
        <f>'[1]17% Управителю (З ПДВ)'!D15/1.2/1.17*1.084</f>
        <v>0.78829344729344741</v>
      </c>
      <c r="E14" s="46">
        <f>'[1]17% Управителю (З ПДВ)'!E15/1.2/1.17*1.084</f>
        <v>0.37214245014245023</v>
      </c>
      <c r="F14" s="46">
        <f>'[1]17% Управителю (З ПДВ)'!F15/1.2/1.17*1.084</f>
        <v>0.32427350427350426</v>
      </c>
      <c r="G14" s="46">
        <f>'[1]17% Управителю (З ПДВ)'!G15/1.2/1.17*1.084</f>
        <v>0.37909116809116811</v>
      </c>
      <c r="H14" s="46">
        <f>'[1]17% Управителю (З ПДВ)'!H15/1.2/1.17*1.084</f>
        <v>0.60917094017094031</v>
      </c>
      <c r="I14" s="46">
        <f>'[1]17% Управителю (З ПДВ)'!I15/1.2/1.17*1.084</f>
        <v>0.45012250712250718</v>
      </c>
      <c r="J14" s="46">
        <f>'[1]17% Управителю (З ПДВ)'!J15/1.2/1.17*1.084</f>
        <v>0.86781766381766401</v>
      </c>
      <c r="K14" s="46">
        <f>'[1]17% Управителю (З ПДВ)'!K15/1.2/1.17*1.084</f>
        <v>0.38681196581196592</v>
      </c>
      <c r="L14" s="46">
        <f>'[1]17% Управителю (З ПДВ)'!L15/1.2/1.17*1.084</f>
        <v>0.38912820512820523</v>
      </c>
      <c r="M14" s="46">
        <f>'[1]17% Управителю (З ПДВ)'!M15/1.2/1.17*1.084</f>
        <v>0.35747293447293454</v>
      </c>
      <c r="N14" s="46">
        <f>'[1]17% Управителю (З ПДВ)'!N15/1.2/1.17*1.084</f>
        <v>0.41074643874643885</v>
      </c>
      <c r="O14" s="46">
        <f>'[1]17% Управителю (З ПДВ)'!O15/1.2/1.17*1.084</f>
        <v>0.85314814814814821</v>
      </c>
      <c r="P14" s="46">
        <f>'[1]17% Управителю (З ПДВ)'!P15/1.2/1.17*1.084</f>
        <v>0.44008547008547011</v>
      </c>
      <c r="Q14" s="46">
        <f>'[1]17% Управителю (З ПДВ)'!Q15/1.2/1.17*1.084</f>
        <v>0.88711965811965832</v>
      </c>
      <c r="R14" s="46">
        <f>'[1]17% Управителю (З ПДВ)'!R15/1.2/1.17*1.084</f>
        <v>0.39530484330484333</v>
      </c>
      <c r="S14" s="46">
        <f>'[1]17% Управителю (З ПДВ)'!S15/1.2/1.17*1.084</f>
        <v>0.51188888888888906</v>
      </c>
      <c r="T14" s="46">
        <f>'[1]17% Управителю (З ПДВ)'!T15/1.2/1.17*1.084</f>
        <v>0.48254985754985763</v>
      </c>
      <c r="U14" s="46">
        <f>'[1]17% Управителю (З ПДВ)'!U15/1.2/1.17*1.084</f>
        <v>0.53041880341880365</v>
      </c>
      <c r="V14" s="46">
        <f>'[1]17% Управителю (З ПДВ)'!V15/1.2/1.17*1.084</f>
        <v>0.33508262108262116</v>
      </c>
      <c r="W14" s="46">
        <f>'[1]17% Управителю (З ПДВ)'!W15/1.2/1.17*1.084</f>
        <v>0.3613333333333334</v>
      </c>
      <c r="X14" s="46">
        <f>'[1]17% Управителю (З ПДВ)'!X15/1.2/1.17*1.084</f>
        <v>0.37137037037037041</v>
      </c>
      <c r="Y14" s="46">
        <f>'[1]17% Управителю (З ПДВ)'!Y15/1.2/1.17*1.084</f>
        <v>0.35747293447293454</v>
      </c>
      <c r="Z14" s="46">
        <f>'[1]17% Управителю (З ПДВ)'!Z15/1.2/1.17*1.084</f>
        <v>0.38140740740740742</v>
      </c>
      <c r="AA14" s="46">
        <f>'[1]17% Управителю (З ПДВ)'!AA15/1.2/1.17*1.084</f>
        <v>0.40688603988603994</v>
      </c>
      <c r="AB14" s="46">
        <f>'[1]17% Управителю (З ПДВ)'!AB15/1.2/1.17*1.084</f>
        <v>0.39221652421652425</v>
      </c>
      <c r="AC14" s="46">
        <f>'[1]17% Управителю (З ПДВ)'!AC15/1.2/1.17*1.084</f>
        <v>0.40456980056980063</v>
      </c>
      <c r="AD14" s="46">
        <f>'[1]17% Управителю (З ПДВ)'!AD15/1.2/1.17*1.084</f>
        <v>0.36056125356125368</v>
      </c>
      <c r="AE14" s="46">
        <f>'[1]17% Управителю (З ПДВ)'!AE15/1.2/1.17*1.084</f>
        <v>0.4833219373219374</v>
      </c>
      <c r="AF14" s="46">
        <f>'[1]17% Управителю (З ПДВ)'!AF15/1.2/1.17*1.084</f>
        <v>0.34357549857549868</v>
      </c>
      <c r="AG14" s="46">
        <f>'[1]17% Управителю (З ПДВ)'!AG15/1.2/1.17*1.084</f>
        <v>0.42232763532763545</v>
      </c>
      <c r="AH14" s="46">
        <f>'[1]17% Управителю (З ПДВ)'!AH15/1.2/1.17*1.084</f>
        <v>0.8222649572649573</v>
      </c>
      <c r="AI14" s="46">
        <f>'[1]17% Управителю (З ПДВ)'!AI15/1.2/1.17*1.084</f>
        <v>0.72421082621082622</v>
      </c>
      <c r="AJ14" s="46">
        <f>'[1]17% Управителю (З ПДВ)'!AJ15/1.2/1.17*1.084</f>
        <v>0.77516809116809127</v>
      </c>
      <c r="AK14" s="46">
        <f>'[1]17% Управителю (З ПДВ)'!AK15/1.2/1.17*1.084</f>
        <v>0.74428490028490046</v>
      </c>
      <c r="AL14" s="46">
        <f>'[1]17% Управителю (З ПДВ)'!AL15/1.2/1.17*1.084</f>
        <v>0.91645868945868969</v>
      </c>
      <c r="AM14" s="46">
        <f>'[1]17% Управителю (З ПДВ)'!AM15/1.2/1.17*1.084</f>
        <v>0.54122792022792021</v>
      </c>
      <c r="AN14" s="46">
        <f>'[1]17% Управителю (З ПДВ)'!AN15/1.2/1.17*1.084</f>
        <v>0.70954131054131064</v>
      </c>
      <c r="AO14" s="46">
        <f>'[1]17% Управителю (З ПДВ)'!AO15/1.2/1.17*1.084</f>
        <v>0.63078917378917387</v>
      </c>
      <c r="AP14" s="46">
        <f>'[1]17% Управителю (З ПДВ)'!AP15/1.2/1.17*1.084</f>
        <v>0.37600284900284903</v>
      </c>
      <c r="AQ14" s="46">
        <f>'[1]17% Управителю (З ПДВ)'!AQ15/1.2/1.17*1.084</f>
        <v>0.25710256410256416</v>
      </c>
      <c r="AR14" s="46">
        <f>'[1]17% Управителю (З ПДВ)'!AR15/1.2/1.17*1.084</f>
        <v>0.53582336182336188</v>
      </c>
      <c r="AS14" s="46">
        <f>'[1]17% Управителю (З ПДВ)'!AS15/1.2/1.17*1.084</f>
        <v>0.47251282051282062</v>
      </c>
      <c r="AT14" s="46">
        <f>'[1]17% Управителю (З ПДВ)'!AT15/1.2/1.17*1.084</f>
        <v>0.26327920227920232</v>
      </c>
      <c r="AU14" s="46">
        <f>'[1]17% Управителю (З ПДВ)'!AU15/1.2/1.17*1.084</f>
        <v>0.26327920227920232</v>
      </c>
      <c r="AV14" s="46">
        <f>'[1]17% Управителю (З ПДВ)'!AV15/1.2/1.17*1.084</f>
        <v>0.26327920227920232</v>
      </c>
      <c r="AW14" s="46">
        <f>'[1]17% Управителю (З ПДВ)'!AW15/1.2/1.17*1.084</f>
        <v>0.53350712250712251</v>
      </c>
      <c r="AX14" s="46">
        <f>'[1]17% Управителю (З ПДВ)'!AX15/1.2/1.17*1.084</f>
        <v>0.38912820512820523</v>
      </c>
      <c r="AY14" s="46">
        <f>'[1]17% Управителю (З ПДВ)'!AY15/1.2/1.17*1.084</f>
        <v>1.0013874643874645</v>
      </c>
      <c r="AZ14" s="46">
        <f>'[1]17% Управителю (З ПДВ)'!AZ15/1.2/1.17*1.084</f>
        <v>0.42927635327635338</v>
      </c>
      <c r="BA14" s="46">
        <f>'[1]17% Управителю (З ПДВ)'!BA15/1.2/1.17*1.084</f>
        <v>0.47868945868945878</v>
      </c>
      <c r="BB14" s="46">
        <f>'[1]17% Управителю (З ПДВ)'!BB15/1.2/1.17*1.084</f>
        <v>0.31269230769230777</v>
      </c>
      <c r="BC14" s="46">
        <f>'[1]17% Управителю (З ПДВ)'!BC15/1.2/1.17</f>
        <v>0.41809116809116809</v>
      </c>
      <c r="BD14" s="46">
        <f>'[1]17% Управителю (З ПДВ)'!BD15/1.2/1.17*1.084</f>
        <v>0.37600284900284903</v>
      </c>
      <c r="BE14" s="46">
        <f>'[1]17% Управителю (З ПДВ)'!BE15/1.2/1.17*1.084</f>
        <v>0.46710826210826217</v>
      </c>
      <c r="BF14" s="46">
        <f>'[1]17% Управителю (З ПДВ)'!BF15/1.2/1.17*1.084</f>
        <v>0.36828205128205133</v>
      </c>
      <c r="BG14" s="46">
        <f>'[1]17% Управителю (З ПДВ)'!BG15/1.2/1.17*1.084</f>
        <v>0.41923931623931632</v>
      </c>
      <c r="BH14" s="46">
        <f>'[1]17% Управителю (З ПДВ)'!BH15/1.2/1.17*1.084</f>
        <v>0.60299430199430215</v>
      </c>
      <c r="BI14" s="46">
        <f>'[1]17% Управителю (З ПДВ)'!BI15/1.2/1.17*1.084</f>
        <v>0.41615099715099724</v>
      </c>
      <c r="BJ14" s="46">
        <f>'[1]17% Управителю (З ПДВ)'!BJ15/1.2/1.17*1.084</f>
        <v>0.42850427350427361</v>
      </c>
      <c r="BK14" s="46">
        <f>'[1]17% Управителю (З ПДВ)'!BK15/1.2/1.17*1.084</f>
        <v>0.49104273504273516</v>
      </c>
      <c r="BL14" s="46">
        <f>'[1]17% Управителю (З ПДВ)'!BL15/1.2/1.17*1.084</f>
        <v>0.5327350427350428</v>
      </c>
      <c r="BM14" s="46">
        <f>'[1]17% Управителю (З ПДВ)'!BM15/1.2/1.17*1.084</f>
        <v>0.35284045584045587</v>
      </c>
      <c r="BN14" s="46">
        <f>'[1]17% Управителю (З ПДВ)'!BN15/1.2/1.17*1.084</f>
        <v>0.38295156695156701</v>
      </c>
      <c r="BO14" s="46">
        <f>'[1]17% Управителю (З ПДВ)'!BO15/1.2/1.17*1.084</f>
        <v>0.56825071225071244</v>
      </c>
      <c r="BP14" s="46">
        <f>'[1]17% Управителю (З ПДВ)'!BP15/1.2/1.17*1.084</f>
        <v>0.34743589743589748</v>
      </c>
      <c r="BQ14" s="46">
        <f>'[1]17% Управителю (З ПДВ)'!BQ15/1.2/1.17*1.084</f>
        <v>0.43313675213675223</v>
      </c>
      <c r="BR14" s="46">
        <f>'[1]17% Управителю (З ПДВ)'!BR15/1.2/1.17*1.084</f>
        <v>0.80219088319088327</v>
      </c>
      <c r="BS14" s="46">
        <f>'[1]17% Управителю (З ПДВ)'!BS15/1.2/1.17*1.084</f>
        <v>0.43699715099715103</v>
      </c>
      <c r="BT14" s="46">
        <f>'[1]17% Управителю (З ПДВ)'!BT15/1.2/1.17*1.084</f>
        <v>0.42001139601139609</v>
      </c>
      <c r="BU14" s="46">
        <f>'[1]17% Управителю (З ПДВ)'!BU15/1.2/1.17*1.084</f>
        <v>0.36519373219373225</v>
      </c>
      <c r="BV14" s="46">
        <f>'[1]17% Управителю (З ПДВ)'!BV15/1.2/1.17*1.084</f>
        <v>0.37677492877492885</v>
      </c>
      <c r="BW14" s="46">
        <f>'[1]17% Управителю (З ПДВ)'!BW15/1.2/1.17*1.084</f>
        <v>0.98131339031339038</v>
      </c>
      <c r="BX14" s="46">
        <f>'[1]17% Управителю (З ПДВ)'!BX15/1.2/1.17*1.084</f>
        <v>0.37445868945868954</v>
      </c>
      <c r="BY14" s="46">
        <f>'[1]17% Управителю (З ПДВ)'!BY15/1.2/1.17*1.084</f>
        <v>0.41923931623931632</v>
      </c>
      <c r="BZ14" s="46">
        <f>'[1]17% Управителю (З ПДВ)'!BZ15/1.2/1.17*1.084</f>
        <v>0.43313675213675223</v>
      </c>
      <c r="CA14" s="46">
        <f>'[1]17% Управителю (З ПДВ)'!CA15/1.2/1.17*1.084</f>
        <v>0.40920227920227931</v>
      </c>
      <c r="CB14" s="46">
        <f>'[1]17% Управителю (З ПДВ)'!CB15/1.2/1.17*1.084</f>
        <v>0.33508262108262116</v>
      </c>
      <c r="CC14" s="46">
        <f>'[1]17% Управителю (З ПДВ)'!CC15/1.2/1.17*1.084</f>
        <v>0.68097435897435898</v>
      </c>
      <c r="CD14" s="46">
        <f>'[1]17% Управителю (З ПДВ)'!CD15/1.2/1.17*1.084</f>
        <v>0.62075213675213692</v>
      </c>
      <c r="CE14" s="46">
        <f>'[1]17% Управителю (З ПДВ)'!CE15/1.2/1.17*1.084</f>
        <v>0.59836182336182353</v>
      </c>
      <c r="CF14" s="46">
        <f>'[1]17% Управителю (З ПДВ)'!CF15/1.2/1.17*1.084</f>
        <v>0.45089458689458695</v>
      </c>
      <c r="CG14" s="46">
        <f>'[1]17% Управителю (З ПДВ)'!CG15/1.2/1.17*1.084</f>
        <v>0.589868945868946</v>
      </c>
      <c r="CH14" s="46">
        <f>'[1]17% Управителю (З ПДВ)'!CH15/1.2/1.17*1.084</f>
        <v>0.58755270655270664</v>
      </c>
      <c r="CI14" s="46">
        <f>'[1]17% Управителю (З ПДВ)'!CI15/1.2/1.17*1.084</f>
        <v>0.59990598290598307</v>
      </c>
      <c r="CJ14" s="46">
        <f>'[1]17% Управителю (З ПДВ)'!CJ15/1.2/1.17*1.084</f>
        <v>0.47174074074074085</v>
      </c>
      <c r="CK14" s="46">
        <f>'[1]17% Управителю (З ПДВ)'!CK15/1.2/1.17*1.084</f>
        <v>0.37600284900284903</v>
      </c>
      <c r="CL14" s="46">
        <f>'[1]17% Управителю (З ПДВ)'!CL15/1.2/1.17*1.084</f>
        <v>0.45938746438746442</v>
      </c>
      <c r="CM14" s="46">
        <f>'[1]17% Управителю (З ПДВ)'!CM15/1.2/1.17*1.084</f>
        <v>0.40843019943019954</v>
      </c>
      <c r="CN14" s="46">
        <f>'[1]17% Управителю (З ПДВ)'!CN15/1.2/1.17*1.084</f>
        <v>0.4547549857549858</v>
      </c>
      <c r="CO14" s="46">
        <f>'[1]17% Управителю (З ПДВ)'!CO15/1.2/1.17*1.084</f>
        <v>0.35438461538461541</v>
      </c>
      <c r="CP14" s="46">
        <f>'[1]17% Управителю (З ПДВ)'!CP15/1.2/1.17*1.084</f>
        <v>0.57905982905982911</v>
      </c>
      <c r="CQ14" s="46">
        <f>'[1]17% Управителю (З ПДВ)'!CQ15/1.2/1.17*1.084</f>
        <v>0.59450142450142462</v>
      </c>
      <c r="CR14" s="46">
        <f>'[1]17% Управителю (З ПДВ)'!CR15/1.2/1.17*1.084</f>
        <v>0.71108547008547029</v>
      </c>
      <c r="CS14" s="46">
        <f>'[1]17% Управителю (З ПДВ)'!CS15/1.2/1.17*1.084</f>
        <v>0.41306267806267816</v>
      </c>
      <c r="CT14" s="46">
        <f>'[1]17% Управителю (З ПДВ)'!CT15/1.2/1.17*1.084</f>
        <v>0.62075213675213692</v>
      </c>
      <c r="CU14" s="18"/>
      <c r="CV14" s="18"/>
    </row>
    <row r="15" spans="1:100" s="12" customFormat="1" ht="21" x14ac:dyDescent="0.35">
      <c r="A15" s="43" t="s">
        <v>52</v>
      </c>
      <c r="B15" s="44" t="s">
        <v>51</v>
      </c>
      <c r="C15" s="45"/>
      <c r="D15" s="46">
        <f>'[1]17% Управителю (З ПДВ)'!D16/1.2/1.17*1.084</f>
        <v>1.1581196581196584E-2</v>
      </c>
      <c r="E15" s="46">
        <f>'[1]17% Управителю (З ПДВ)'!E16/1.2/1.17*1.084</f>
        <v>1.0037037037037039E-2</v>
      </c>
      <c r="F15" s="46">
        <f>'[1]17% Управителю (З ПДВ)'!F16/1.2/1.17*1.084</f>
        <v>7.7207977207977216E-3</v>
      </c>
      <c r="G15" s="46">
        <f>'[1]17% Управителю (З ПДВ)'!G16/1.2/1.17*1.084</f>
        <v>1.7757834757834764E-2</v>
      </c>
      <c r="H15" s="46">
        <f>'[1]17% Управителю (З ПДВ)'!H16/1.2/1.17*1.084</f>
        <v>1.1581196581196584E-2</v>
      </c>
      <c r="I15" s="46">
        <f>'[1]17% Управителю (З ПДВ)'!I16/1.2/1.17*1.084</f>
        <v>1.7757834757834764E-2</v>
      </c>
      <c r="J15" s="46">
        <f>'[1]17% Управителю (З ПДВ)'!J16/1.2/1.17*1.084</f>
        <v>1.9301994301994307E-2</v>
      </c>
      <c r="K15" s="46">
        <f>'[1]17% Управителю (З ПДВ)'!K16/1.2/1.17*1.084</f>
        <v>1.6985754985754987E-2</v>
      </c>
      <c r="L15" s="46">
        <f>'[1]17% Управителю (З ПДВ)'!L16/1.2/1.17*1.084</f>
        <v>2.1618233618233625E-2</v>
      </c>
      <c r="M15" s="46">
        <f>'[1]17% Управителю (З ПДВ)'!M16/1.2/1.17*1.084</f>
        <v>2.0074074074074078E-2</v>
      </c>
      <c r="N15" s="46">
        <f>'[1]17% Управителю (З ПДВ)'!N16/1.2/1.17*1.084</f>
        <v>1.5441595441595443E-2</v>
      </c>
      <c r="O15" s="46">
        <f>'[1]17% Управителю (З ПДВ)'!O16/1.2/1.17*1.084</f>
        <v>1.3125356125356128E-2</v>
      </c>
      <c r="P15" s="46">
        <f>'[1]17% Управителю (З ПДВ)'!P16/1.2/1.17*1.084</f>
        <v>1.6985754985754987E-2</v>
      </c>
      <c r="Q15" s="46">
        <f>'[1]17% Управителю (З ПДВ)'!Q16/1.2/1.17*1.084</f>
        <v>2.0074074074074078E-2</v>
      </c>
      <c r="R15" s="46">
        <f>'[1]17% Управителю (З ПДВ)'!R16/1.2/1.17*1.084</f>
        <v>1.7757834757834764E-2</v>
      </c>
      <c r="S15" s="46">
        <f>'[1]17% Управителю (З ПДВ)'!S16/1.2/1.17*1.084</f>
        <v>2.7794871794871796E-2</v>
      </c>
      <c r="T15" s="46">
        <f>'[1]17% Управителю (З ПДВ)'!T16/1.2/1.17*1.084</f>
        <v>1.9301994301994307E-2</v>
      </c>
      <c r="U15" s="46">
        <f>'[1]17% Управителю (З ПДВ)'!U16/1.2/1.17*1.084</f>
        <v>1.1581196581196584E-2</v>
      </c>
      <c r="V15" s="46">
        <f>'[1]17% Управителю (З ПДВ)'!V16/1.2/1.17*1.084</f>
        <v>1.4669515669515673E-2</v>
      </c>
      <c r="W15" s="46">
        <f>'[1]17% Управителю (З ПДВ)'!W16/1.2/1.17*1.084</f>
        <v>1.3125356125356128E-2</v>
      </c>
      <c r="X15" s="46">
        <f>'[1]17% Управителю (З ПДВ)'!X16/1.2/1.17*1.084</f>
        <v>1.4669515669515673E-2</v>
      </c>
      <c r="Y15" s="46">
        <f>'[1]17% Управителю (З ПДВ)'!Y16/1.2/1.17*1.084</f>
        <v>1.3125356125356128E-2</v>
      </c>
      <c r="Z15" s="46">
        <f>'[1]17% Управителю (З ПДВ)'!Z16/1.2/1.17*1.084</f>
        <v>1.5441595441595443E-2</v>
      </c>
      <c r="AA15" s="46">
        <f>'[1]17% Управителю (З ПДВ)'!AA16/1.2/1.17*1.084</f>
        <v>1.6985754985754987E-2</v>
      </c>
      <c r="AB15" s="46">
        <f>'[1]17% Управителю (З ПДВ)'!AB16/1.2/1.17*1.084</f>
        <v>1.4669515669515673E-2</v>
      </c>
      <c r="AC15" s="46">
        <f>'[1]17% Управителю (З ПДВ)'!AC16/1.2/1.17*1.084</f>
        <v>1.3125356125356128E-2</v>
      </c>
      <c r="AD15" s="46">
        <f>'[1]17% Управителю (З ПДВ)'!AD16/1.2/1.17*1.084</f>
        <v>0</v>
      </c>
      <c r="AE15" s="46">
        <f>'[1]17% Управителю (З ПДВ)'!AE16/1.2/1.17*1.084</f>
        <v>0</v>
      </c>
      <c r="AF15" s="46">
        <f>'[1]17% Управителю (З ПДВ)'!AF16/1.2/1.17*1.084</f>
        <v>0</v>
      </c>
      <c r="AG15" s="46">
        <f>'[1]17% Управителю (З ПДВ)'!AG16/1.2/1.17*1.084</f>
        <v>0</v>
      </c>
      <c r="AH15" s="46">
        <f>'[1]17% Управителю (З ПДВ)'!AH16/1.2/1.17*1.084</f>
        <v>0</v>
      </c>
      <c r="AI15" s="46">
        <f>'[1]17% Управителю (З ПДВ)'!AI16/1.2/1.17*1.084</f>
        <v>7.7207977207977214E-4</v>
      </c>
      <c r="AJ15" s="46">
        <f>'[1]17% Управителю (З ПДВ)'!AJ16/1.2/1.17*1.084</f>
        <v>7.7207977207977214E-4</v>
      </c>
      <c r="AK15" s="46">
        <f>'[1]17% Управителю (З ПДВ)'!AK16/1.2/1.17*1.084</f>
        <v>1.3125356125356128E-2</v>
      </c>
      <c r="AL15" s="46">
        <f>'[1]17% Управителю (З ПДВ)'!AL16/1.2/1.17*1.084</f>
        <v>7.7207977207977216E-3</v>
      </c>
      <c r="AM15" s="46">
        <f>'[1]17% Управителю (З ПДВ)'!AM16/1.2/1.17*1.084</f>
        <v>0</v>
      </c>
      <c r="AN15" s="46">
        <f>'[1]17% Управителю (З ПДВ)'!AN16/1.2/1.17*1.084</f>
        <v>4.6324786324786335E-3</v>
      </c>
      <c r="AO15" s="46">
        <f>'[1]17% Управителю (З ПДВ)'!AO16/1.2/1.17*1.084</f>
        <v>2.2390313390313398E-2</v>
      </c>
      <c r="AP15" s="46">
        <f>'[1]17% Управителю (З ПДВ)'!AP16/1.2/1.17*1.084</f>
        <v>0</v>
      </c>
      <c r="AQ15" s="46">
        <f>'[1]17% Управителю (З ПДВ)'!AQ16/1.2/1.17*1.084</f>
        <v>0</v>
      </c>
      <c r="AR15" s="46">
        <f>'[1]17% Управителю (З ПДВ)'!AR16/1.2/1.17*1.084</f>
        <v>0</v>
      </c>
      <c r="AS15" s="46">
        <f>'[1]17% Управителю (З ПДВ)'!AS16/1.2/1.17*1.084</f>
        <v>9.2649572649572669E-3</v>
      </c>
      <c r="AT15" s="46">
        <f>'[1]17% Управителю (З ПДВ)'!AT16/1.2/1.17*1.084</f>
        <v>6.9487179487179489E-3</v>
      </c>
      <c r="AU15" s="46">
        <f>'[1]17% Управителю (З ПДВ)'!AU16/1.2/1.17*1.084</f>
        <v>6.9487179487179489E-3</v>
      </c>
      <c r="AV15" s="46">
        <f>'[1]17% Управителю (З ПДВ)'!AV16/1.2/1.17*1.084</f>
        <v>5.4045584045584062E-3</v>
      </c>
      <c r="AW15" s="46">
        <f>'[1]17% Управителю (З ПДВ)'!AW16/1.2/1.17*1.084</f>
        <v>1.1581196581196584E-2</v>
      </c>
      <c r="AX15" s="46">
        <f>'[1]17% Управителю (З ПДВ)'!AX16/1.2/1.17*1.084</f>
        <v>1.7757834757834764E-2</v>
      </c>
      <c r="AY15" s="46">
        <f>'[1]17% Управителю (З ПДВ)'!AY16/1.2/1.17*1.084</f>
        <v>0</v>
      </c>
      <c r="AZ15" s="46">
        <f>'[1]17% Управителю (З ПДВ)'!AZ16/1.2/1.17*1.084</f>
        <v>7.7207977207977216E-3</v>
      </c>
      <c r="BA15" s="46">
        <f>'[1]17% Управителю (З ПДВ)'!BA16/1.2/1.17*1.084</f>
        <v>0</v>
      </c>
      <c r="BB15" s="46">
        <f>'[1]17% Управителю (З ПДВ)'!BB16/1.2/1.17*1.084</f>
        <v>9.2649572649572669E-3</v>
      </c>
      <c r="BC15" s="46">
        <f>'[1]17% Управителю (З ПДВ)'!BC16/1.2/1.17*1.084</f>
        <v>7.7207977207977216E-3</v>
      </c>
      <c r="BD15" s="46">
        <f>'[1]17% Управителю (З ПДВ)'!BD16/1.2/1.17*1.084</f>
        <v>0</v>
      </c>
      <c r="BE15" s="46">
        <f>'[1]17% Управителю (З ПДВ)'!BE16/1.2/1.17*1.084</f>
        <v>0</v>
      </c>
      <c r="BF15" s="46">
        <f>'[1]17% Управителю (З ПДВ)'!BF16/1.2/1.17*1.084</f>
        <v>2.3162393162393167E-3</v>
      </c>
      <c r="BG15" s="46">
        <f>'[1]17% Управителю (З ПДВ)'!BG16/1.2/1.17*1.084</f>
        <v>0</v>
      </c>
      <c r="BH15" s="46">
        <f>'[1]17% Управителю (З ПДВ)'!BH16/1.2/1.17*1.084</f>
        <v>1.3125356125356128E-2</v>
      </c>
      <c r="BI15" s="46">
        <f>'[1]17% Управителю (З ПДВ)'!BI16/1.2/1.17*1.084</f>
        <v>0</v>
      </c>
      <c r="BJ15" s="46">
        <f>'[1]17% Управителю (З ПДВ)'!BJ16/1.2/1.17*1.084</f>
        <v>1.4669515669515673E-2</v>
      </c>
      <c r="BK15" s="46">
        <f>'[1]17% Управителю (З ПДВ)'!BK16/1.2/1.17*1.084</f>
        <v>1.0037037037037039E-2</v>
      </c>
      <c r="BL15" s="46">
        <f>'[1]17% Управителю (З ПДВ)'!BL16/1.2/1.17*1.084</f>
        <v>1.7757834757834764E-2</v>
      </c>
      <c r="BM15" s="46">
        <f>'[1]17% Управителю (З ПДВ)'!BM16/1.2/1.17*1.084</f>
        <v>1.6985754985754987E-2</v>
      </c>
      <c r="BN15" s="46">
        <f>'[1]17% Управителю (З ПДВ)'!BN16/1.2/1.17*1.084</f>
        <v>9.2649572649572669E-3</v>
      </c>
      <c r="BO15" s="46">
        <f>'[1]17% Управителю (З ПДВ)'!BO16/1.2/1.17*1.084</f>
        <v>0</v>
      </c>
      <c r="BP15" s="46">
        <f>'[1]17% Управителю (З ПДВ)'!BP16/1.2/1.17*1.084</f>
        <v>0</v>
      </c>
      <c r="BQ15" s="46">
        <f>'[1]17% Управителю (З ПДВ)'!BQ16/1.2/1.17*1.084</f>
        <v>0</v>
      </c>
      <c r="BR15" s="46">
        <f>'[1]17% Управителю (З ПДВ)'!BR16/1.2/1.17*1.084</f>
        <v>0</v>
      </c>
      <c r="BS15" s="46">
        <f>'[1]17% Управителю (З ПДВ)'!BS16/1.2/1.17*1.084</f>
        <v>4.6324786324786335E-3</v>
      </c>
      <c r="BT15" s="46">
        <f>'[1]17% Управителю (З ПДВ)'!BT16/1.2/1.17*1.084</f>
        <v>1.6985754985754987E-2</v>
      </c>
      <c r="BU15" s="46">
        <f>'[1]17% Управителю (З ПДВ)'!BU16/1.2/1.17*1.084</f>
        <v>5.4045584045584062E-3</v>
      </c>
      <c r="BV15" s="46">
        <f>'[1]17% Управителю (З ПДВ)'!BV16/1.2/1.17*1.084</f>
        <v>1.0037037037037039E-2</v>
      </c>
      <c r="BW15" s="46">
        <f>'[1]17% Управителю (З ПДВ)'!BW16/1.2/1.17*1.084</f>
        <v>0</v>
      </c>
      <c r="BX15" s="46">
        <f>'[1]17% Управителю (З ПДВ)'!BX16/1.2/1.17*1.084</f>
        <v>1.6985754985754987E-2</v>
      </c>
      <c r="BY15" s="46">
        <f>'[1]17% Управителю (З ПДВ)'!BY16/1.2/1.17*1.084</f>
        <v>1.7757834757834764E-2</v>
      </c>
      <c r="BZ15" s="46">
        <f>'[1]17% Управителю (З ПДВ)'!BZ16/1.2/1.17*1.084</f>
        <v>1.2353276353276354E-2</v>
      </c>
      <c r="CA15" s="46">
        <f>'[1]17% Управителю (З ПДВ)'!CA16/1.2/1.17*1.084</f>
        <v>1.3125356125356128E-2</v>
      </c>
      <c r="CB15" s="46">
        <f>'[1]17% Управителю (З ПДВ)'!CB16/1.2/1.17*1.084</f>
        <v>1.2353276353276354E-2</v>
      </c>
      <c r="CC15" s="46">
        <f>'[1]17% Управителю (З ПДВ)'!CC16/1.2/1.17*1.084</f>
        <v>9.2649572649572669E-3</v>
      </c>
      <c r="CD15" s="46">
        <f>'[1]17% Управителю (З ПДВ)'!CD16/1.2/1.17*1.084</f>
        <v>9.2649572649572669E-3</v>
      </c>
      <c r="CE15" s="46">
        <f>'[1]17% Управителю (З ПДВ)'!CE16/1.2/1.17*1.084</f>
        <v>0</v>
      </c>
      <c r="CF15" s="46">
        <f>'[1]17% Управителю (З ПДВ)'!CF16/1.2/1.17*1.084</f>
        <v>1.7757834757834764E-2</v>
      </c>
      <c r="CG15" s="46">
        <f>'[1]17% Управителю (З ПДВ)'!CG16/1.2/1.17*1.084</f>
        <v>1.2353276353276354E-2</v>
      </c>
      <c r="CH15" s="46">
        <f>'[1]17% Управителю (З ПДВ)'!CH16/1.2/1.17*1.084</f>
        <v>1.2353276353276354E-2</v>
      </c>
      <c r="CI15" s="46">
        <f>'[1]17% Управителю (З ПДВ)'!CI16/1.2/1.17*1.084</f>
        <v>0</v>
      </c>
      <c r="CJ15" s="46">
        <f>'[1]17% Управителю (З ПДВ)'!CJ16/1.2/1.17*1.084</f>
        <v>0</v>
      </c>
      <c r="CK15" s="46">
        <f>'[1]17% Управителю (З ПДВ)'!CK16/1.2/1.17*1.084</f>
        <v>0</v>
      </c>
      <c r="CL15" s="46">
        <f>'[1]17% Управителю (З ПДВ)'!CL16/1.2/1.17*1.084</f>
        <v>2.5478632478632485E-2</v>
      </c>
      <c r="CM15" s="46">
        <f>'[1]17% Управителю (З ПДВ)'!CM16/1.2/1.17*1.084</f>
        <v>1.4669515669515673E-2</v>
      </c>
      <c r="CN15" s="46">
        <f>'[1]17% Управителю (З ПДВ)'!CN16/1.2/1.17*1.084</f>
        <v>0</v>
      </c>
      <c r="CO15" s="46">
        <f>'[1]17% Управителю (З ПДВ)'!CO16/1.2/1.17*1.084</f>
        <v>0</v>
      </c>
      <c r="CP15" s="46">
        <f>'[1]17% Управителю (З ПДВ)'!CP16/1.2/1.17*1.084</f>
        <v>0</v>
      </c>
      <c r="CQ15" s="46">
        <f>'[1]17% Управителю (З ПДВ)'!CQ16/1.2/1.17*1.084</f>
        <v>0</v>
      </c>
      <c r="CR15" s="46">
        <f>'[1]17% Управителю (З ПДВ)'!CR16/1.2/1.17*1.084</f>
        <v>0</v>
      </c>
      <c r="CS15" s="46">
        <f>'[1]17% Управителю (З ПДВ)'!CS16/1.2/1.17*1.084</f>
        <v>0</v>
      </c>
      <c r="CT15" s="46">
        <f>'[1]17% Управителю (З ПДВ)'!CT16/1.2/1.17*1.084</f>
        <v>0</v>
      </c>
      <c r="CU15" s="18"/>
    </row>
    <row r="16" spans="1:100" s="12" customFormat="1" ht="21" x14ac:dyDescent="0.35">
      <c r="A16" s="43" t="s">
        <v>50</v>
      </c>
      <c r="B16" s="47" t="s">
        <v>49</v>
      </c>
      <c r="C16" s="45"/>
      <c r="D16" s="46">
        <f>'[1]17% Управителю (З ПДВ)'!D17/1.2/1.17*1.084</f>
        <v>0</v>
      </c>
      <c r="E16" s="46">
        <f>'[1]17% Управителю (З ПДВ)'!E17/1.2/1.17*1.084</f>
        <v>0.63542165242165249</v>
      </c>
      <c r="F16" s="46">
        <f>'[1]17% Управителю (З ПДВ)'!F17/1.2/1.17*1.084</f>
        <v>0</v>
      </c>
      <c r="G16" s="46">
        <f>'[1]17% Управителю (З ПДВ)'!G17/1.2/1.17*1.084</f>
        <v>0</v>
      </c>
      <c r="H16" s="46">
        <f>'[1]17% Управителю (З ПДВ)'!H17/1.2/1.17*1.084</f>
        <v>0</v>
      </c>
      <c r="I16" s="46">
        <f>'[1]17% Управителю (З ПДВ)'!I17/1.2/1.17*1.084</f>
        <v>0</v>
      </c>
      <c r="J16" s="46">
        <f>'[1]17% Управителю (З ПДВ)'!J17/1.2/1.17*1.084</f>
        <v>0</v>
      </c>
      <c r="K16" s="46">
        <f>'[1]17% Управителю (З ПДВ)'!K17/1.2/1.17*1.084</f>
        <v>0</v>
      </c>
      <c r="L16" s="46">
        <f>'[1]17% Управителю (З ПДВ)'!L17/1.2/1.17*1.084</f>
        <v>0</v>
      </c>
      <c r="M16" s="46">
        <f>'[1]17% Управителю (З ПДВ)'!M17/1.2/1.17*1.084</f>
        <v>0</v>
      </c>
      <c r="N16" s="46">
        <f>'[1]17% Управителю (З ПДВ)'!N17/1.2/1.17*1.084</f>
        <v>0</v>
      </c>
      <c r="O16" s="46">
        <f>'[1]17% Управителю (З ПДВ)'!O17/1.2/1.17*1.084</f>
        <v>0</v>
      </c>
      <c r="P16" s="46">
        <f>'[1]17% Управителю (З ПДВ)'!P17/1.2/1.17*1.084</f>
        <v>0</v>
      </c>
      <c r="Q16" s="46">
        <f>'[1]17% Управителю (З ПДВ)'!Q17/1.2/1.17*1.084</f>
        <v>0</v>
      </c>
      <c r="R16" s="46">
        <f>'[1]17% Управителю (З ПДВ)'!R17/1.2/1.17*1.084</f>
        <v>0.40456980056980063</v>
      </c>
      <c r="S16" s="46">
        <f>'[1]17% Управителю (З ПДВ)'!S17/1.2/1.17*1.084</f>
        <v>0</v>
      </c>
      <c r="T16" s="46">
        <f>'[1]17% Управителю (З ПДВ)'!T17/1.2/1.17*1.084</f>
        <v>0.18915954415954417</v>
      </c>
      <c r="U16" s="46">
        <f>'[1]17% Управителю (З ПДВ)'!U17/1.2/1.17*1.084</f>
        <v>0</v>
      </c>
      <c r="V16" s="46">
        <f>'[1]17% Управителю (З ПДВ)'!V17/1.2/1.17*1.084</f>
        <v>0.23780056980056982</v>
      </c>
      <c r="W16" s="46">
        <f>'[1]17% Управителю (З ПДВ)'!W17/1.2/1.17*1.084</f>
        <v>0.34434757834757845</v>
      </c>
      <c r="X16" s="46">
        <f>'[1]17% Управителю (З ПДВ)'!X17/1.2/1.17*1.084</f>
        <v>0.39916524216524224</v>
      </c>
      <c r="Y16" s="46">
        <f>'[1]17% Управителю (З ПДВ)'!Y17/1.2/1.17*1.084</f>
        <v>0.2416609686609687</v>
      </c>
      <c r="Z16" s="46">
        <f>'[1]17% Управителю (З ПДВ)'!Z17/1.2/1.17*1.084</f>
        <v>0.36056125356125368</v>
      </c>
      <c r="AA16" s="46">
        <f>'[1]17% Управителю (З ПДВ)'!AA17/1.2/1.17*1.084</f>
        <v>0.24474928774928778</v>
      </c>
      <c r="AB16" s="46">
        <f>'[1]17% Управителю (З ПДВ)'!AB17/1.2/1.17*1.084</f>
        <v>0.42309971509971522</v>
      </c>
      <c r="AC16" s="46">
        <f>'[1]17% Управителю (З ПДВ)'!AC17/1.2/1.17*1.084</f>
        <v>0.33739886039886047</v>
      </c>
      <c r="AD16" s="46">
        <f>'[1]17% Управителю (З ПДВ)'!AD17/1.2/1.17*1.084</f>
        <v>0</v>
      </c>
      <c r="AE16" s="46">
        <f>'[1]17% Управителю (З ПДВ)'!AE17/1.2/1.17*1.084</f>
        <v>0</v>
      </c>
      <c r="AF16" s="46">
        <f>'[1]17% Управителю (З ПДВ)'!AF17/1.2/1.17*1.084</f>
        <v>0</v>
      </c>
      <c r="AG16" s="46">
        <f>'[1]17% Управителю (З ПДВ)'!AG17/1.2/1.17*1.084</f>
        <v>0</v>
      </c>
      <c r="AH16" s="46">
        <f>'[1]17% Управителю (З ПДВ)'!AH17/1.2/1.17*1.084</f>
        <v>0</v>
      </c>
      <c r="AI16" s="46">
        <f>'[1]17% Управителю (З ПДВ)'!AI17/1.2/1.17*1.084</f>
        <v>0</v>
      </c>
      <c r="AJ16" s="46">
        <f>'[1]17% Управителю (З ПДВ)'!AJ17/1.2/1.17*1.084</f>
        <v>0</v>
      </c>
      <c r="AK16" s="46">
        <f>'[1]17% Управителю (З ПДВ)'!AK17/1.2/1.17*1.084</f>
        <v>0.57905982905982911</v>
      </c>
      <c r="AL16" s="46">
        <f>'[1]17% Управителю (З ПДВ)'!AL17/1.2/1.17*1.084</f>
        <v>0</v>
      </c>
      <c r="AM16" s="46">
        <f>'[1]17% Управителю (З ПДВ)'!AM17/1.2/1.17*1.084</f>
        <v>0</v>
      </c>
      <c r="AN16" s="46">
        <f>'[1]17% Управителю (З ПДВ)'!AN17/1.2/1.17*1.084</f>
        <v>0</v>
      </c>
      <c r="AO16" s="46">
        <f>'[1]17% Управителю (З ПДВ)'!AO17/1.2/1.17*1.084</f>
        <v>0</v>
      </c>
      <c r="AP16" s="46">
        <f>'[1]17% Управителю (З ПДВ)'!AP17/1.2/1.17*1.084</f>
        <v>0</v>
      </c>
      <c r="AQ16" s="46">
        <f>'[1]17% Управителю (З ПДВ)'!AQ17/1.2/1.17*1.084</f>
        <v>0</v>
      </c>
      <c r="AR16" s="46">
        <f>'[1]17% Управителю (З ПДВ)'!AR17/1.2/1.17*1.084</f>
        <v>0</v>
      </c>
      <c r="AS16" s="46">
        <f>'[1]17% Управителю (З ПДВ)'!AS17/1.2/1.17*1.084</f>
        <v>0</v>
      </c>
      <c r="AT16" s="46">
        <f>'[1]17% Управителю (З ПДВ)'!AT17/1.2/1.17*1.084</f>
        <v>0.20691737891737896</v>
      </c>
      <c r="AU16" s="46">
        <f>'[1]17% Управителю (З ПДВ)'!AU17/1.2/1.17*1.084</f>
        <v>0.27640455840455841</v>
      </c>
      <c r="AV16" s="46">
        <f>'[1]17% Управителю (З ПДВ)'!AV17/1.2/1.17*1.084</f>
        <v>0.24088888888888893</v>
      </c>
      <c r="AW16" s="46">
        <f>'[1]17% Управителю (З ПДВ)'!AW17/1.2/1.17*1.084</f>
        <v>0.62924501424501433</v>
      </c>
      <c r="AX16" s="46">
        <f>'[1]17% Управителю (З ПДВ)'!AX17/1.2/1.17*1.084</f>
        <v>0.55666951566951572</v>
      </c>
      <c r="AY16" s="46">
        <f>'[1]17% Управителю (З ПДВ)'!AY17/1.2/1.17*1.084</f>
        <v>0</v>
      </c>
      <c r="AZ16" s="46">
        <f>'[1]17% Управителю (З ПДВ)'!AZ17/1.2/1.17*1.084</f>
        <v>0</v>
      </c>
      <c r="BA16" s="46">
        <f>'[1]17% Управителю (З ПДВ)'!BA17/1.2/1.17*1.084</f>
        <v>0</v>
      </c>
      <c r="BB16" s="46">
        <f>'[1]17% Управителю (З ПДВ)'!BB17/1.2/1.17*1.084</f>
        <v>0.31578062678062679</v>
      </c>
      <c r="BC16" s="46">
        <f>'[1]17% Управителю (З ПДВ)'!BC17/1.2/1.17*1.084</f>
        <v>0.4925868945868947</v>
      </c>
      <c r="BD16" s="46">
        <f>'[1]17% Управителю (З ПДВ)'!BD17/1.2/1.17*1.084</f>
        <v>0</v>
      </c>
      <c r="BE16" s="46">
        <f>'[1]17% Управителю (З ПДВ)'!BE17/1.2/1.17*1.084</f>
        <v>0</v>
      </c>
      <c r="BF16" s="46">
        <f>'[1]17% Управителю (З ПДВ)'!BF17/1.2/1.17*1.084</f>
        <v>0</v>
      </c>
      <c r="BG16" s="46">
        <f>'[1]17% Управителю (З ПДВ)'!BG17/1.2/1.17*1.084</f>
        <v>0</v>
      </c>
      <c r="BH16" s="46">
        <f>'[1]17% Управителю (З ПДВ)'!BH17/1.2/1.17*1.084</f>
        <v>0</v>
      </c>
      <c r="BI16" s="46">
        <f>'[1]17% Управителю (З ПДВ)'!BI17/1.2/1.17*1.084</f>
        <v>0</v>
      </c>
      <c r="BJ16" s="46">
        <f>'[1]17% Управителю (З ПДВ)'!BJ17/1.2/1.17*1.084</f>
        <v>0</v>
      </c>
      <c r="BK16" s="46">
        <f>'[1]17% Управителю (З ПДВ)'!BK17/1.2/1.17*1.084</f>
        <v>0</v>
      </c>
      <c r="BL16" s="46">
        <f>'[1]17% Управителю (З ПДВ)'!BL17/1.2/1.17*1.084</f>
        <v>0</v>
      </c>
      <c r="BM16" s="46">
        <f>'[1]17% Управителю (З ПДВ)'!BM17/1.2/1.17*1.084</f>
        <v>0.27717663817663823</v>
      </c>
      <c r="BN16" s="46">
        <f>'[1]17% Управителю (З ПДВ)'!BN17/1.2/1.17*1.084</f>
        <v>0</v>
      </c>
      <c r="BO16" s="46">
        <f>'[1]17% Управителю (З ПДВ)'!BO17/1.2/1.17*1.084</f>
        <v>0</v>
      </c>
      <c r="BP16" s="46">
        <f>'[1]17% Управителю (З ПДВ)'!BP17/1.2/1.17*1.084</f>
        <v>0</v>
      </c>
      <c r="BQ16" s="46">
        <f>'[1]17% Управителю (З ПДВ)'!BQ17/1.2/1.17*1.084</f>
        <v>0</v>
      </c>
      <c r="BR16" s="46">
        <f>'[1]17% Управителю (З ПДВ)'!BR17/1.2/1.17*1.084</f>
        <v>0</v>
      </c>
      <c r="BS16" s="46">
        <f>'[1]17% Управителю (З ПДВ)'!BS17/1.2/1.17*1.084</f>
        <v>0</v>
      </c>
      <c r="BT16" s="46">
        <f>'[1]17% Управителю (З ПДВ)'!BT17/1.2/1.17*1.084</f>
        <v>0</v>
      </c>
      <c r="BU16" s="46">
        <f>'[1]17% Управителю (З ПДВ)'!BU17/1.2/1.17*1.084</f>
        <v>0</v>
      </c>
      <c r="BV16" s="46">
        <f>'[1]17% Управителю (З ПДВ)'!BV17/1.2/1.17*1.084</f>
        <v>0</v>
      </c>
      <c r="BW16" s="46">
        <f>'[1]17% Управителю (З ПДВ)'!BW17/1.2/1.17*1.084</f>
        <v>0</v>
      </c>
      <c r="BX16" s="46">
        <f>'[1]17% Управителю (З ПДВ)'!BX17/1.2/1.17*1.084</f>
        <v>0.41537891737891747</v>
      </c>
      <c r="BY16" s="46">
        <f>'[1]17% Управителю (З ПДВ)'!BY17/1.2/1.17*1.084</f>
        <v>0.25015384615384623</v>
      </c>
      <c r="BZ16" s="46">
        <f>'[1]17% Управителю (З ПДВ)'!BZ17/1.2/1.17*1.084</f>
        <v>0.23934472934472939</v>
      </c>
      <c r="CA16" s="46">
        <f>'[1]17% Управителю (З ПДВ)'!CA17/1.2/1.17*1.084</f>
        <v>0.28026495726495732</v>
      </c>
      <c r="CB16" s="46">
        <f>'[1]17% Управителю (З ПДВ)'!CB17/1.2/1.17*1.084</f>
        <v>0.2702279202279203</v>
      </c>
      <c r="CC16" s="46">
        <f>'[1]17% Управителю (З ПДВ)'!CC17/1.2/1.17*1.084</f>
        <v>0.35515669515669518</v>
      </c>
      <c r="CD16" s="46">
        <f>'[1]17% Управителю (З ПДВ)'!CD17/1.2/1.17*1.084</f>
        <v>0.35515669515669518</v>
      </c>
      <c r="CE16" s="46">
        <f>'[1]17% Управителю (З ПДВ)'!CE17/1.2/1.17*1.084</f>
        <v>0</v>
      </c>
      <c r="CF16" s="46">
        <f>'[1]17% Управителю (З ПДВ)'!CF17/1.2/1.17*1.084</f>
        <v>0</v>
      </c>
      <c r="CG16" s="46">
        <f>'[1]17% Управителю (З ПДВ)'!CG17/1.2/1.17*1.084</f>
        <v>0.35515669515669518</v>
      </c>
      <c r="CH16" s="46">
        <f>'[1]17% Управителю (З ПДВ)'!CH17/1.2/1.17*1.084</f>
        <v>0.35515669515669518</v>
      </c>
      <c r="CI16" s="46">
        <f>'[1]17% Управителю (З ПДВ)'!CI17/1.2/1.17*1.084</f>
        <v>0</v>
      </c>
      <c r="CJ16" s="46">
        <f>'[1]17% Управителю (З ПДВ)'!CJ17/1.2/1.17*1.084</f>
        <v>0</v>
      </c>
      <c r="CK16" s="46">
        <f>'[1]17% Управителю (З ПДВ)'!CK17/1.2/1.17*1.084</f>
        <v>0</v>
      </c>
      <c r="CL16" s="46">
        <f>'[1]17% Управителю (З ПДВ)'!CL17/1.2/1.17*1.084</f>
        <v>0</v>
      </c>
      <c r="CM16" s="46">
        <f>'[1]17% Управителю (З ПДВ)'!CM17/1.2/1.17*1.084</f>
        <v>0</v>
      </c>
      <c r="CN16" s="46">
        <f>'[1]17% Управителю (З ПДВ)'!CN17/1.2/1.17*1.084</f>
        <v>0</v>
      </c>
      <c r="CO16" s="46">
        <f>'[1]17% Управителю (З ПДВ)'!CO17/1.2/1.17*1.084</f>
        <v>0</v>
      </c>
      <c r="CP16" s="46">
        <f>'[1]17% Управителю (З ПДВ)'!CP17/1.2/1.17*1.084</f>
        <v>0</v>
      </c>
      <c r="CQ16" s="46">
        <f>'[1]17% Управителю (З ПДВ)'!CQ17/1.2/1.17*1.084</f>
        <v>0</v>
      </c>
      <c r="CR16" s="46">
        <f>'[1]17% Управителю (З ПДВ)'!CR17/1.2/1.17*1.084</f>
        <v>0</v>
      </c>
      <c r="CS16" s="46">
        <f>'[1]17% Управителю (З ПДВ)'!CS17/1.2/1.17*1.084</f>
        <v>0</v>
      </c>
      <c r="CT16" s="46">
        <f>'[1]17% Управителю (З ПДВ)'!CT17/1.2/1.17*1.084</f>
        <v>0</v>
      </c>
      <c r="CU16" s="18"/>
      <c r="CV16" s="18"/>
    </row>
    <row r="17" spans="1:100" s="12" customFormat="1" ht="21" x14ac:dyDescent="0.35">
      <c r="A17" s="43" t="s">
        <v>48</v>
      </c>
      <c r="B17" s="47" t="s">
        <v>47</v>
      </c>
      <c r="C17" s="45"/>
      <c r="D17" s="46">
        <f>'[1]17% Управителю (З ПДВ)'!D18/1.2/1.17*1.084</f>
        <v>0</v>
      </c>
      <c r="E17" s="46">
        <f>'[1]17% Управителю (З ПДВ)'!E18/1.2/1.17*1.084</f>
        <v>0</v>
      </c>
      <c r="F17" s="46">
        <f>'[1]17% Управителю (З ПДВ)'!F18/1.2/1.17*1.084</f>
        <v>0</v>
      </c>
      <c r="G17" s="46">
        <f>'[1]17% Управителю (З ПДВ)'!G18/1.2/1.17*1.084</f>
        <v>0</v>
      </c>
      <c r="H17" s="46">
        <f>'[1]17% Управителю (З ПДВ)'!H18/1.2/1.17*1.084</f>
        <v>0</v>
      </c>
      <c r="I17" s="46">
        <f>'[1]17% Управителю (З ПДВ)'!I18/1.2/1.17*1.084</f>
        <v>0</v>
      </c>
      <c r="J17" s="46">
        <f>'[1]17% Управителю (З ПДВ)'!J18/1.2/1.17*1.084</f>
        <v>0</v>
      </c>
      <c r="K17" s="46">
        <f>'[1]17% Управителю (З ПДВ)'!K18/1.2/1.17*1.084</f>
        <v>0</v>
      </c>
      <c r="L17" s="46">
        <f>'[1]17% Управителю (З ПДВ)'!L18/1.2/1.17*1.084</f>
        <v>0</v>
      </c>
      <c r="M17" s="46">
        <f>'[1]17% Управителю (З ПДВ)'!M18/1.2/1.17*1.084</f>
        <v>0</v>
      </c>
      <c r="N17" s="46">
        <f>'[1]17% Управителю (З ПДВ)'!N18/1.2/1.17*1.084</f>
        <v>0</v>
      </c>
      <c r="O17" s="46">
        <f>'[1]17% Управителю (З ПДВ)'!O18/1.2/1.17*1.084</f>
        <v>0</v>
      </c>
      <c r="P17" s="46">
        <f>'[1]17% Управителю (З ПДВ)'!P18/1.2/1.17*1.084</f>
        <v>0</v>
      </c>
      <c r="Q17" s="46">
        <f>'[1]17% Управителю (З ПДВ)'!Q18/1.2/1.17*1.084</f>
        <v>0</v>
      </c>
      <c r="R17" s="46">
        <f>'[1]17% Управителю (З ПДВ)'!R18/1.2/1.17*1.084</f>
        <v>0</v>
      </c>
      <c r="S17" s="46">
        <f>'[1]17% Управителю (З ПДВ)'!S18/1.2/1.17*1.084</f>
        <v>0</v>
      </c>
      <c r="T17" s="46">
        <f>'[1]17% Управителю (З ПДВ)'!T18/1.2/1.17*1.084</f>
        <v>1.5441595441595443E-2</v>
      </c>
      <c r="U17" s="46">
        <f>'[1]17% Управителю (З ПДВ)'!U18/1.2/1.17*1.084</f>
        <v>0</v>
      </c>
      <c r="V17" s="46">
        <f>'[1]17% Управителю (З ПДВ)'!V18/1.2/1.17*1.084</f>
        <v>0</v>
      </c>
      <c r="W17" s="46">
        <f>'[1]17% Управителю (З ПДВ)'!W18/1.2/1.17*1.084</f>
        <v>0</v>
      </c>
      <c r="X17" s="46">
        <f>'[1]17% Управителю (З ПДВ)'!X18/1.2/1.17*1.084</f>
        <v>0</v>
      </c>
      <c r="Y17" s="46">
        <f>'[1]17% Управителю (З ПДВ)'!Y18/1.2/1.17*1.084</f>
        <v>0</v>
      </c>
      <c r="Z17" s="46">
        <f>'[1]17% Управителю (З ПДВ)'!Z18/1.2/1.17*1.084</f>
        <v>0</v>
      </c>
      <c r="AA17" s="46">
        <f>'[1]17% Управителю (З ПДВ)'!AA18/1.2/1.17*1.084</f>
        <v>3.0111111111111116E-2</v>
      </c>
      <c r="AB17" s="46">
        <f>'[1]17% Управителю (З ПДВ)'!AB18/1.2/1.17*1.084</f>
        <v>0</v>
      </c>
      <c r="AC17" s="46">
        <f>'[1]17% Управителю (З ПДВ)'!AC18/1.2/1.17*1.084</f>
        <v>0</v>
      </c>
      <c r="AD17" s="46">
        <f>'[1]17% Управителю (З ПДВ)'!AD18/1.2/1.17*1.084</f>
        <v>0</v>
      </c>
      <c r="AE17" s="46">
        <f>'[1]17% Управителю (З ПДВ)'!AE18/1.2/1.17*1.084</f>
        <v>0</v>
      </c>
      <c r="AF17" s="46">
        <f>'[1]17% Управителю (З ПДВ)'!AF18/1.2/1.17*1.084</f>
        <v>0</v>
      </c>
      <c r="AG17" s="46">
        <f>'[1]17% Управителю (З ПДВ)'!AG18/1.2/1.17*1.084</f>
        <v>0</v>
      </c>
      <c r="AH17" s="46">
        <f>'[1]17% Управителю (З ПДВ)'!AH18/1.2/1.17*1.084</f>
        <v>0</v>
      </c>
      <c r="AI17" s="46">
        <f>'[1]17% Управителю (З ПДВ)'!AI18/1.2/1.17*1.084</f>
        <v>0</v>
      </c>
      <c r="AJ17" s="46">
        <f>'[1]17% Управителю (З ПДВ)'!AJ18/1.2/1.17*1.084</f>
        <v>0</v>
      </c>
      <c r="AK17" s="46">
        <f>'[1]17% Управителю (З ПДВ)'!AK18/1.2/1.17*1.084</f>
        <v>0</v>
      </c>
      <c r="AL17" s="46">
        <f>'[1]17% Управителю (З ПДВ)'!AL18/1.2/1.17*1.084</f>
        <v>0</v>
      </c>
      <c r="AM17" s="46">
        <f>'[1]17% Управителю (З ПДВ)'!AM18/1.2/1.17*1.084</f>
        <v>0</v>
      </c>
      <c r="AN17" s="46">
        <f>'[1]17% Управителю (З ПДВ)'!AN18/1.2/1.17*1.084</f>
        <v>0</v>
      </c>
      <c r="AO17" s="46">
        <f>'[1]17% Управителю (З ПДВ)'!AO18/1.2/1.17*1.084</f>
        <v>0</v>
      </c>
      <c r="AP17" s="46">
        <f>'[1]17% Управителю (З ПДВ)'!AP18/1.2/1.17*1.084</f>
        <v>0</v>
      </c>
      <c r="AQ17" s="46">
        <f>'[1]17% Управителю (З ПДВ)'!AQ18/1.2/1.17*1.084</f>
        <v>0</v>
      </c>
      <c r="AR17" s="46">
        <f>'[1]17% Управителю (З ПДВ)'!AR18/1.2/1.17*1.084</f>
        <v>0</v>
      </c>
      <c r="AS17" s="46">
        <f>'[1]17% Управителю (З ПДВ)'!AS18/1.2/1.17*1.084</f>
        <v>0</v>
      </c>
      <c r="AT17" s="46">
        <f>'[1]17% Управителю (З ПДВ)'!AT18/1.2/1.17*1.084</f>
        <v>3.0111111111111116E-2</v>
      </c>
      <c r="AU17" s="46">
        <f>'[1]17% Управителю (З ПДВ)'!AU18/1.2/1.17*1.084</f>
        <v>3.4743589743589751E-2</v>
      </c>
      <c r="AV17" s="46">
        <f>'[1]17% Управителю (З ПДВ)'!AV18/1.2/1.17*1.084</f>
        <v>3.0111111111111116E-2</v>
      </c>
      <c r="AW17" s="46">
        <f>'[1]17% Управителю (З ПДВ)'!AW18/1.2/1.17*1.084</f>
        <v>0</v>
      </c>
      <c r="AX17" s="46">
        <f>'[1]17% Управителю (З ПДВ)'!AX18/1.2/1.17*1.084</f>
        <v>0</v>
      </c>
      <c r="AY17" s="46">
        <f>'[1]17% Управителю (З ПДВ)'!AY18/1.2/1.17*1.084</f>
        <v>0</v>
      </c>
      <c r="AZ17" s="46">
        <f>'[1]17% Управителю (З ПДВ)'!AZ18/1.2/1.17*1.084</f>
        <v>0</v>
      </c>
      <c r="BA17" s="46">
        <f>'[1]17% Управителю (З ПДВ)'!BA18/1.2/1.17*1.084</f>
        <v>0</v>
      </c>
      <c r="BB17" s="46">
        <f>'[1]17% Управителю (З ПДВ)'!BB18/1.2/1.17*1.084</f>
        <v>0</v>
      </c>
      <c r="BC17" s="46">
        <f>'[1]17% Управителю (З ПДВ)'!BC18/1.2/1.17*1.084</f>
        <v>0</v>
      </c>
      <c r="BD17" s="46">
        <f>'[1]17% Управителю (З ПДВ)'!BD18/1.2/1.17*1.084</f>
        <v>0</v>
      </c>
      <c r="BE17" s="46">
        <f>'[1]17% Управителю (З ПДВ)'!BE18/1.2/1.17*1.084</f>
        <v>0</v>
      </c>
      <c r="BF17" s="46">
        <f>'[1]17% Управителю (З ПДВ)'!BF18/1.2/1.17*1.084</f>
        <v>0</v>
      </c>
      <c r="BG17" s="46">
        <f>'[1]17% Управителю (З ПДВ)'!BG18/1.2/1.17*1.084</f>
        <v>0</v>
      </c>
      <c r="BH17" s="46">
        <f>'[1]17% Управителю (З ПДВ)'!BH18/1.2/1.17*1.084</f>
        <v>0</v>
      </c>
      <c r="BI17" s="46">
        <f>'[1]17% Управителю (З ПДВ)'!BI18/1.2/1.17*1.084</f>
        <v>0</v>
      </c>
      <c r="BJ17" s="46">
        <f>'[1]17% Управителю (З ПДВ)'!BJ18/1.2/1.17*1.084</f>
        <v>0</v>
      </c>
      <c r="BK17" s="46">
        <f>'[1]17% Управителю (З ПДВ)'!BK18/1.2/1.17*1.084</f>
        <v>0</v>
      </c>
      <c r="BL17" s="46">
        <f>'[1]17% Управителю (З ПДВ)'!BL18/1.2/1.17*1.084</f>
        <v>0</v>
      </c>
      <c r="BM17" s="46">
        <f>'[1]17% Управителю (З ПДВ)'!BM18/1.2/1.17*1.084</f>
        <v>0</v>
      </c>
      <c r="BN17" s="46">
        <f>'[1]17% Управителю (З ПДВ)'!BN18/1.2/1.17*1.084</f>
        <v>0</v>
      </c>
      <c r="BO17" s="46">
        <f>'[1]17% Управителю (З ПДВ)'!BO18/1.2/1.17*1.084</f>
        <v>0</v>
      </c>
      <c r="BP17" s="46">
        <f>'[1]17% Управителю (З ПДВ)'!BP18/1.2/1.17*1.084</f>
        <v>0</v>
      </c>
      <c r="BQ17" s="46">
        <f>'[1]17% Управителю (З ПДВ)'!BQ18/1.2/1.17*1.084</f>
        <v>0</v>
      </c>
      <c r="BR17" s="46">
        <f>'[1]17% Управителю (З ПДВ)'!BR18/1.2/1.17*1.084</f>
        <v>0</v>
      </c>
      <c r="BS17" s="46">
        <f>'[1]17% Управителю (З ПДВ)'!BS18/1.2/1.17*1.084</f>
        <v>0</v>
      </c>
      <c r="BT17" s="46">
        <f>'[1]17% Управителю (З ПДВ)'!BT18/1.2/1.17*1.084</f>
        <v>0</v>
      </c>
      <c r="BU17" s="46">
        <f>'[1]17% Управителю (З ПДВ)'!BU18/1.2/1.17*1.084</f>
        <v>0</v>
      </c>
      <c r="BV17" s="46">
        <f>'[1]17% Управителю (З ПДВ)'!BV18/1.2/1.17*1.084</f>
        <v>0</v>
      </c>
      <c r="BW17" s="46">
        <f>'[1]17% Управителю (З ПДВ)'!BW18/1.2/1.17*1.084</f>
        <v>0</v>
      </c>
      <c r="BX17" s="46">
        <f>'[1]17% Управителю (З ПДВ)'!BX18/1.2/1.17*1.084</f>
        <v>0</v>
      </c>
      <c r="BY17" s="46">
        <f>'[1]17% Управителю (З ПДВ)'!BY18/1.2/1.17*1.084</f>
        <v>3.0111111111111116E-2</v>
      </c>
      <c r="BZ17" s="46">
        <f>'[1]17% Управителю (З ПДВ)'!BZ18/1.2/1.17*1.084</f>
        <v>2.7022792022792029E-2</v>
      </c>
      <c r="CA17" s="46">
        <f>'[1]17% Управителю (З ПДВ)'!CA18/1.2/1.17*1.084</f>
        <v>3.0111111111111116E-2</v>
      </c>
      <c r="CB17" s="46">
        <f>'[1]17% Управителю (З ПДВ)'!CB18/1.2/1.17*1.084</f>
        <v>3.2427350427350433E-2</v>
      </c>
      <c r="CC17" s="46">
        <f>'[1]17% Управителю (З ПДВ)'!CC18/1.2/1.17*1.084</f>
        <v>3.2427350427350433E-2</v>
      </c>
      <c r="CD17" s="46">
        <f>'[1]17% Управителю (З ПДВ)'!CD18/1.2/1.17*1.084</f>
        <v>3.2427350427350433E-2</v>
      </c>
      <c r="CE17" s="46">
        <f>'[1]17% Управителю (З ПДВ)'!CE18/1.2/1.17*1.084</f>
        <v>0</v>
      </c>
      <c r="CF17" s="46">
        <f>'[1]17% Управителю (З ПДВ)'!CF18/1.2/1.17*1.084</f>
        <v>0</v>
      </c>
      <c r="CG17" s="46">
        <f>'[1]17% Управителю (З ПДВ)'!CG18/1.2/1.17*1.084</f>
        <v>3.2427350427350433E-2</v>
      </c>
      <c r="CH17" s="46">
        <f>'[1]17% Управителю (З ПДВ)'!CH18/1.2/1.17*1.084</f>
        <v>3.2427350427350433E-2</v>
      </c>
      <c r="CI17" s="46">
        <f>'[1]17% Управителю (З ПДВ)'!CI18/1.2/1.17*1.084</f>
        <v>0</v>
      </c>
      <c r="CJ17" s="46">
        <f>'[1]17% Управителю (З ПДВ)'!CJ18/1.2/1.17*1.084</f>
        <v>0</v>
      </c>
      <c r="CK17" s="46">
        <f>'[1]17% Управителю (З ПДВ)'!CK18/1.2/1.17*1.084</f>
        <v>0</v>
      </c>
      <c r="CL17" s="46">
        <f>'[1]17% Управителю (З ПДВ)'!CL18/1.2/1.17*1.084</f>
        <v>0</v>
      </c>
      <c r="CM17" s="46">
        <f>'[1]17% Управителю (З ПДВ)'!CM18/1.2/1.17*1.084</f>
        <v>0</v>
      </c>
      <c r="CN17" s="46">
        <f>'[1]17% Управителю (З ПДВ)'!CN18/1.2/1.17*1.084</f>
        <v>0</v>
      </c>
      <c r="CO17" s="46">
        <f>'[1]17% Управителю (З ПДВ)'!CO18/1.2/1.17*1.084</f>
        <v>0</v>
      </c>
      <c r="CP17" s="46">
        <f>'[1]17% Управителю (З ПДВ)'!CP18/1.2/1.17*1.084</f>
        <v>0</v>
      </c>
      <c r="CQ17" s="46">
        <f>'[1]17% Управителю (З ПДВ)'!CQ18/1.2/1.17*1.084</f>
        <v>0</v>
      </c>
      <c r="CR17" s="46">
        <f>'[1]17% Управителю (З ПДВ)'!CR18/1.2/1.17*1.084</f>
        <v>0</v>
      </c>
      <c r="CS17" s="46">
        <f>'[1]17% Управителю (З ПДВ)'!CS18/1.2/1.17*1.084</f>
        <v>0</v>
      </c>
      <c r="CT17" s="46">
        <f>'[1]17% Управителю (З ПДВ)'!CT18/1.2/1.17*1.084</f>
        <v>0</v>
      </c>
      <c r="CU17" s="18"/>
      <c r="CV17" s="18"/>
    </row>
    <row r="18" spans="1:100" s="12" customFormat="1" ht="21" x14ac:dyDescent="0.35">
      <c r="A18" s="48" t="s">
        <v>46</v>
      </c>
      <c r="B18" s="47" t="s">
        <v>45</v>
      </c>
      <c r="C18" s="49"/>
      <c r="D18" s="50">
        <f>'[1]17% Управителю (З ПДВ)'!D19/1.2/1.17*1.084</f>
        <v>0.48563817663817671</v>
      </c>
      <c r="E18" s="50">
        <f>'[1]17% Управителю (З ПДВ)'!E19/1.2/1.17*1.084</f>
        <v>0.42232763532763545</v>
      </c>
      <c r="F18" s="50">
        <f>'[1]17% Управителю (З ПДВ)'!F19/1.2/1.17*1.084</f>
        <v>0.45243874643874649</v>
      </c>
      <c r="G18" s="50">
        <f>'[1]17% Управителю (З ПДВ)'!G19/1.2/1.17*1.084</f>
        <v>0.45938746438746442</v>
      </c>
      <c r="H18" s="50">
        <f>'[1]17% Управителю (З ПДВ)'!H19/1.2/1.17*1.084</f>
        <v>0.49567521367521378</v>
      </c>
      <c r="I18" s="50">
        <f>'[1]17% Управителю (З ПДВ)'!I19/1.2/1.17*1.084</f>
        <v>0.46093162393162401</v>
      </c>
      <c r="J18" s="50">
        <f>'[1]17% Управителю (З ПДВ)'!J19/1.2/1.17*1.084</f>
        <v>0.31346438746438754</v>
      </c>
      <c r="K18" s="50">
        <f>'[1]17% Управителю (З ПДВ)'!K19/1.2/1.17*1.084</f>
        <v>0.46170370370370378</v>
      </c>
      <c r="L18" s="50">
        <f>'[1]17% Управителю (З ПДВ)'!L19/1.2/1.17*1.084</f>
        <v>0.46093162393162401</v>
      </c>
      <c r="M18" s="50">
        <f>'[1]17% Управителю (З ПДВ)'!M19/1.2/1.17*1.084</f>
        <v>0.44935042735042741</v>
      </c>
      <c r="N18" s="50">
        <f>'[1]17% Управителю (З ПДВ)'!N19/1.2/1.17*1.084</f>
        <v>0.44240170940170942</v>
      </c>
      <c r="O18" s="50">
        <f>'[1]17% Управителю (З ПДВ)'!O19/1.2/1.17*1.084</f>
        <v>0.50185185185185199</v>
      </c>
      <c r="P18" s="50">
        <f>'[1]17% Управителю (З ПДВ)'!P19/1.2/1.17*1.084</f>
        <v>0.44626210826210833</v>
      </c>
      <c r="Q18" s="50">
        <f>'[1]17% Управителю (З ПДВ)'!Q19/1.2/1.17*1.084</f>
        <v>0.29261823361823369</v>
      </c>
      <c r="R18" s="50">
        <f>'[1]17% Управителю (З ПДВ)'!R19/1.2/1.17*1.084</f>
        <v>0.42464387464387476</v>
      </c>
      <c r="S18" s="50">
        <f>'[1]17% Управителю (З ПДВ)'!S19/1.2/1.17*1.084</f>
        <v>0.47174074074074085</v>
      </c>
      <c r="T18" s="50">
        <f>'[1]17% Управителю (З ПДВ)'!T19/1.2/1.17*1.084</f>
        <v>0.45552706552706557</v>
      </c>
      <c r="U18" s="50">
        <f>'[1]17% Управителю (З ПДВ)'!U19/1.2/1.17*1.084</f>
        <v>0.53968376068376078</v>
      </c>
      <c r="V18" s="50">
        <f>'[1]17% Управителю (З ПДВ)'!V19/1.2/1.17*1.084</f>
        <v>0.43699715099715103</v>
      </c>
      <c r="W18" s="50">
        <f>'[1]17% Управителю (З ПДВ)'!W19/1.2/1.17*1.084</f>
        <v>0.39993732193732201</v>
      </c>
      <c r="X18" s="50">
        <f>'[1]17% Управителю (З ПДВ)'!X19/1.2/1.17*1.084</f>
        <v>0.41383475783475793</v>
      </c>
      <c r="Y18" s="50">
        <f>'[1]17% Управителю (З ПДВ)'!Y19/1.2/1.17*1.084</f>
        <v>0.43236467236467246</v>
      </c>
      <c r="Z18" s="50">
        <f>'[1]17% Управителю (З ПДВ)'!Z19/1.2/1.17*1.084</f>
        <v>0.44085754985754988</v>
      </c>
      <c r="AA18" s="50">
        <f>'[1]17% Управителю (З ПДВ)'!AA19/1.2/1.17*1.084</f>
        <v>0.47328490028490039</v>
      </c>
      <c r="AB18" s="50">
        <f>'[1]17% Управителю (З ПДВ)'!AB19/1.2/1.17*1.084</f>
        <v>0.45707122507122511</v>
      </c>
      <c r="AC18" s="50">
        <f>'[1]17% Управителю (З ПДВ)'!AC19/1.2/1.17*1.084</f>
        <v>0.45938746438746442</v>
      </c>
      <c r="AD18" s="50">
        <f>'[1]17% Управителю (З ПДВ)'!AD19/1.2/1.17*1.084</f>
        <v>0.355928774928775</v>
      </c>
      <c r="AE18" s="50">
        <f>'[1]17% Управителю (З ПДВ)'!AE19/1.2/1.17*1.084</f>
        <v>1.5441595441595443E-3</v>
      </c>
      <c r="AF18" s="50">
        <f>'[1]17% Управителю (З ПДВ)'!AF19/1.2/1.17*1.084</f>
        <v>2.3162393162393167E-3</v>
      </c>
      <c r="AG18" s="50">
        <f>'[1]17% Управителю (З ПДВ)'!AG19/1.2/1.17*1.084</f>
        <v>1.5441595441595443E-3</v>
      </c>
      <c r="AH18" s="50">
        <f>'[1]17% Управителю (З ПДВ)'!AH19/1.2/1.17*1.084</f>
        <v>0.37523076923076931</v>
      </c>
      <c r="AI18" s="50">
        <f>'[1]17% Управителю (З ПДВ)'!AI19/1.2/1.17*1.084</f>
        <v>0.3690541310541311</v>
      </c>
      <c r="AJ18" s="50">
        <f>'[1]17% Управителю (З ПДВ)'!AJ19/1.2/1.17*1.084</f>
        <v>0.37909116809116811</v>
      </c>
      <c r="AK18" s="50">
        <f>'[1]17% Управителю (З ПДВ)'!AK19/1.2/1.17*1.084</f>
        <v>0.20768945868945873</v>
      </c>
      <c r="AL18" s="50">
        <f>'[1]17% Управителю (З ПДВ)'!AL19/1.2/1.17*1.084</f>
        <v>0.36287749287749294</v>
      </c>
      <c r="AM18" s="50">
        <f>'[1]17% Управителю (З ПДВ)'!AM19/1.2/1.17*1.084</f>
        <v>2.3162393162393167E-3</v>
      </c>
      <c r="AN18" s="50">
        <f>'[1]17% Управителю (З ПДВ)'!AN19/1.2/1.17*1.084</f>
        <v>0.36673789173789173</v>
      </c>
      <c r="AO18" s="50">
        <f>'[1]17% Управителю (З ПДВ)'!AO19/1.2/1.17*1.084</f>
        <v>0.48641025641025654</v>
      </c>
      <c r="AP18" s="50">
        <f>'[1]17% Управителю (З ПДВ)'!AP19/1.2/1.17*1.084</f>
        <v>0.41846723646723655</v>
      </c>
      <c r="AQ18" s="50">
        <f>'[1]17% Управителю (З ПДВ)'!AQ19/1.2/1.17*1.084</f>
        <v>0.11349572649572651</v>
      </c>
      <c r="AR18" s="50">
        <f>'[1]17% Управителю (З ПДВ)'!AR19/1.2/1.17*1.084</f>
        <v>1.5441595441595443E-3</v>
      </c>
      <c r="AS18" s="50">
        <f>'[1]17% Управителю (З ПДВ)'!AS19/1.2/1.17*1.084</f>
        <v>0.33817094017094018</v>
      </c>
      <c r="AT18" s="50">
        <f>'[1]17% Управителю (З ПДВ)'!AT19/1.2/1.17*1.084</f>
        <v>0.31346438746438754</v>
      </c>
      <c r="AU18" s="50">
        <f>'[1]17% Управителю (З ПДВ)'!AU19/1.2/1.17*1.084</f>
        <v>0.33585470085470087</v>
      </c>
      <c r="AV18" s="50">
        <f>'[1]17% Управителю (З ПДВ)'!AV19/1.2/1.17*1.084</f>
        <v>0.28644159544159553</v>
      </c>
      <c r="AW18" s="50">
        <f>'[1]17% Управителю (З ПДВ)'!AW19/1.2/1.17</f>
        <v>0.38888888888888895</v>
      </c>
      <c r="AX18" s="50">
        <f>'[1]17% Управителю (З ПДВ)'!AX19/1.2/1.17*1.084</f>
        <v>0.42464387464387476</v>
      </c>
      <c r="AY18" s="50">
        <f>'[1]17% Управителю (З ПДВ)'!AY19/1.2/1.17*1.084</f>
        <v>0.35824501424501437</v>
      </c>
      <c r="AZ18" s="50">
        <f>'[1]17% Управителю (З ПДВ)'!AZ19/1.2/1.17*1.084</f>
        <v>0.45861538461538465</v>
      </c>
      <c r="BA18" s="50">
        <f>'[1]17% Управителю (З ПДВ)'!BA19/1.2/1.17*1.084</f>
        <v>0.33585470085470087</v>
      </c>
      <c r="BB18" s="50">
        <f>'[1]17% Управителю (З ПДВ)'!BB19/1.2/1.17*1.084</f>
        <v>0.38295156695156701</v>
      </c>
      <c r="BC18" s="50">
        <f>'[1]17% Управителю (З ПДВ)'!BC19/1.2/1.17*1.084</f>
        <v>0.29879487179487185</v>
      </c>
      <c r="BD18" s="50">
        <f>'[1]17% Управителю (З ПДВ)'!BD19/1.2/1.17*1.084</f>
        <v>0.43004843304843315</v>
      </c>
      <c r="BE18" s="50">
        <f>'[1]17% Управителю (З ПДВ)'!BE19/1.2/1.17*1.084</f>
        <v>0.50030769230769245</v>
      </c>
      <c r="BF18" s="50">
        <f>'[1]17% Управителю (З ПДВ)'!BF19/1.2/1.17*1.084</f>
        <v>0.43236467236467246</v>
      </c>
      <c r="BG18" s="50">
        <f>'[1]17% Управителю (З ПДВ)'!BG19/1.2/1.17*1.084</f>
        <v>0.42001139601139609</v>
      </c>
      <c r="BH18" s="50">
        <f>'[1]17% Управителю (З ПДВ)'!BH19/1.2/1.17*1.084</f>
        <v>0.37059829059829069</v>
      </c>
      <c r="BI18" s="50">
        <f>'[1]17% Управителю (З ПДВ)'!BI19/1.2/1.17*1.084</f>
        <v>0.44626210826210833</v>
      </c>
      <c r="BJ18" s="50">
        <f>'[1]17% Управителю (З ПДВ)'!BJ19/1.2/1.17*1.084</f>
        <v>0.46324786324786332</v>
      </c>
      <c r="BK18" s="50">
        <f>'[1]17% Управителю (З ПДВ)'!BK19/1.2/1.17*1.084</f>
        <v>0.40302564102564115</v>
      </c>
      <c r="BL18" s="50">
        <f>'[1]17% Управителю (З ПДВ)'!BL19/1.2/1.17*1.084</f>
        <v>0.46324786324786332</v>
      </c>
      <c r="BM18" s="50">
        <f>'[1]17% Управителю (З ПДВ)'!BM19/1.2/1.17*1.084</f>
        <v>0.40148148148148155</v>
      </c>
      <c r="BN18" s="50">
        <f>'[1]17% Управителю (З ПДВ)'!BN19/1.2/1.17*1.084</f>
        <v>0.47714529914529924</v>
      </c>
      <c r="BO18" s="50">
        <f>'[1]17% Управителю (З ПДВ)'!BO19/1.2/1.17*1.084</f>
        <v>0.433908831908832</v>
      </c>
      <c r="BP18" s="50">
        <f>'[1]17% Управителю (З ПДВ)'!BP19/1.2/1.17*1.084</f>
        <v>0.43082051282051292</v>
      </c>
      <c r="BQ18" s="50">
        <f>'[1]17% Управителю (З ПДВ)'!BQ19/1.2/1.17*1.084</f>
        <v>0.43854131054131062</v>
      </c>
      <c r="BR18" s="50">
        <f>'[1]17% Управителю (З ПДВ)'!BR19/1.2/1.17*1.084</f>
        <v>0.34589173789173799</v>
      </c>
      <c r="BS18" s="50">
        <f>'[1]17% Управителю (З ПДВ)'!BS19/1.2/1.17*1.084</f>
        <v>0.45707122507122511</v>
      </c>
      <c r="BT18" s="50">
        <f>'[1]17% Управителю (З ПДВ)'!BT19/1.2/1.17*1.084</f>
        <v>0.45552706552706557</v>
      </c>
      <c r="BU18" s="50">
        <f>'[1]17% Управителю (З ПДВ)'!BU19/1.2/1.17*1.084</f>
        <v>0.433908831908832</v>
      </c>
      <c r="BV18" s="50">
        <f>'[1]17% Управителю (З ПДВ)'!BV19/1.2/1.17*1.084</f>
        <v>0.5327350427350428</v>
      </c>
      <c r="BW18" s="50">
        <f>'[1]17% Управителю (З ПДВ)'!BW19/1.2/1.17*1.084</f>
        <v>0.35824501424501437</v>
      </c>
      <c r="BX18" s="50">
        <f>'[1]17% Управителю (З ПДВ)'!BX19/1.2/1.17*1.084</f>
        <v>0.46170370370370378</v>
      </c>
      <c r="BY18" s="50">
        <f>'[1]17% Управителю (З ПДВ)'!BY19/1.2/1.17*1.084</f>
        <v>0.40997435897435913</v>
      </c>
      <c r="BZ18" s="50">
        <f>'[1]17% Управителю (З ПДВ)'!BZ19/1.2/1.17*1.084</f>
        <v>0.42464387464387476</v>
      </c>
      <c r="CA18" s="50">
        <f>'[1]17% Управителю (З ПДВ)'!CA19/1.2/1.17*1.084</f>
        <v>0.48409401709401723</v>
      </c>
      <c r="CB18" s="50">
        <f>'[1]17% Управителю (З ПДВ)'!CB19/1.2/1.17*1.084</f>
        <v>0.48023361823361826</v>
      </c>
      <c r="CC18" s="50">
        <f>'[1]17% Управителю (З ПДВ)'!CC19/1.2/1.17*1.084</f>
        <v>0.4470341880341881</v>
      </c>
      <c r="CD18" s="50">
        <f>'[1]17% Управителю (З ПДВ)'!CD19/1.2/1.17*1.084</f>
        <v>0.47946153846153861</v>
      </c>
      <c r="CE18" s="50">
        <f>'[1]17% Управителю (З ПДВ)'!CE19/1.2/1.17*1.084</f>
        <v>0.11349572649572651</v>
      </c>
      <c r="CF18" s="50">
        <f>'[1]17% Управителю (З ПДВ)'!CF19/1.2/1.17*1.084</f>
        <v>0.46324786324786332</v>
      </c>
      <c r="CG18" s="50">
        <f>'[1]17% Управителю (З ПДВ)'!CG19/1.2/1.17*1.084</f>
        <v>0.32118518518518524</v>
      </c>
      <c r="CH18" s="50">
        <f>'[1]17% Управителю (З ПДВ)'!CH19/1.2/1.17*1.084</f>
        <v>0.31732478632478639</v>
      </c>
      <c r="CI18" s="50">
        <f>'[1]17% Управителю (З ПДВ)'!CI19/1.2/1.17*1.084</f>
        <v>0.62847293447293451</v>
      </c>
      <c r="CJ18" s="50">
        <f>'[1]17% Управителю (З ПДВ)'!CJ19/1.2/1.17*1.084</f>
        <v>0.63850997150997157</v>
      </c>
      <c r="CK18" s="50">
        <f>'[1]17% Управителю (З ПДВ)'!CK19/1.2/1.17*1.084</f>
        <v>0.26791168091168094</v>
      </c>
      <c r="CL18" s="50">
        <f>'[1]17% Управителю (З ПДВ)'!CL19/1.2/1.17*1.084</f>
        <v>0.43468091168091172</v>
      </c>
      <c r="CM18" s="50">
        <f>'[1]17% Управителю (З ПДВ)'!CM19/1.2/1.17*1.084</f>
        <v>0.23471225071225077</v>
      </c>
      <c r="CN18" s="50">
        <f>'[1]17% Управителю (З ПДВ)'!CN19/1.2/1.17*1.084</f>
        <v>1.5441595441595443E-3</v>
      </c>
      <c r="CO18" s="50">
        <f>'[1]17% Управителю (З ПДВ)'!CO19/1.2/1.17*1.084</f>
        <v>0.11349572649572651</v>
      </c>
      <c r="CP18" s="50">
        <f>'[1]17% Управителю (З ПДВ)'!CP19/1.2/1.17*1.084</f>
        <v>0.11349572649572651</v>
      </c>
      <c r="CQ18" s="50">
        <f>'[1]17% Управителю (З ПДВ)'!CQ19/1.2/1.17*1.084</f>
        <v>0.11349572649572651</v>
      </c>
      <c r="CR18" s="50">
        <f>'[1]17% Управителю (З ПДВ)'!CR19/1.2/1.17*1.084</f>
        <v>0.11349572649572651</v>
      </c>
      <c r="CS18" s="50">
        <f>'[1]17% Управителю (З ПДВ)'!CS19/1.2/1.17*1.084</f>
        <v>0.11349572649572651</v>
      </c>
      <c r="CT18" s="50">
        <f>'[1]17% Управителю (З ПДВ)'!CT19/1.2/1.17*1.084</f>
        <v>0.12816524216524219</v>
      </c>
      <c r="CU18" s="18"/>
      <c r="CV18" s="18"/>
    </row>
    <row r="19" spans="1:100" s="12" customFormat="1" ht="21" x14ac:dyDescent="0.35">
      <c r="A19" s="48"/>
      <c r="B19" s="44" t="s">
        <v>44</v>
      </c>
      <c r="C19" s="49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18"/>
    </row>
    <row r="20" spans="1:100" s="12" customFormat="1" ht="21" x14ac:dyDescent="0.35">
      <c r="A20" s="48"/>
      <c r="B20" s="44" t="s">
        <v>25</v>
      </c>
      <c r="C20" s="49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18"/>
    </row>
    <row r="21" spans="1:100" s="12" customFormat="1" ht="21" x14ac:dyDescent="0.35">
      <c r="A21" s="48"/>
      <c r="B21" s="44" t="s">
        <v>24</v>
      </c>
      <c r="C21" s="49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18"/>
    </row>
    <row r="22" spans="1:100" s="12" customFormat="1" ht="21" x14ac:dyDescent="0.35">
      <c r="A22" s="48"/>
      <c r="B22" s="44" t="s">
        <v>23</v>
      </c>
      <c r="C22" s="49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18"/>
    </row>
    <row r="23" spans="1:100" s="12" customFormat="1" ht="21" x14ac:dyDescent="0.35">
      <c r="A23" s="48"/>
      <c r="B23" s="44" t="s">
        <v>22</v>
      </c>
      <c r="C23" s="49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18"/>
    </row>
    <row r="24" spans="1:100" s="12" customFormat="1" ht="21" x14ac:dyDescent="0.35">
      <c r="A24" s="48"/>
      <c r="B24" s="47" t="s">
        <v>43</v>
      </c>
      <c r="C24" s="49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18"/>
    </row>
    <row r="25" spans="1:100" s="12" customFormat="1" ht="21" x14ac:dyDescent="0.35">
      <c r="A25" s="43" t="s">
        <v>42</v>
      </c>
      <c r="B25" s="47" t="s">
        <v>41</v>
      </c>
      <c r="C25" s="45"/>
      <c r="D25" s="46">
        <f>'[1]17% Управителю (З ПДВ)'!D26/1.2/1.17</f>
        <v>3.1339031339031341E-2</v>
      </c>
      <c r="E25" s="46">
        <f>'[1]17% Управителю (З ПДВ)'!E26/1.2/1.17*1.084</f>
        <v>1.5441595441595443E-2</v>
      </c>
      <c r="F25" s="46">
        <f>'[1]17% Управителю (З ПДВ)'!F26/1.2/1.17*1.084</f>
        <v>2.5478632478632485E-2</v>
      </c>
      <c r="G25" s="46">
        <f>'[1]17% Управителю (З ПДВ)'!G26/1.2/1.17*1.084</f>
        <v>2.8566951566951569E-2</v>
      </c>
      <c r="H25" s="46">
        <f>'[1]17% Управителю (З ПДВ)'!H26/1.2/1.17*1.084</f>
        <v>3.4743589743589751E-2</v>
      </c>
      <c r="I25" s="46">
        <f>'[1]17% Управителю (З ПДВ)'!I26/1.2/1.17*1.084</f>
        <v>2.7794871794871796E-2</v>
      </c>
      <c r="J25" s="46">
        <f>'[1]17% Управителю (З ПДВ)'!J26/1.2/1.17*1.084</f>
        <v>3.0883190883190886E-2</v>
      </c>
      <c r="K25" s="46">
        <f>'[1]17% Управителю (З ПДВ)'!K26/1.2/1.17*1.084</f>
        <v>2.5478632478632485E-2</v>
      </c>
      <c r="L25" s="46">
        <f>'[1]17% Управителю (З ПДВ)'!L26/1.2/1.17*1.084</f>
        <v>2.9339031339031346E-2</v>
      </c>
      <c r="M25" s="46">
        <f>'[1]17% Управителю (З ПДВ)'!M26/1.2/1.17*1.084</f>
        <v>3.1655270655270663E-2</v>
      </c>
      <c r="N25" s="46">
        <f>'[1]17% Управителю (З ПДВ)'!N26/1.2/1.17*1.084</f>
        <v>1.6985754985754987E-2</v>
      </c>
      <c r="O25" s="46">
        <f>'[1]17% Управителю (З ПДВ)'!O26/1.2/1.17*1.084</f>
        <v>3.6287749287749291E-2</v>
      </c>
      <c r="P25" s="46">
        <f>'[1]17% Управителю (З ПДВ)'!P26/1.2/1.17*1.084</f>
        <v>2.4706552706552708E-2</v>
      </c>
      <c r="Q25" s="46">
        <f>'[1]17% Управителю (З ПДВ)'!Q26/1.2/1.17*1.084</f>
        <v>6.099430199430201E-2</v>
      </c>
      <c r="R25" s="46">
        <f>'[1]17% Управителю (З ПДВ)'!R26/1.2/1.17*1.084</f>
        <v>2.0074074074074078E-2</v>
      </c>
      <c r="S25" s="46">
        <f>'[1]17% Управителю (З ПДВ)'!S26/1.2/1.17*1.084</f>
        <v>3.0883190883190886E-2</v>
      </c>
      <c r="T25" s="46">
        <f>'[1]17% Управителю (З ПДВ)'!T26/1.2/1.17*1.084</f>
        <v>2.0074074074074078E-2</v>
      </c>
      <c r="U25" s="46">
        <f>'[1]17% Управителю (З ПДВ)'!U26/1.2/1.17*1.084</f>
        <v>3.2427350427350433E-2</v>
      </c>
      <c r="V25" s="46">
        <f>'[1]17% Управителю (З ПДВ)'!V26/1.2/1.17*1.084</f>
        <v>1.2353276353276354E-2</v>
      </c>
      <c r="W25" s="46">
        <f>'[1]17% Управителю (З ПДВ)'!W26/1.2/1.17*1.084</f>
        <v>1.4669515669515673E-2</v>
      </c>
      <c r="X25" s="46">
        <f>'[1]17% Управителю (З ПДВ)'!X26/1.2/1.17*1.084</f>
        <v>1.5441595441595443E-2</v>
      </c>
      <c r="Y25" s="46">
        <f>'[1]17% Управителю (З ПДВ)'!Y26/1.2/1.17*1.084</f>
        <v>1.4669515669515673E-2</v>
      </c>
      <c r="Z25" s="46">
        <f>'[1]17% Управителю (З ПДВ)'!Z26/1.2/1.17*1.084</f>
        <v>1.3897435897435898E-2</v>
      </c>
      <c r="AA25" s="46">
        <f>'[1]17% Управителю (З ПДВ)'!AA26/1.2/1.17*1.084</f>
        <v>1.3125356125356128E-2</v>
      </c>
      <c r="AB25" s="46">
        <f>'[1]17% Управителю (З ПДВ)'!AB26/1.2/1.17*1.084</f>
        <v>1.1581196581196584E-2</v>
      </c>
      <c r="AC25" s="46">
        <f>'[1]17% Управителю (З ПДВ)'!AC26/1.2/1.17*1.084</f>
        <v>1.3125356125356128E-2</v>
      </c>
      <c r="AD25" s="46">
        <f>'[1]17% Управителю (З ПДВ)'!AD26/1.2/1.17*1.084</f>
        <v>0</v>
      </c>
      <c r="AE25" s="46">
        <f>'[1]17% Управителю (З ПДВ)'!AE26/1.2/1.17*1.084</f>
        <v>0</v>
      </c>
      <c r="AF25" s="46">
        <f>'[1]17% Управителю (З ПДВ)'!AF26/1.2/1.17*1.084</f>
        <v>0</v>
      </c>
      <c r="AG25" s="46">
        <f>'[1]17% Управителю (З ПДВ)'!AG26/1.2/1.17*1.084</f>
        <v>0</v>
      </c>
      <c r="AH25" s="46">
        <f>'[1]17% Управителю (З ПДВ)'!AH26/1.2/1.17*1.084</f>
        <v>0</v>
      </c>
      <c r="AI25" s="46">
        <f>'[1]17% Управителю (З ПДВ)'!AI26/1.2/1.17*1.084</f>
        <v>4.6324786324786335E-3</v>
      </c>
      <c r="AJ25" s="46">
        <f>'[1]17% Управителю (З ПДВ)'!AJ26/1.2/1.17*1.084</f>
        <v>1.1581196581196584E-2</v>
      </c>
      <c r="AK25" s="46">
        <f>'[1]17% Управителю (З ПДВ)'!AK26/1.2/1.17*1.084</f>
        <v>2.1618233618233625E-2</v>
      </c>
      <c r="AL25" s="46">
        <f>'[1]17% Управителю (З ПДВ)'!AL26/1.2/1.17*1.084</f>
        <v>2.3934472934472938E-2</v>
      </c>
      <c r="AM25" s="46">
        <f>'[1]17% Управителю (З ПДВ)'!AM26/1.2/1.17*1.084</f>
        <v>0</v>
      </c>
      <c r="AN25" s="46">
        <f>'[1]17% Управителю (З ПДВ)'!AN26/1.2/1.17*1.084</f>
        <v>0</v>
      </c>
      <c r="AO25" s="46">
        <f>'[1]17% Управителю (З ПДВ)'!AO26/1.2/1.17*1.084</f>
        <v>3.3971509971509974E-2</v>
      </c>
      <c r="AP25" s="46">
        <f>'[1]17% Управителю (З ПДВ)'!AP26/1.2/1.17</f>
        <v>0</v>
      </c>
      <c r="AQ25" s="46">
        <f>'[1]17% Управителю (З ПДВ)'!AQ26/1.2/1.17</f>
        <v>0</v>
      </c>
      <c r="AR25" s="46">
        <f>'[1]17% Управителю (З ПДВ)'!AR26/1.2/1.17</f>
        <v>0</v>
      </c>
      <c r="AS25" s="46">
        <f>'[1]17% Управителю (З ПДВ)'!AS26/1.2/1.17</f>
        <v>0</v>
      </c>
      <c r="AT25" s="46">
        <f>'[1]17% Управителю (З ПДВ)'!AT26/1.2/1.17</f>
        <v>4.9857549857549865E-3</v>
      </c>
      <c r="AU25" s="46">
        <f>'[1]17% Управителю (З ПДВ)'!AU26/1.2/1.17</f>
        <v>4.9857549857549865E-3</v>
      </c>
      <c r="AV25" s="46">
        <f>'[1]17% Управителю (З ПДВ)'!AV26/1.2/1.17</f>
        <v>3.5612535612535613E-3</v>
      </c>
      <c r="AW25" s="46">
        <f>'[1]17% Управителю (З ПДВ)'!AW26/1.2/1.17</f>
        <v>1.5669515669515671E-2</v>
      </c>
      <c r="AX25" s="46">
        <f>'[1]17% Управителю (З ПДВ)'!AX26/1.2/1.17</f>
        <v>1.7094017094017096E-2</v>
      </c>
      <c r="AY25" s="46">
        <f>'[1]17% Управителю (З ПДВ)'!AY26/1.2/1.17</f>
        <v>0</v>
      </c>
      <c r="AZ25" s="46">
        <f>'[1]17% Управителю (З ПДВ)'!AZ26/1.2/1.17</f>
        <v>2.3504273504273508E-2</v>
      </c>
      <c r="BA25" s="46">
        <f>'[1]17% Управителю (З ПДВ)'!BA26/1.2/1.17</f>
        <v>0</v>
      </c>
      <c r="BB25" s="46">
        <f>'[1]17% Управителю (З ПДВ)'!BB26/1.2/1.17</f>
        <v>2.4216524216524218E-2</v>
      </c>
      <c r="BC25" s="46">
        <f>'[1]17% Управителю (З ПДВ)'!BC26/1.2/1.17</f>
        <v>9.9715099715099731E-3</v>
      </c>
      <c r="BD25" s="46">
        <f>'[1]17% Управителю (З ПДВ)'!BD26/1.2/1.17</f>
        <v>0</v>
      </c>
      <c r="BE25" s="46">
        <f>'[1]17% Управителю (З ПДВ)'!BE26/1.2/1.17</f>
        <v>0</v>
      </c>
      <c r="BF25" s="46">
        <f>'[1]17% Управителю (З ПДВ)'!BF26/1.2/1.17</f>
        <v>7.8347578347578353E-3</v>
      </c>
      <c r="BG25" s="46">
        <f>'[1]17% Управителю (З ПДВ)'!BG26/1.2/1.17</f>
        <v>0</v>
      </c>
      <c r="BH25" s="46">
        <f>'[1]17% Управителю (З ПДВ)'!BH26/1.2/1.17</f>
        <v>3.4188034188034191E-2</v>
      </c>
      <c r="BI25" s="46">
        <f>'[1]17% Управителю (З ПДВ)'!BI26/1.2/1.17</f>
        <v>0</v>
      </c>
      <c r="BJ25" s="46">
        <f>'[1]17% Управителю (З ПДВ)'!BJ26/1.2/1.17</f>
        <v>4.05982905982906E-2</v>
      </c>
      <c r="BK25" s="46">
        <f>'[1]17% Управителю (З ПДВ)'!BK26/1.2/1.17</f>
        <v>2.9202279202279208E-2</v>
      </c>
      <c r="BL25" s="46">
        <f>'[1]17% Управителю (З ПДВ)'!BL26/1.2/1.17</f>
        <v>2.4216524216524218E-2</v>
      </c>
      <c r="BM25" s="46">
        <f>'[1]17% Управителю (З ПДВ)'!BM26/1.2/1.17</f>
        <v>1.6381766381766385E-2</v>
      </c>
      <c r="BN25" s="46">
        <f>'[1]17% Управителю (З ПДВ)'!BN26/1.2/1.17</f>
        <v>2.4216524216524218E-2</v>
      </c>
      <c r="BO25" s="46">
        <f>'[1]17% Управителю (З ПДВ)'!BO26/1.2/1.17</f>
        <v>0</v>
      </c>
      <c r="BP25" s="46">
        <f>'[1]17% Управителю (З ПДВ)'!BP26/1.2/1.17</f>
        <v>0</v>
      </c>
      <c r="BQ25" s="46">
        <f>'[1]17% Управителю (З ПДВ)'!BQ26/1.2/1.17</f>
        <v>0</v>
      </c>
      <c r="BR25" s="46">
        <f>'[1]17% Управителю (З ПДВ)'!BR26/1.2/1.17</f>
        <v>0</v>
      </c>
      <c r="BS25" s="46">
        <f>'[1]17% Управителю (З ПДВ)'!BS26/1.2/1.17</f>
        <v>1.1396011396011397E-2</v>
      </c>
      <c r="BT25" s="46">
        <f>'[1]17% Управителю (З ПДВ)'!BT26/1.2/1.17</f>
        <v>2.2792022792022793E-2</v>
      </c>
      <c r="BU25" s="46">
        <f>'[1]17% Управителю (З ПДВ)'!BU26/1.2/1.17</f>
        <v>1.6381766381766385E-2</v>
      </c>
      <c r="BV25" s="46">
        <f>'[1]17% Управителю (З ПДВ)'!BV26/1.2/1.17</f>
        <v>2.777777777777778E-2</v>
      </c>
      <c r="BW25" s="46">
        <f>'[1]17% Управителю (З ПДВ)'!BW26/1.2/1.17</f>
        <v>0</v>
      </c>
      <c r="BX25" s="46">
        <f>'[1]17% Управителю (З ПДВ)'!BX26/1.2/1.17</f>
        <v>1.5669515669515671E-2</v>
      </c>
      <c r="BY25" s="46">
        <f>'[1]17% Управителю (З ПДВ)'!BY26/1.2/1.17*1.084</f>
        <v>1.8529914529914534E-2</v>
      </c>
      <c r="BZ25" s="46">
        <f>'[1]17% Управителю (З ПДВ)'!BZ26/1.2/1.17*1.084</f>
        <v>9.2649572649572669E-3</v>
      </c>
      <c r="CA25" s="46">
        <f>'[1]17% Управителю (З ПДВ)'!CA26/1.2/1.17*1.084</f>
        <v>1.0037037037037039E-2</v>
      </c>
      <c r="CB25" s="46">
        <f>'[1]17% Управителю (З ПДВ)'!CB26/1.2/1.17*1.084</f>
        <v>1.0809116809116812E-2</v>
      </c>
      <c r="CC25" s="46">
        <f>'[1]17% Управителю (З ПДВ)'!CC26/1.2/1.17*1.084</f>
        <v>1.1581196581196584E-2</v>
      </c>
      <c r="CD25" s="46">
        <f>'[1]17% Управителю (З ПДВ)'!CD26/1.2/1.17*1.084</f>
        <v>1.1581196581196584E-2</v>
      </c>
      <c r="CE25" s="46">
        <f>'[1]17% Управителю (З ПДВ)'!CE26/1.2/1.17*1.084</f>
        <v>0</v>
      </c>
      <c r="CF25" s="46">
        <f>'[1]17% Управителю (З ПДВ)'!CF26/1.2/1.17*1.084</f>
        <v>2.8566951566951569E-2</v>
      </c>
      <c r="CG25" s="46">
        <f>'[1]17% Управителю (З ПДВ)'!CG26/1.2/1.17*1.084</f>
        <v>1.6213675213675217E-2</v>
      </c>
      <c r="CH25" s="46">
        <f>'[1]17% Управителю (З ПДВ)'!CH26/1.2/1.17*1.084</f>
        <v>1.6213675213675217E-2</v>
      </c>
      <c r="CI25" s="46">
        <f>'[1]17% Управителю (З ПДВ)'!CI26/1.2/1.17*1.084</f>
        <v>0</v>
      </c>
      <c r="CJ25" s="46">
        <f>'[1]17% Управителю (З ПДВ)'!CJ26/1.2/1.17*1.084</f>
        <v>0</v>
      </c>
      <c r="CK25" s="46">
        <f>'[1]17% Управителю (З ПДВ)'!CK26/1.2/1.17*1.084</f>
        <v>0</v>
      </c>
      <c r="CL25" s="46">
        <f>'[1]17% Управителю (З ПДВ)'!CL26/1.2/1.17*1.084</f>
        <v>7.952421652421654E-2</v>
      </c>
      <c r="CM25" s="46">
        <f>'[1]17% Управителю (З ПДВ)'!CM26/1.2/1.17*1.084</f>
        <v>4.4008547008547012E-2</v>
      </c>
      <c r="CN25" s="46">
        <f>'[1]17% Управителю (З ПДВ)'!CN26/1.2/1.17*1.084</f>
        <v>0</v>
      </c>
      <c r="CO25" s="46">
        <f>'[1]17% Управителю (З ПДВ)'!CO26/1.2/1.17*1.084</f>
        <v>0</v>
      </c>
      <c r="CP25" s="46">
        <f>'[1]17% Управителю (З ПДВ)'!CP26/1.2/1.17*1.084</f>
        <v>0</v>
      </c>
      <c r="CQ25" s="46">
        <f>'[1]17% Управителю (З ПДВ)'!CQ26/1.2/1.17*1.084</f>
        <v>0</v>
      </c>
      <c r="CR25" s="46">
        <f>'[1]17% Управителю (З ПДВ)'!CR26/1.2/1.17*1.084</f>
        <v>0</v>
      </c>
      <c r="CS25" s="46">
        <f>'[1]17% Управителю (З ПДВ)'!CS26/1.2/1.17*1.084</f>
        <v>0</v>
      </c>
      <c r="CT25" s="46">
        <f>'[1]17% Управителю (З ПДВ)'!CT26/1.2/1.17*1.084</f>
        <v>0</v>
      </c>
      <c r="CU25" s="18"/>
      <c r="CV25" s="18"/>
    </row>
    <row r="26" spans="1:100" s="12" customFormat="1" ht="21" x14ac:dyDescent="0.35">
      <c r="A26" s="43" t="s">
        <v>40</v>
      </c>
      <c r="B26" s="47" t="s">
        <v>39</v>
      </c>
      <c r="C26" s="45"/>
      <c r="D26" s="46">
        <f>'[1]17% Управителю (З ПДВ)'!D27/1.2/1.17</f>
        <v>1.4245014245014246E-3</v>
      </c>
      <c r="E26" s="46">
        <f>'[1]17% Управителю (З ПДВ)'!E27/1.2/1.17</f>
        <v>7.1225071225071229E-4</v>
      </c>
      <c r="F26" s="46">
        <f>'[1]17% Управителю (З ПДВ)'!F27/1.2/1.17</f>
        <v>1.4245014245014246E-3</v>
      </c>
      <c r="G26" s="46">
        <f>'[1]17% Управителю (З ПДВ)'!G27/1.2/1.17</f>
        <v>1.4245014245014246E-3</v>
      </c>
      <c r="H26" s="46">
        <f>'[1]17% Управителю (З ПДВ)'!H27/1.2/1.17</f>
        <v>1.4245014245014246E-3</v>
      </c>
      <c r="I26" s="46">
        <f>'[1]17% Управителю (З ПДВ)'!I27/1.2/1.17</f>
        <v>7.1225071225071229E-4</v>
      </c>
      <c r="J26" s="46">
        <f>'[1]17% Управителю (З ПДВ)'!J27/1.2/1.17</f>
        <v>1.4245014245014246E-3</v>
      </c>
      <c r="K26" s="46">
        <f>'[1]17% Управителю (З ПДВ)'!K27/1.2/1.17</f>
        <v>1.4245014245014246E-3</v>
      </c>
      <c r="L26" s="46">
        <f>'[1]17% Управителю (З ПДВ)'!L27/1.2/1.17</f>
        <v>1.4245014245014246E-3</v>
      </c>
      <c r="M26" s="46">
        <f>'[1]17% Управителю (З ПДВ)'!M27/1.2/1.17</f>
        <v>1.4245014245014246E-3</v>
      </c>
      <c r="N26" s="46">
        <f>'[1]17% Управителю (З ПДВ)'!N27/1.2/1.17</f>
        <v>1.4245014245014246E-3</v>
      </c>
      <c r="O26" s="46">
        <f>'[1]17% Управителю (З ПДВ)'!O27/1.2/1.17</f>
        <v>1.4245014245014246E-3</v>
      </c>
      <c r="P26" s="46">
        <f>'[1]17% Управителю (З ПДВ)'!P27/1.2/1.17</f>
        <v>1.4245014245014246E-3</v>
      </c>
      <c r="Q26" s="46">
        <f>'[1]17% Управителю (З ПДВ)'!Q27/1.2/1.17</f>
        <v>1.4245014245014246E-3</v>
      </c>
      <c r="R26" s="46">
        <f>'[1]17% Управителю (З ПДВ)'!R27/1.2/1.17</f>
        <v>7.1225071225071229E-4</v>
      </c>
      <c r="S26" s="46">
        <f>'[1]17% Управителю (З ПДВ)'!S27/1.2/1.17</f>
        <v>1.4245014245014246E-3</v>
      </c>
      <c r="T26" s="46">
        <f>'[1]17% Управителю (З ПДВ)'!T27/1.2/1.17</f>
        <v>7.1225071225071229E-4</v>
      </c>
      <c r="U26" s="46">
        <f>'[1]17% Управителю (З ПДВ)'!U27/1.2/1.17</f>
        <v>1.4245014245014246E-3</v>
      </c>
      <c r="V26" s="46">
        <f>'[1]17% Управителю (З ПДВ)'!V27/1.2/1.17</f>
        <v>7.1225071225071229E-4</v>
      </c>
      <c r="W26" s="46">
        <f>'[1]17% Управителю (З ПДВ)'!W27/1.2/1.17</f>
        <v>7.1225071225071229E-4</v>
      </c>
      <c r="X26" s="46">
        <f>'[1]17% Управителю (З ПДВ)'!X27/1.2/1.17</f>
        <v>7.1225071225071229E-4</v>
      </c>
      <c r="Y26" s="46">
        <f>'[1]17% Управителю (З ПДВ)'!Y27/1.2/1.17</f>
        <v>1.4245014245014246E-3</v>
      </c>
      <c r="Z26" s="46">
        <f>'[1]17% Управителю (З ПДВ)'!Z27/1.2/1.17</f>
        <v>7.1225071225071229E-4</v>
      </c>
      <c r="AA26" s="46">
        <f>'[1]17% Управителю (З ПДВ)'!AA27/1.2/1.17</f>
        <v>7.1225071225071229E-4</v>
      </c>
      <c r="AB26" s="46">
        <f>'[1]17% Управителю (З ПДВ)'!AB27/1.2/1.17</f>
        <v>7.1225071225071229E-4</v>
      </c>
      <c r="AC26" s="46">
        <f>'[1]17% Управителю (З ПДВ)'!AC27/1.2/1.17</f>
        <v>7.1225071225071229E-4</v>
      </c>
      <c r="AD26" s="46">
        <f>'[1]17% Управителю (З ПДВ)'!AD27/1.2/1.17</f>
        <v>0</v>
      </c>
      <c r="AE26" s="46">
        <f>'[1]17% Управителю (З ПДВ)'!AE27/1.2/1.17</f>
        <v>0</v>
      </c>
      <c r="AF26" s="46">
        <f>'[1]17% Управителю (З ПДВ)'!AF27/1.2/1.17</f>
        <v>0</v>
      </c>
      <c r="AG26" s="46">
        <f>'[1]17% Управителю (З ПДВ)'!AG27/1.2/1.17</f>
        <v>0</v>
      </c>
      <c r="AH26" s="46">
        <f>'[1]17% Управителю (З ПДВ)'!AH27/1.2/1.17</f>
        <v>0</v>
      </c>
      <c r="AI26" s="46">
        <f>'[1]17% Управителю (З ПДВ)'!AI27/1.2/1.17</f>
        <v>7.1225071225071229E-4</v>
      </c>
      <c r="AJ26" s="46">
        <f>'[1]17% Управителю (З ПДВ)'!AJ27/1.2/1.17</f>
        <v>7.1225071225071229E-4</v>
      </c>
      <c r="AK26" s="46">
        <f>'[1]17% Управителю (З ПДВ)'!AK27/1.2/1.17</f>
        <v>7.1225071225071229E-4</v>
      </c>
      <c r="AL26" s="46">
        <f>'[1]17% Управителю (З ПДВ)'!AL27/1.2/1.17</f>
        <v>1.4245014245014246E-3</v>
      </c>
      <c r="AM26" s="46">
        <f>'[1]17% Управителю (З ПДВ)'!AM27/1.2/1.17</f>
        <v>0</v>
      </c>
      <c r="AN26" s="46">
        <f>'[1]17% Управителю (З ПДВ)'!AN27/1.2/1.17</f>
        <v>0</v>
      </c>
      <c r="AO26" s="46">
        <f>'[1]17% Управителю (З ПДВ)'!AO27/1.2/1.17</f>
        <v>1.4245014245014246E-3</v>
      </c>
      <c r="AP26" s="46">
        <f>'[1]17% Управителю (З ПДВ)'!AP27/1.2/1.17</f>
        <v>0</v>
      </c>
      <c r="AQ26" s="46">
        <f>'[1]17% Управителю (З ПДВ)'!AQ27/1.2/1.17</f>
        <v>0</v>
      </c>
      <c r="AR26" s="46">
        <f>'[1]17% Управителю (З ПДВ)'!AR27/1.2/1.17</f>
        <v>0</v>
      </c>
      <c r="AS26" s="46">
        <f>'[1]17% Управителю (З ПДВ)'!AS27/1.2/1.17</f>
        <v>2.136752136752137E-3</v>
      </c>
      <c r="AT26" s="46">
        <f>'[1]17% Управителю (З ПДВ)'!AT27/1.2/1.17</f>
        <v>0</v>
      </c>
      <c r="AU26" s="46">
        <f>'[1]17% Управителю (З ПДВ)'!AU27/1.2/1.17</f>
        <v>0</v>
      </c>
      <c r="AV26" s="46">
        <f>'[1]17% Управителю (З ПДВ)'!AV27/1.2/1.17</f>
        <v>0</v>
      </c>
      <c r="AW26" s="46">
        <f>'[1]17% Управителю (З ПДВ)'!AW27/1.2/1.17</f>
        <v>7.1225071225071229E-4</v>
      </c>
      <c r="AX26" s="46">
        <f>'[1]17% Управителю (З ПДВ)'!AX27/1.2/1.17</f>
        <v>7.1225071225071229E-4</v>
      </c>
      <c r="AY26" s="46">
        <f>'[1]17% Управителю (З ПДВ)'!AY27/1.2/1.17</f>
        <v>0</v>
      </c>
      <c r="AZ26" s="46">
        <f>'[1]17% Управителю (З ПДВ)'!AZ27/1.2/1.17</f>
        <v>1.4245014245014246E-3</v>
      </c>
      <c r="BA26" s="46">
        <f>'[1]17% Управителю (З ПДВ)'!BA27/1.2/1.17</f>
        <v>0</v>
      </c>
      <c r="BB26" s="46">
        <f>'[1]17% Управителю (З ПДВ)'!BB27/1.2/1.17</f>
        <v>7.1225071225071229E-4</v>
      </c>
      <c r="BC26" s="46">
        <f>'[1]17% Управителю (З ПДВ)'!BC27/1.2/1.17</f>
        <v>7.1225071225071229E-4</v>
      </c>
      <c r="BD26" s="46">
        <f>'[1]17% Управителю (З ПДВ)'!BD27/1.2/1.17</f>
        <v>0</v>
      </c>
      <c r="BE26" s="46">
        <f>'[1]17% Управителю (З ПДВ)'!BE27/1.2/1.17</f>
        <v>0</v>
      </c>
      <c r="BF26" s="46">
        <f>'[1]17% Управителю (З ПДВ)'!BF27/1.2/1.17</f>
        <v>7.1225071225071229E-4</v>
      </c>
      <c r="BG26" s="46">
        <f>'[1]17% Управителю (З ПДВ)'!BG27/1.2/1.17</f>
        <v>0</v>
      </c>
      <c r="BH26" s="46">
        <f>'[1]17% Управителю (З ПДВ)'!BH27/1.2/1.17</f>
        <v>1.4245014245014246E-3</v>
      </c>
      <c r="BI26" s="46">
        <f>'[1]17% Управителю (З ПДВ)'!BI27/1.2/1.17</f>
        <v>0</v>
      </c>
      <c r="BJ26" s="46">
        <f>'[1]17% Управителю (З ПДВ)'!BJ27/1.2/1.17</f>
        <v>7.1225071225071229E-4</v>
      </c>
      <c r="BK26" s="46">
        <f>'[1]17% Управителю (З ПДВ)'!BK27/1.2/1.17</f>
        <v>1.4245014245014246E-3</v>
      </c>
      <c r="BL26" s="46">
        <f>'[1]17% Управителю (З ПДВ)'!BL27/1.2/1.17</f>
        <v>1.4245014245014246E-3</v>
      </c>
      <c r="BM26" s="46">
        <f>'[1]17% Управителю (З ПДВ)'!BM27/1.2/1.17</f>
        <v>7.1225071225071229E-4</v>
      </c>
      <c r="BN26" s="46">
        <f>'[1]17% Управителю (З ПДВ)'!BN27/1.2/1.17</f>
        <v>1.4245014245014246E-3</v>
      </c>
      <c r="BO26" s="46">
        <f>'[1]17% Управителю (З ПДВ)'!BO27/1.2/1.17</f>
        <v>0</v>
      </c>
      <c r="BP26" s="46">
        <f>'[1]17% Управителю (З ПДВ)'!BP27/1.2/1.17</f>
        <v>0</v>
      </c>
      <c r="BQ26" s="46">
        <f>'[1]17% Управителю (З ПДВ)'!BQ27/1.2/1.17</f>
        <v>0</v>
      </c>
      <c r="BR26" s="46">
        <f>'[1]17% Управителю (З ПДВ)'!BR27/1.2/1.17</f>
        <v>0</v>
      </c>
      <c r="BS26" s="46">
        <f>'[1]17% Управителю (З ПДВ)'!BS27/1.2/1.17</f>
        <v>7.1225071225071229E-4</v>
      </c>
      <c r="BT26" s="46">
        <f>'[1]17% Управителю (З ПДВ)'!BT27/1.2/1.17</f>
        <v>1.4245014245014246E-3</v>
      </c>
      <c r="BU26" s="46">
        <f>'[1]17% Управителю (З ПДВ)'!BU27/1.2/1.17</f>
        <v>7.1225071225071229E-4</v>
      </c>
      <c r="BV26" s="46">
        <f>'[1]17% Управителю (З ПДВ)'!BV27/1.2/1.17</f>
        <v>1.4245014245014246E-3</v>
      </c>
      <c r="BW26" s="46">
        <f>'[1]17% Управителю (З ПДВ)'!BW27/1.2/1.17</f>
        <v>0</v>
      </c>
      <c r="BX26" s="46">
        <f>'[1]17% Управителю (З ПДВ)'!BX27/1.2/1.17</f>
        <v>7.1225071225071229E-4</v>
      </c>
      <c r="BY26" s="46">
        <f>'[1]17% Управителю (З ПДВ)'!BY27/1.2/1.17</f>
        <v>7.1225071225071229E-4</v>
      </c>
      <c r="BZ26" s="46">
        <f>'[1]17% Управителю (З ПДВ)'!BZ27/1.2/1.17</f>
        <v>7.1225071225071229E-4</v>
      </c>
      <c r="CA26" s="46">
        <f>'[1]17% Управителю (З ПДВ)'!CA27/1.2/1.17</f>
        <v>7.1225071225071229E-4</v>
      </c>
      <c r="CB26" s="46">
        <f>'[1]17% Управителю (З ПДВ)'!CB27/1.2/1.17</f>
        <v>7.1225071225071229E-4</v>
      </c>
      <c r="CC26" s="46">
        <f>'[1]17% Управителю (З ПДВ)'!CC27/1.2/1.17</f>
        <v>7.1225071225071229E-4</v>
      </c>
      <c r="CD26" s="46">
        <f>'[1]17% Управителю (З ПДВ)'!CD27/1.2/1.17</f>
        <v>7.1225071225071229E-4</v>
      </c>
      <c r="CE26" s="46">
        <f>'[1]17% Управителю (З ПДВ)'!CE27/1.2/1.17</f>
        <v>0</v>
      </c>
      <c r="CF26" s="46">
        <f>'[1]17% Управителю (З ПДВ)'!CF27/1.2/1.17</f>
        <v>7.1225071225071229E-4</v>
      </c>
      <c r="CG26" s="46">
        <f>'[1]17% Управителю (З ПДВ)'!CG27/1.2/1.17</f>
        <v>7.1225071225071229E-4</v>
      </c>
      <c r="CH26" s="46">
        <f>'[1]17% Управителю (З ПДВ)'!CH27/1.2/1.17</f>
        <v>7.1225071225071229E-4</v>
      </c>
      <c r="CI26" s="46">
        <f>'[1]17% Управителю (З ПДВ)'!CI27/1.2/1.17</f>
        <v>0</v>
      </c>
      <c r="CJ26" s="46">
        <f>'[1]17% Управителю (З ПДВ)'!CJ27/1.2/1.17</f>
        <v>0</v>
      </c>
      <c r="CK26" s="46">
        <f>'[1]17% Управителю (З ПДВ)'!CK27/1.2/1.17</f>
        <v>0</v>
      </c>
      <c r="CL26" s="46">
        <f>'[1]17% Управителю (З ПДВ)'!CL27/1.2/1.17</f>
        <v>0</v>
      </c>
      <c r="CM26" s="46">
        <f>'[1]17% Управителю (З ПДВ)'!CM27/1.2/1.17</f>
        <v>2.136752136752137E-3</v>
      </c>
      <c r="CN26" s="46">
        <f>'[1]17% Управителю (З ПДВ)'!CN27/1.2/1.17</f>
        <v>0</v>
      </c>
      <c r="CO26" s="46">
        <f>'[1]17% Управителю (З ПДВ)'!CO27/1.2/1.17</f>
        <v>0</v>
      </c>
      <c r="CP26" s="46">
        <f>'[1]17% Управителю (З ПДВ)'!CP27/1.2/1.17</f>
        <v>0</v>
      </c>
      <c r="CQ26" s="46">
        <f>'[1]17% Управителю (З ПДВ)'!CQ27/1.2/1.17</f>
        <v>0</v>
      </c>
      <c r="CR26" s="46">
        <f>'[1]17% Управителю (З ПДВ)'!CR27/1.2/1.17</f>
        <v>0</v>
      </c>
      <c r="CS26" s="46">
        <f>'[1]17% Управителю (З ПДВ)'!CS27/1.2/1.17</f>
        <v>0</v>
      </c>
      <c r="CT26" s="46">
        <f>'[1]17% Управителю (З ПДВ)'!CT27/1.2/1.17</f>
        <v>0</v>
      </c>
      <c r="CU26" s="18"/>
      <c r="CV26" s="18"/>
    </row>
    <row r="27" spans="1:100" s="12" customFormat="1" ht="40.5" x14ac:dyDescent="0.35">
      <c r="A27" s="43" t="s">
        <v>38</v>
      </c>
      <c r="B27" s="47" t="s">
        <v>37</v>
      </c>
      <c r="C27" s="45"/>
      <c r="D27" s="46">
        <f>'[1]17% Управителю (З ПДВ)'!D28/1.2/1.17*1.084</f>
        <v>5.4045584045584058E-2</v>
      </c>
      <c r="E27" s="46">
        <f>'[1]17% Управителю (З ПДВ)'!E28/1.2/1.17*1.084</f>
        <v>2.5478632478632485E-2</v>
      </c>
      <c r="F27" s="46">
        <f>'[1]17% Управителю (З ПДВ)'!F28/1.2/1.17*1.084</f>
        <v>3.6287749287749291E-2</v>
      </c>
      <c r="G27" s="46">
        <f>'[1]17% Управителю (З ПДВ)'!G28/1.2/1.17*1.084</f>
        <v>2.3934472934472938E-2</v>
      </c>
      <c r="H27" s="46">
        <f>'[1]17% Управителю (З ПДВ)'!H28/1.2/1.17*1.084</f>
        <v>4.8641025641025654E-2</v>
      </c>
      <c r="I27" s="46">
        <f>'[1]17% Управителю (З ПДВ)'!I28/1.2/1.17*1.084</f>
        <v>2.2390313390313398E-2</v>
      </c>
      <c r="J27" s="46">
        <f>'[1]17% Управителю (З ПДВ)'!J28/1.2/1.17*1.084</f>
        <v>5.0185185185185194E-2</v>
      </c>
      <c r="K27" s="46">
        <f>'[1]17% Управителю (З ПДВ)'!K28/1.2/1.17*1.084</f>
        <v>2.2390313390313398E-2</v>
      </c>
      <c r="L27" s="46">
        <f>'[1]17% Управителю (З ПДВ)'!L28/1.2/1.17*1.084</f>
        <v>3.4743589743589751E-2</v>
      </c>
      <c r="M27" s="46">
        <f>'[1]17% Управителю (З ПДВ)'!M28/1.2/1.17*1.084</f>
        <v>3.3199430199430204E-2</v>
      </c>
      <c r="N27" s="46">
        <f>'[1]17% Управителю (З ПДВ)'!N28/1.2/1.17*1.084</f>
        <v>3.2427350427350433E-2</v>
      </c>
      <c r="O27" s="46">
        <f>'[1]17% Управителю (З ПДВ)'!O28/1.2/1.17*1.084</f>
        <v>5.8678062678062692E-2</v>
      </c>
      <c r="P27" s="46">
        <f>'[1]17% Управителю (З ПДВ)'!P28/1.2/1.17*1.084</f>
        <v>2.5478632478632485E-2</v>
      </c>
      <c r="Q27" s="46">
        <f>'[1]17% Управителю (З ПДВ)'!Q28/1.2/1.17*1.084</f>
        <v>2.0074074074074078E-2</v>
      </c>
      <c r="R27" s="46">
        <f>'[1]17% Управителю (З ПДВ)'!R28/1.2/1.17*1.084</f>
        <v>2.3934472934472938E-2</v>
      </c>
      <c r="S27" s="46">
        <f>'[1]17% Управителю (З ПДВ)'!S28/1.2/1.17*1.084</f>
        <v>3.1655270655270663E-2</v>
      </c>
      <c r="T27" s="46">
        <f>'[1]17% Управителю (З ПДВ)'!T28/1.2/1.17*1.084</f>
        <v>3.3199430199430204E-2</v>
      </c>
      <c r="U27" s="46">
        <f>'[1]17% Управителю (З ПДВ)'!U28/1.2/1.17*1.084</f>
        <v>5.5589743589743591E-2</v>
      </c>
      <c r="V27" s="46">
        <f>'[1]17% Управителю (З ПДВ)'!V28/1.2/1.17*1.084</f>
        <v>2.7022792022792029E-2</v>
      </c>
      <c r="W27" s="46">
        <f>'[1]17% Управителю (З ПДВ)'!W28/1.2/1.17*1.084</f>
        <v>1.9301994301994307E-2</v>
      </c>
      <c r="X27" s="46">
        <f>'[1]17% Управителю (З ПДВ)'!X28/1.2/1.17*1.084</f>
        <v>2.1618233618233625E-2</v>
      </c>
      <c r="Y27" s="46">
        <f>'[1]17% Управителю (З ПДВ)'!Y28/1.2/1.17*1.084</f>
        <v>2.1618233618233625E-2</v>
      </c>
      <c r="Z27" s="46">
        <f>'[1]17% Управителю (З ПДВ)'!Z28/1.2/1.17*1.084</f>
        <v>2.7794871794871796E-2</v>
      </c>
      <c r="AA27" s="46">
        <f>'[1]17% Управителю (З ПДВ)'!AA28/1.2/1.17*1.084</f>
        <v>2.7794871794871796E-2</v>
      </c>
      <c r="AB27" s="46">
        <f>'[1]17% Управителю (З ПДВ)'!AB28/1.2/1.17*1.084</f>
        <v>3.2427350427350433E-2</v>
      </c>
      <c r="AC27" s="46">
        <f>'[1]17% Управителю (З ПДВ)'!AC28/1.2/1.17*1.084</f>
        <v>3.0111111111111116E-2</v>
      </c>
      <c r="AD27" s="46">
        <f>'[1]17% Управителю (З ПДВ)'!AD28/1.2/1.17*1.084</f>
        <v>8.6472934472934498E-2</v>
      </c>
      <c r="AE27" s="46">
        <f>'[1]17% Управителю (З ПДВ)'!AE28/1.2/1.17*1.084</f>
        <v>6.7943019943019947E-2</v>
      </c>
      <c r="AF27" s="46">
        <f>'[1]17% Управителю (З ПДВ)'!AF28/1.2/1.17*1.084</f>
        <v>5.8678062678062692E-2</v>
      </c>
      <c r="AG27" s="46">
        <f>'[1]17% Управителю (З ПДВ)'!AG28/1.2/1.17*1.084</f>
        <v>7.4891737891737906E-2</v>
      </c>
      <c r="AH27" s="46">
        <f>'[1]17% Управителю (З ПДВ)'!AH28/1.2/1.17*1.084</f>
        <v>1.6213675213675217E-2</v>
      </c>
      <c r="AI27" s="46">
        <f>'[1]17% Управителю (З ПДВ)'!AI28/1.2/1.17*1.084</f>
        <v>2.3162393162393168E-2</v>
      </c>
      <c r="AJ27" s="46">
        <f>'[1]17% Управителю (З ПДВ)'!AJ28/1.2/1.17*1.084</f>
        <v>2.3162393162393168E-2</v>
      </c>
      <c r="AK27" s="46">
        <f>'[1]17% Управителю (З ПДВ)'!AK28/1.2/1.17*1.084</f>
        <v>2.6250712250712255E-2</v>
      </c>
      <c r="AL27" s="46">
        <f>'[1]17% Управителю (З ПДВ)'!AL28/1.2/1.17*1.084</f>
        <v>1.6213675213675217E-2</v>
      </c>
      <c r="AM27" s="46">
        <f>'[1]17% Управителю (З ПДВ)'!AM28/1.2/1.17*1.084</f>
        <v>3.0883190883190886E-2</v>
      </c>
      <c r="AN27" s="46">
        <f>'[1]17% Управителю (З ПДВ)'!AN28/1.2/1.17*1.084</f>
        <v>1.4669515669515673E-2</v>
      </c>
      <c r="AO27" s="46">
        <f>'[1]17% Управителю (З ПДВ)'!AO28/1.2/1.17*1.084</f>
        <v>0.12893732193732199</v>
      </c>
      <c r="AP27" s="46">
        <f>'[1]17% Управителю (З ПДВ)'!AP28/1.2/1.17*1.084</f>
        <v>6.099430199430201E-2</v>
      </c>
      <c r="AQ27" s="46">
        <f>'[1]17% Управителю (З ПДВ)'!AQ28/1.2/1.17*1.084</f>
        <v>5.2501424501424511E-2</v>
      </c>
      <c r="AR27" s="46">
        <f>'[1]17% Управителю (З ПДВ)'!AR28/1.2/1.17*1.084</f>
        <v>2.5478632478632485E-2</v>
      </c>
      <c r="AS27" s="46">
        <f>'[1]17% Управителю (З ПДВ)'!AS28/1.2/1.17*1.084</f>
        <v>3.6287749287749291E-2</v>
      </c>
      <c r="AT27" s="46">
        <f>'[1]17% Управителю (З ПДВ)'!AT28/1.2/1.17*1.084</f>
        <v>3.9376068376068371E-2</v>
      </c>
      <c r="AU27" s="46">
        <f>'[1]17% Управителю (З ПДВ)'!AU28/1.2/1.17*1.084</f>
        <v>4.0920227920227925E-2</v>
      </c>
      <c r="AV27" s="46">
        <f>'[1]17% Управителю (З ПДВ)'!AV28/1.2/1.17*1.084</f>
        <v>3.7059829059829068E-2</v>
      </c>
      <c r="AW27" s="46">
        <f>'[1]17% Управителю (З ПДВ)'!AW28/1.2/1.17</f>
        <v>2.2792022792022793E-2</v>
      </c>
      <c r="AX27" s="46">
        <f>'[1]17% Управителю (З ПДВ)'!AX28/1.2/1.17</f>
        <v>2.2079772079772082E-2</v>
      </c>
      <c r="AY27" s="46">
        <f>'[1]17% Управителю (З ПДВ)'!AY28/1.2/1.17*1.084</f>
        <v>2.6250712250712255E-2</v>
      </c>
      <c r="AZ27" s="46">
        <f>'[1]17% Управителю (З ПДВ)'!AZ28/1.2/1.17*1.084</f>
        <v>3.7059829059829068E-2</v>
      </c>
      <c r="BA27" s="46">
        <f>'[1]17% Управителю (З ПДВ)'!BA28/1.2/1.17*1.084</f>
        <v>3.8603988603988615E-2</v>
      </c>
      <c r="BB27" s="46">
        <f>'[1]17% Управителю (З ПДВ)'!BB28/1.2/1.17*1.084</f>
        <v>2.7022792022792029E-2</v>
      </c>
      <c r="BC27" s="46">
        <f>'[1]17% Управителю (З ПДВ)'!BC28/1.2/1.17*1.084</f>
        <v>2.6250712250712255E-2</v>
      </c>
      <c r="BD27" s="46">
        <f>'[1]17% Управителю (З ПДВ)'!BD28/1.2/1.17*1.084</f>
        <v>0.22544729344729347</v>
      </c>
      <c r="BE27" s="46">
        <f>'[1]17% Управителю (З ПДВ)'!BE28/1.2/1.17*1.084</f>
        <v>5.1729344729344741E-2</v>
      </c>
      <c r="BF27" s="46">
        <f>'[1]17% Управителю (З ПДВ)'!BF28/1.2/1.17*1.084</f>
        <v>2.1618233618233625E-2</v>
      </c>
      <c r="BG27" s="46">
        <f>'[1]17% Управителю (З ПДВ)'!BG28/1.2/1.17*1.084</f>
        <v>0.14360683760683762</v>
      </c>
      <c r="BH27" s="46">
        <f>'[1]17% Управителю (З ПДВ)'!BH28/1.2/1.17*1.084</f>
        <v>5.2501424501424511E-2</v>
      </c>
      <c r="BI27" s="46">
        <f>'[1]17% Управителю (З ПДВ)'!BI28/1.2/1.17*1.084</f>
        <v>0.14283475783475785</v>
      </c>
      <c r="BJ27" s="46">
        <f>'[1]17% Управителю (З ПДВ)'!BJ28/1.2/1.17*1.084</f>
        <v>2.7794871794871796E-2</v>
      </c>
      <c r="BK27" s="46">
        <f>'[1]17% Управителю (З ПДВ)'!BK28/1.2/1.17*1.084</f>
        <v>1.1581196581196584E-2</v>
      </c>
      <c r="BL27" s="46">
        <f>'[1]17% Управителю (З ПДВ)'!BL28/1.2/1.17*1.084</f>
        <v>4.4780626780626796E-2</v>
      </c>
      <c r="BM27" s="46">
        <f>'[1]17% Управителю (З ПДВ)'!BM28/1.2/1.17*1.084</f>
        <v>2.0074074074074078E-2</v>
      </c>
      <c r="BN27" s="46">
        <f>'[1]17% Управителю (З ПДВ)'!BN28/1.2/1.17*1.084</f>
        <v>2.3162393162393168E-2</v>
      </c>
      <c r="BO27" s="46">
        <f>'[1]17% Управителю (З ПДВ)'!BO28/1.2/1.17*1.084</f>
        <v>6.9487179487179489E-3</v>
      </c>
      <c r="BP27" s="46">
        <f>'[1]17% Управителю (З ПДВ)'!BP28/1.2/1.17*1.084</f>
        <v>0.14515099715099716</v>
      </c>
      <c r="BQ27" s="46">
        <f>'[1]17% Управителю (З ПДВ)'!BQ28/1.2/1.17*1.084</f>
        <v>0.14901139601139604</v>
      </c>
      <c r="BR27" s="46">
        <f>'[1]17% Управителю (З ПДВ)'!BR28/1.2/1.17*1.084</f>
        <v>2.1618233618233625E-2</v>
      </c>
      <c r="BS27" s="46">
        <f>'[1]17% Управителю (З ПДВ)'!BS28/1.2/1.17*1.084</f>
        <v>3.6287749287749291E-2</v>
      </c>
      <c r="BT27" s="46">
        <f>'[1]17% Управителю (З ПДВ)'!BT28/1.2/1.17*1.084</f>
        <v>0.1304814814814815</v>
      </c>
      <c r="BU27" s="46">
        <f>'[1]17% Управителю (З ПДВ)'!BU28/1.2/1.17*1.084</f>
        <v>2.7022792022792029E-2</v>
      </c>
      <c r="BV27" s="46">
        <f>'[1]17% Управителю (З ПДВ)'!BV28/1.2/1.17*1.084</f>
        <v>5.3273504273504288E-2</v>
      </c>
      <c r="BW27" s="46">
        <f>'[1]17% Управителю (З ПДВ)'!BW28/1.2/1.17*1.084</f>
        <v>2.6250712250712255E-2</v>
      </c>
      <c r="BX27" s="46">
        <f>'[1]17% Управителю (З ПДВ)'!BX28/1.2/1.17*1.084</f>
        <v>2.3934472934472938E-2</v>
      </c>
      <c r="BY27" s="46">
        <f>'[1]17% Управителю (З ПДВ)'!BY28/1.2/1.17*1.084</f>
        <v>2.3934472934472938E-2</v>
      </c>
      <c r="BZ27" s="46">
        <f>'[1]17% Управителю (З ПДВ)'!BZ28/1.2/1.17*1.084</f>
        <v>2.8566951566951569E-2</v>
      </c>
      <c r="CA27" s="46">
        <f>'[1]17% Управителю (З ПДВ)'!CA28/1.2/1.17*1.084</f>
        <v>2.7794871794871796E-2</v>
      </c>
      <c r="CB27" s="46">
        <f>'[1]17% Управителю (З ПДВ)'!CB28/1.2/1.17*1.084</f>
        <v>4.7096866096866107E-2</v>
      </c>
      <c r="CC27" s="46">
        <f>'[1]17% Управителю (З ПДВ)'!CC28/1.2/1.17*1.084</f>
        <v>4.7096866096866107E-2</v>
      </c>
      <c r="CD27" s="46">
        <f>'[1]17% Управителю (З ПДВ)'!CD28/1.2/1.17*1.084</f>
        <v>4.4780626780626796E-2</v>
      </c>
      <c r="CE27" s="46">
        <f>'[1]17% Управителю (З ПДВ)'!CE28/1.2/1.17*1.084</f>
        <v>0.18761538461538466</v>
      </c>
      <c r="CF27" s="46">
        <f>'[1]17% Управителю (З ПДВ)'!CF28/1.2/1.17*1.084</f>
        <v>2.1618233618233625E-2</v>
      </c>
      <c r="CG27" s="46">
        <f>'[1]17% Управителю (З ПДВ)'!CG28/1.2/1.17*1.084</f>
        <v>4.5552706552706553E-2</v>
      </c>
      <c r="CH27" s="46">
        <f>'[1]17% Управителю (З ПДВ)'!CH28/1.2/1.17*1.084</f>
        <v>4.5552706552706553E-2</v>
      </c>
      <c r="CI27" s="46">
        <f>'[1]17% Управителю (З ПДВ)'!CI28/1.2/1.17*1.084</f>
        <v>7.3347578347578379E-2</v>
      </c>
      <c r="CJ27" s="46">
        <f>'[1]17% Управителю (З ПДВ)'!CJ28/1.2/1.17*1.084</f>
        <v>7.4119658119658136E-2</v>
      </c>
      <c r="CK27" s="46">
        <f>'[1]17% Управителю (З ПДВ)'!CK28/1.2/1.17*1.084</f>
        <v>4.4780626780626796E-2</v>
      </c>
      <c r="CL27" s="46">
        <f>'[1]17% Управителю (З ПДВ)'!CL28/1.2/1.17*1.084</f>
        <v>5.4045584045584058E-2</v>
      </c>
      <c r="CM27" s="46">
        <f>'[1]17% Управителю (З ПДВ)'!CM28/1.2/1.17*1.084</f>
        <v>4.8641025641025654E-2</v>
      </c>
      <c r="CN27" s="46">
        <f>'[1]17% Управителю (З ПДВ)'!CN28/1.2/1.17*1.084</f>
        <v>0.10268660968660971</v>
      </c>
      <c r="CO27" s="46">
        <f>'[1]17% Управителю (З ПДВ)'!CO28/1.2/1.17*1.084</f>
        <v>0.20460113960113965</v>
      </c>
      <c r="CP27" s="46">
        <f>'[1]17% Управителю (З ПДВ)'!CP28/1.2/1.17*1.084</f>
        <v>0.20846153846153853</v>
      </c>
      <c r="CQ27" s="46">
        <f>'[1]17% Управителю (З ПДВ)'!CQ28/1.2/1.17*1.084</f>
        <v>0.20614529914529922</v>
      </c>
      <c r="CR27" s="46">
        <f>'[1]17% Управителю (З ПДВ)'!CR28/1.2/1.17*1.084</f>
        <v>0.20537321937321942</v>
      </c>
      <c r="CS27" s="46">
        <f>'[1]17% Управителю (З ПДВ)'!CS28/1.2/1.17*1.084</f>
        <v>0.22158689458689459</v>
      </c>
      <c r="CT27" s="46">
        <f>'[1]17% Управителю (З ПДВ)'!CT28/1.2/1.17*1.084</f>
        <v>1.8529914529914534E-2</v>
      </c>
      <c r="CU27" s="18"/>
      <c r="CV27" s="18"/>
    </row>
    <row r="28" spans="1:100" s="12" customFormat="1" ht="60.75" x14ac:dyDescent="0.35">
      <c r="A28" s="43" t="s">
        <v>36</v>
      </c>
      <c r="B28" s="47" t="s">
        <v>35</v>
      </c>
      <c r="C28" s="45"/>
      <c r="D28" s="46">
        <f>'[1]17% Управителю (З ПДВ)'!D29/1.2/1.17*1.084</f>
        <v>6.9487179487179501E-2</v>
      </c>
      <c r="E28" s="46">
        <f>'[1]17% Управителю (З ПДВ)'!E29/1.2/1.17*1.084</f>
        <v>3.3971509971509974E-2</v>
      </c>
      <c r="F28" s="46">
        <f>'[1]17% Управителю (З ПДВ)'!F29/1.2/1.17*1.084</f>
        <v>8.261253561253562E-2</v>
      </c>
      <c r="G28" s="46">
        <f>'[1]17% Управителю (З ПДВ)'!G29/1.2/1.17*1.084</f>
        <v>9.6509971509971523E-2</v>
      </c>
      <c r="H28" s="46">
        <f>'[1]17% Управителю (З ПДВ)'!H29/1.2/1.17*1.084</f>
        <v>8.7245014245014268E-2</v>
      </c>
      <c r="I28" s="46">
        <f>'[1]17% Управителю (З ПДВ)'!I29/1.2/1.17*1.084</f>
        <v>0.10423076923076927</v>
      </c>
      <c r="J28" s="46">
        <f>'[1]17% Управителю (З ПДВ)'!J29/1.2/1.17*1.084</f>
        <v>9.7282051282051307E-2</v>
      </c>
      <c r="K28" s="46">
        <f>'[1]17% Управителю (З ПДВ)'!K29/1.2/1.17*1.084</f>
        <v>0.10423076923076927</v>
      </c>
      <c r="L28" s="46">
        <f>'[1]17% Управителю (З ПДВ)'!L29/1.2/1.17*1.084</f>
        <v>0.13125356125356127</v>
      </c>
      <c r="M28" s="46">
        <f>'[1]17% Управителю (З ПДВ)'!M29/1.2/1.17*1.084</f>
        <v>0.13743019943019946</v>
      </c>
      <c r="N28" s="46">
        <f>'[1]17% Управителю (З ПДВ)'!N29/1.2/1.17*1.084</f>
        <v>0.12739316239316242</v>
      </c>
      <c r="O28" s="46">
        <f>'[1]17% Управителю (З ПДВ)'!O29/1.2/1.17*1.084</f>
        <v>7.1031339031339055E-2</v>
      </c>
      <c r="P28" s="46">
        <f>'[1]17% Управителю (З ПДВ)'!P29/1.2/1.17*1.084</f>
        <v>8.029629629629631E-2</v>
      </c>
      <c r="Q28" s="46">
        <f>'[1]17% Управителю (З ПДВ)'!Q29/1.2/1.17*1.084</f>
        <v>0.10963532763532766</v>
      </c>
      <c r="R28" s="46">
        <f>'[1]17% Управителю (З ПДВ)'!R29/1.2/1.17*1.084</f>
        <v>4.0920227920227925E-2</v>
      </c>
      <c r="S28" s="46">
        <f>'[1]17% Управителю (З ПДВ)'!S29/1.2/1.17*1.084</f>
        <v>8.261253561253562E-2</v>
      </c>
      <c r="T28" s="46">
        <f>'[1]17% Управителю (З ПДВ)'!T29/1.2/1.17*1.084</f>
        <v>3.5515669515669528E-2</v>
      </c>
      <c r="U28" s="46">
        <f>'[1]17% Управителю (З ПДВ)'!U29/1.2/1.17*1.084</f>
        <v>8.1068376068376066E-2</v>
      </c>
      <c r="V28" s="46">
        <f>'[1]17% Управителю (З ПДВ)'!V29/1.2/1.17*1.084</f>
        <v>4.7096866096866107E-2</v>
      </c>
      <c r="W28" s="46">
        <f>'[1]17% Управителю (З ПДВ)'!W29/1.2/1.17*1.084</f>
        <v>6.3310541310541327E-2</v>
      </c>
      <c r="X28" s="46">
        <f>'[1]17% Управителю (З ПДВ)'!X29/1.2/1.17*1.084</f>
        <v>8.8017094017094025E-2</v>
      </c>
      <c r="Y28" s="46">
        <f>'[1]17% Управителю (З ПДВ)'!Y29/1.2/1.17*1.084</f>
        <v>8.4156695156695174E-2</v>
      </c>
      <c r="Z28" s="46">
        <f>'[1]17% Управителю (З ПДВ)'!Z29/1.2/1.17*1.084</f>
        <v>0.11812820512820515</v>
      </c>
      <c r="AA28" s="46">
        <f>'[1]17% Управителю (З ПДВ)'!AA29/1.2/1.17*1.084</f>
        <v>4.4008547008547012E-2</v>
      </c>
      <c r="AB28" s="46">
        <f>'[1]17% Управителю (З ПДВ)'!AB29/1.2/1.17*1.084</f>
        <v>3.3971509971509974E-2</v>
      </c>
      <c r="AC28" s="46">
        <f>'[1]17% Управителю (З ПДВ)'!AC29/1.2/1.17*1.084</f>
        <v>9.4193732193732213E-2</v>
      </c>
      <c r="AD28" s="46">
        <f>'[1]17% Управителю (З ПДВ)'!AD29/1.2/1.17*1.084</f>
        <v>0</v>
      </c>
      <c r="AE28" s="46">
        <f>'[1]17% Управителю (З ПДВ)'!AE29/1.2/1.17*1.084</f>
        <v>0</v>
      </c>
      <c r="AF28" s="46">
        <f>'[1]17% Управителю (З ПДВ)'!AF29/1.2/1.17*1.084</f>
        <v>0</v>
      </c>
      <c r="AG28" s="46">
        <f>'[1]17% Управителю (З ПДВ)'!AG29/1.2/1.17*1.084</f>
        <v>0</v>
      </c>
      <c r="AH28" s="46">
        <f>'[1]17% Управителю (З ПДВ)'!AH29/1.2/1.17*1.084</f>
        <v>7.4119658119658136E-2</v>
      </c>
      <c r="AI28" s="46">
        <f>'[1]17% Управителю (З ПДВ)'!AI29/1.2/1.17*1.084</f>
        <v>0.22390313390313393</v>
      </c>
      <c r="AJ28" s="46">
        <f>'[1]17% Управителю (З ПДВ)'!AJ29/1.2/1.17*1.084</f>
        <v>0.13743019943019946</v>
      </c>
      <c r="AK28" s="46">
        <f>'[1]17% Управителю (З ПДВ)'!AK29/1.2/1.17*1.084</f>
        <v>0.21618233618233623</v>
      </c>
      <c r="AL28" s="46">
        <f>'[1]17% Управителю (З ПДВ)'!AL29/1.2/1.17*1.084</f>
        <v>0.20768945868945873</v>
      </c>
      <c r="AM28" s="46">
        <f>'[1]17% Управителю (З ПДВ)'!AM29/1.2/1.17*1.084</f>
        <v>0</v>
      </c>
      <c r="AN28" s="46">
        <f>'[1]17% Управителю (З ПДВ)'!AN29/1.2/1.17*1.084</f>
        <v>0.20460113960113965</v>
      </c>
      <c r="AO28" s="46">
        <f>'[1]17% Управителю (З ПДВ)'!AO29/1.2/1.17*1.084</f>
        <v>0.23471225071225077</v>
      </c>
      <c r="AP28" s="46">
        <f>'[1]17% Управителю (З ПДВ)'!AP29/1.2/1.17*1.084</f>
        <v>0.14129059829059831</v>
      </c>
      <c r="AQ28" s="46">
        <f>'[1]17% Управителю (З ПДВ)'!AQ29/1.2/1.17*1.084</f>
        <v>0</v>
      </c>
      <c r="AR28" s="46">
        <f>'[1]17% Управителю (З ПДВ)'!AR29/1.2/1.17*1.084</f>
        <v>0</v>
      </c>
      <c r="AS28" s="46">
        <f>'[1]17% Управителю (З ПДВ)'!AS29/1.2/1.17*1.084</f>
        <v>0.26713960113960117</v>
      </c>
      <c r="AT28" s="46">
        <f>'[1]17% Управителю (З ПДВ)'!AT29/1.2/1.17*1.084</f>
        <v>5.2501424501424511E-2</v>
      </c>
      <c r="AU28" s="46">
        <f>'[1]17% Управителю (З ПДВ)'!AU29/1.2/1.17*1.084</f>
        <v>5.0957264957264971E-2</v>
      </c>
      <c r="AV28" s="46">
        <f>'[1]17% Управителю (З ПДВ)'!AV29/1.2/1.17*1.084</f>
        <v>5.9450142450142456E-2</v>
      </c>
      <c r="AW28" s="46">
        <f>'[1]17% Управителю (З ПДВ)'!AW29/1.2/1.17</f>
        <v>4.6296296296296301E-2</v>
      </c>
      <c r="AX28" s="46">
        <f>'[1]17% Управителю (З ПДВ)'!AX29/1.2/1.17*1.084</f>
        <v>4.4008547008547012E-2</v>
      </c>
      <c r="AY28" s="46">
        <f>'[1]17% Управителю (З ПДВ)'!AY29/1.2/1.17*1.084</f>
        <v>9.0333333333333349E-2</v>
      </c>
      <c r="AZ28" s="46">
        <f>'[1]17% Управителю (З ПДВ)'!AZ29/1.2/1.17*1.084</f>
        <v>8.7245014245014268E-2</v>
      </c>
      <c r="BA28" s="46">
        <f>'[1]17% Управителю (З ПДВ)'!BA29/1.2/1.17*1.084</f>
        <v>7.952421652421654E-2</v>
      </c>
      <c r="BB28" s="46">
        <f>'[1]17% Управителю (З ПДВ)'!BB29/1.2/1.17*1.084</f>
        <v>6.5626780626780637E-2</v>
      </c>
      <c r="BC28" s="46">
        <f>'[1]17% Управителю (З ПДВ)'!BC29/1.2/1.17*1.084</f>
        <v>2.3934472934472938E-2</v>
      </c>
      <c r="BD28" s="46">
        <f>'[1]17% Управителю (З ПДВ)'!BD29/1.2/1.17*1.084</f>
        <v>9.0333333333333349E-2</v>
      </c>
      <c r="BE28" s="46">
        <f>'[1]17% Управителю (З ПДВ)'!BE29/1.2/1.17*1.084</f>
        <v>0.10809116809116812</v>
      </c>
      <c r="BF28" s="46">
        <f>'[1]17% Управителю (З ПДВ)'!BF29/1.2/1.17*1.084</f>
        <v>7.643589743589746E-2</v>
      </c>
      <c r="BG28" s="46">
        <f>'[1]17% Управителю (З ПДВ)'!BG29/1.2/1.17*1.084</f>
        <v>0.17835042735042739</v>
      </c>
      <c r="BH28" s="46">
        <f>'[1]17% Управителю (З ПДВ)'!BH29/1.2/1.17*1.084</f>
        <v>8.1068376068376066E-2</v>
      </c>
      <c r="BI28" s="46">
        <f>'[1]17% Управителю (З ПДВ)'!BI29/1.2/1.17*1.084</f>
        <v>0.17680626780626785</v>
      </c>
      <c r="BJ28" s="46">
        <f>'[1]17% Управителю (З ПДВ)'!BJ29/1.2/1.17*1.084</f>
        <v>0.10423076923076927</v>
      </c>
      <c r="BK28" s="46">
        <f>'[1]17% Управителю (З ПДВ)'!BK29/1.2/1.17*1.084</f>
        <v>0.16136467236467239</v>
      </c>
      <c r="BL28" s="46">
        <f>'[1]17% Управителю (З ПДВ)'!BL29/1.2/1.17*1.084</f>
        <v>9.1105413105413105E-2</v>
      </c>
      <c r="BM28" s="46">
        <f>'[1]17% Управителю (З ПДВ)'!BM29/1.2/1.17*1.084</f>
        <v>2.7794871794871796E-2</v>
      </c>
      <c r="BN28" s="46">
        <f>'[1]17% Управителю (З ПДВ)'!BN29/1.2/1.17*1.084</f>
        <v>0.14669515669515676</v>
      </c>
      <c r="BO28" s="46">
        <f>'[1]17% Управителю (З ПДВ)'!BO29/1.2/1.17*1.084</f>
        <v>7.1031339031339055E-2</v>
      </c>
      <c r="BP28" s="46">
        <f>'[1]17% Управителю (З ПДВ)'!BP29/1.2/1.17*1.084</f>
        <v>0.21772649572649574</v>
      </c>
      <c r="BQ28" s="46">
        <f>'[1]17% Управителю (З ПДВ)'!BQ29/1.2/1.17*1.084</f>
        <v>0.22158689458689459</v>
      </c>
      <c r="BR28" s="46">
        <f>'[1]17% Управителю (З ПДВ)'!BR29/1.2/1.17*1.084</f>
        <v>0.12044444444444447</v>
      </c>
      <c r="BS28" s="46">
        <f>'[1]17% Управителю (З ПДВ)'!BS29/1.2/1.17*1.084</f>
        <v>9.2649572649572673E-2</v>
      </c>
      <c r="BT28" s="46">
        <f>'[1]17% Управителю (З ПДВ)'!BT29/1.2/1.17*1.084</f>
        <v>0.10037037037037039</v>
      </c>
      <c r="BU28" s="46">
        <f>'[1]17% Управителю (З ПДВ)'!BU29/1.2/1.17*1.084</f>
        <v>8.4156695156695174E-2</v>
      </c>
      <c r="BV28" s="46">
        <f>'[1]17% Управителю (З ПДВ)'!BV29/1.2/1.17*1.084</f>
        <v>7.643589743589746E-2</v>
      </c>
      <c r="BW28" s="46">
        <f>'[1]17% Управителю (З ПДВ)'!BW29/1.2/1.17*1.084</f>
        <v>9.2649572649572673E-2</v>
      </c>
      <c r="BX28" s="46">
        <f>'[1]17% Управителю (З ПДВ)'!BX29/1.2/1.17*1.084</f>
        <v>4.3236467236467249E-2</v>
      </c>
      <c r="BY28" s="46">
        <f>'[1]17% Управителю (З ПДВ)'!BY29/1.2/1.17*1.084</f>
        <v>6.0222222222222233E-2</v>
      </c>
      <c r="BZ28" s="46">
        <f>'[1]17% Управителю (З ПДВ)'!BZ29/1.2/1.17*1.084</f>
        <v>3.5515669515669528E-2</v>
      </c>
      <c r="CA28" s="46">
        <f>'[1]17% Управителю (З ПДВ)'!CA29/1.2/1.17*1.084</f>
        <v>4.2464387464387472E-2</v>
      </c>
      <c r="CB28" s="46">
        <f>'[1]17% Управителю (З ПДВ)'!CB29/1.2/1.17*1.084</f>
        <v>5.7133903133903138E-2</v>
      </c>
      <c r="CC28" s="46">
        <f>'[1]17% Управителю (З ПДВ)'!CC29/1.2/1.17*1.084</f>
        <v>9.3421652421652429E-2</v>
      </c>
      <c r="CD28" s="46">
        <f>'[1]17% Управителю (З ПДВ)'!CD29/1.2/1.17*1.084</f>
        <v>6.6398860398860407E-2</v>
      </c>
      <c r="CE28" s="46">
        <f>'[1]17% Управителю (З ПДВ)'!CE29/1.2/1.17*1.084</f>
        <v>0</v>
      </c>
      <c r="CF28" s="46">
        <f>'[1]17% Управителю (З ПДВ)'!CF29/1.2/1.17*1.084</f>
        <v>0.10345868945868948</v>
      </c>
      <c r="CG28" s="46">
        <f>'[1]17% Управителю (З ПДВ)'!CG29/1.2/1.17*1.084</f>
        <v>4.0920227920227925E-2</v>
      </c>
      <c r="CH28" s="46">
        <f>'[1]17% Управителю (З ПДВ)'!CH29/1.2/1.17*1.084</f>
        <v>8.6472934472934498E-2</v>
      </c>
      <c r="CI28" s="46">
        <f>'[1]17% Управителю (З ПДВ)'!CI29/1.2/1.17*1.084</f>
        <v>0.18298290598290601</v>
      </c>
      <c r="CJ28" s="46">
        <f>'[1]17% Управителю (З ПДВ)'!CJ29/1.2/1.17*1.084</f>
        <v>0.19456410256410261</v>
      </c>
      <c r="CK28" s="46">
        <f>'[1]17% Управителю (З ПДВ)'!CK29/1.2/1.17*1.084</f>
        <v>0.32813390313390317</v>
      </c>
      <c r="CL28" s="46">
        <f>'[1]17% Управителю (З ПДВ)'!CL29/1.2/1.17*1.084</f>
        <v>0.294934472934473</v>
      </c>
      <c r="CM28" s="46">
        <f>'[1]17% Управителю (З ПДВ)'!CM29/1.2/1.17*1.084</f>
        <v>0.277948717948718</v>
      </c>
      <c r="CN28" s="46">
        <f>'[1]17% Управителю (З ПДВ)'!CN29/1.2/1.17*1.084</f>
        <v>0</v>
      </c>
      <c r="CO28" s="46">
        <f>'[1]17% Управителю (З ПДВ)'!CO29/1.2/1.17*1.084</f>
        <v>3.2427350427350433E-2</v>
      </c>
      <c r="CP28" s="46">
        <f>'[1]17% Управителю (З ПДВ)'!CP29/1.2/1.17*1.084</f>
        <v>3.3199430199430204E-2</v>
      </c>
      <c r="CQ28" s="46">
        <f>'[1]17% Управителю (З ПДВ)'!CQ29/1.2/1.17*1.084</f>
        <v>3.2427350427350433E-2</v>
      </c>
      <c r="CR28" s="46">
        <f>'[1]17% Управителю (З ПДВ)'!CR29/1.2/1.17*1.084</f>
        <v>3.2427350427350433E-2</v>
      </c>
      <c r="CS28" s="46">
        <f>'[1]17% Управителю (З ПДВ)'!CS29/1.2/1.17*1.084</f>
        <v>3.2427350427350433E-2</v>
      </c>
      <c r="CT28" s="46">
        <f>'[1]17% Управителю (З ПДВ)'!CT29/1.2/1.17*1.084</f>
        <v>3.0883190883190886E-2</v>
      </c>
      <c r="CU28" s="18"/>
    </row>
    <row r="29" spans="1:100" s="12" customFormat="1" ht="21" x14ac:dyDescent="0.35">
      <c r="A29" s="43" t="s">
        <v>34</v>
      </c>
      <c r="B29" s="53" t="s">
        <v>33</v>
      </c>
      <c r="C29" s="53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54"/>
      <c r="CU29" s="18"/>
    </row>
    <row r="30" spans="1:100" s="12" customFormat="1" ht="60.75" x14ac:dyDescent="0.35">
      <c r="A30" s="43" t="s">
        <v>32</v>
      </c>
      <c r="B30" s="47" t="s">
        <v>31</v>
      </c>
      <c r="C30" s="45"/>
      <c r="D30" s="46">
        <f>'[1]17% Управителю (З ПДВ)'!D31/1.2/1.17*1.084</f>
        <v>1.2353276353276354E-2</v>
      </c>
      <c r="E30" s="46">
        <f>'[1]17% Управителю (З ПДВ)'!E31/1.2/1.17*1.084</f>
        <v>3.1655270655270663E-2</v>
      </c>
      <c r="F30" s="46">
        <f>'[1]17% Управителю (З ПДВ)'!F31/1.2/1.17*1.084</f>
        <v>4.9413105413105417E-2</v>
      </c>
      <c r="G30" s="46">
        <f>'[1]17% Управителю (З ПДВ)'!G31/1.2/1.17*1.084</f>
        <v>5.4045584045584058E-2</v>
      </c>
      <c r="H30" s="46">
        <f>'[1]17% Управителю (З ПДВ)'!H31/1.2/1.17*1.084</f>
        <v>6.6398860398860407E-2</v>
      </c>
      <c r="I30" s="46">
        <f>'[1]17% Управителю (З ПДВ)'!I31/1.2/1.17*1.084</f>
        <v>7.7980056980057E-2</v>
      </c>
      <c r="J30" s="46">
        <f>'[1]17% Управителю (З ПДВ)'!J31/1.2/1.17*1.084</f>
        <v>3.3199430199430204E-2</v>
      </c>
      <c r="K30" s="46">
        <f>'[1]17% Управителю (З ПДВ)'!K31/1.2/1.17*1.084</f>
        <v>2.3162393162393168E-2</v>
      </c>
      <c r="L30" s="46">
        <f>'[1]17% Управителю (З ПДВ)'!L31/1.2/1.17*1.084</f>
        <v>7.7980056980057E-2</v>
      </c>
      <c r="M30" s="46">
        <f>'[1]17% Управителю (З ПДВ)'!M31/1.2/1.17*1.084</f>
        <v>5.9450142450142456E-2</v>
      </c>
      <c r="N30" s="46">
        <f>'[1]17% Управителю (З ПДВ)'!N31/1.2/1.17*1.084</f>
        <v>5.9450142450142456E-2</v>
      </c>
      <c r="O30" s="46">
        <f>'[1]17% Управителю (З ПДВ)'!O31/1.2/1.17*1.084</f>
        <v>1.6213675213675217E-2</v>
      </c>
      <c r="P30" s="46">
        <f>'[1]17% Управителю (З ПДВ)'!P31/1.2/1.17*1.084</f>
        <v>4.7868945868945877E-2</v>
      </c>
      <c r="Q30" s="46">
        <f>'[1]17% Управителю (З ПДВ)'!Q31/1.2/1.17*1.084</f>
        <v>2.2390313390313398E-2</v>
      </c>
      <c r="R30" s="46">
        <f>'[1]17% Управителю (З ПДВ)'!R31/1.2/1.17*1.084</f>
        <v>1.3897435897435898E-2</v>
      </c>
      <c r="S30" s="46">
        <f>'[1]17% Управителю (З ПДВ)'!S31/1.2/1.17*1.084</f>
        <v>5.9450142450142456E-2</v>
      </c>
      <c r="T30" s="46">
        <f>'[1]17% Управителю (З ПДВ)'!T31/1.2/1.17*1.084</f>
        <v>3.7059829059829068E-2</v>
      </c>
      <c r="U30" s="46">
        <f>'[1]17% Управителю (З ПДВ)'!U31/1.2/1.17*1.084</f>
        <v>7.0259259259259271E-2</v>
      </c>
      <c r="V30" s="46">
        <f>'[1]17% Управителю (З ПДВ)'!V31/1.2/1.17*1.084</f>
        <v>4.3236467236467249E-2</v>
      </c>
      <c r="W30" s="46">
        <f>'[1]17% Управителю (З ПДВ)'!W31/1.2/1.17*1.084</f>
        <v>5.3273504273504288E-2</v>
      </c>
      <c r="X30" s="46">
        <f>'[1]17% Управителю (З ПДВ)'!X31/1.2/1.17*1.084</f>
        <v>5.7133903133903138E-2</v>
      </c>
      <c r="Y30" s="46">
        <f>'[1]17% Управителю (З ПДВ)'!Y31/1.2/1.17*1.084</f>
        <v>7.1803418803418811E-2</v>
      </c>
      <c r="Z30" s="46">
        <f>'[1]17% Управителю (З ПДВ)'!Z31/1.2/1.17*1.084</f>
        <v>4.7868945868945877E-2</v>
      </c>
      <c r="AA30" s="46">
        <f>'[1]17% Управителю (З ПДВ)'!AA31/1.2/1.17*1.084</f>
        <v>4.5552706552706553E-2</v>
      </c>
      <c r="AB30" s="46">
        <f>'[1]17% Управителю (З ПДВ)'!AB31/1.2/1.17*1.084</f>
        <v>4.7868945868945877E-2</v>
      </c>
      <c r="AC30" s="46">
        <f>'[1]17% Управителю (З ПДВ)'!AC31/1.2/1.17*1.084</f>
        <v>4.5552706552706553E-2</v>
      </c>
      <c r="AD30" s="46">
        <f>'[1]17% Управителю (З ПДВ)'!AD31/1.2/1.17*1.084</f>
        <v>2.3162393162393167E-3</v>
      </c>
      <c r="AE30" s="46">
        <f>'[1]17% Управителю (З ПДВ)'!AE31/1.2/1.17*1.084</f>
        <v>0</v>
      </c>
      <c r="AF30" s="46">
        <f>'[1]17% Управителю (З ПДВ)'!AF31/1.2/1.17*1.084</f>
        <v>0</v>
      </c>
      <c r="AG30" s="46">
        <f>'[1]17% Управителю (З ПДВ)'!AG31/1.2/1.17*1.084</f>
        <v>0</v>
      </c>
      <c r="AH30" s="46">
        <f>'[1]17% Управителю (З ПДВ)'!AH31/1.2/1.17*1.084</f>
        <v>6.4082621082621097E-2</v>
      </c>
      <c r="AI30" s="46">
        <f>'[1]17% Управителю (З ПДВ)'!AI31/1.2/1.17*1.084</f>
        <v>5.5589743589743591E-2</v>
      </c>
      <c r="AJ30" s="46">
        <f>'[1]17% Управителю (З ПДВ)'!AJ31/1.2/1.17*1.084</f>
        <v>5.5589743589743591E-2</v>
      </c>
      <c r="AK30" s="46">
        <f>'[1]17% Управителю (З ПДВ)'!AK31/1.2/1.17*1.084</f>
        <v>1.4669515669515673E-2</v>
      </c>
      <c r="AL30" s="46">
        <f>'[1]17% Управителю (З ПДВ)'!AL31/1.2/1.17*1.084</f>
        <v>1.8529914529914534E-2</v>
      </c>
      <c r="AM30" s="46">
        <f>'[1]17% Управителю (З ПДВ)'!AM31/1.2/1.17*1.084</f>
        <v>0</v>
      </c>
      <c r="AN30" s="46">
        <f>'[1]17% Управителю (З ПДВ)'!AN31/1.2/1.17*1.084</f>
        <v>3.3199430199430204E-2</v>
      </c>
      <c r="AO30" s="46">
        <f>'[1]17% Управителю (З ПДВ)'!AO31/1.2/1.17*1.084</f>
        <v>2.0074074074074078E-2</v>
      </c>
      <c r="AP30" s="46">
        <f>'[1]17% Управителю (З ПДВ)'!AP31/1.2/1.17*1.084</f>
        <v>4.4780626780626796E-2</v>
      </c>
      <c r="AQ30" s="46">
        <f>'[1]17% Управителю (З ПДВ)'!AQ31/1.2/1.17*1.084</f>
        <v>0</v>
      </c>
      <c r="AR30" s="46">
        <f>'[1]17% Управителю (З ПДВ)'!AR31/1.2/1.17*1.084</f>
        <v>0</v>
      </c>
      <c r="AS30" s="46">
        <f>'[1]17% Управителю (З ПДВ)'!AS31/1.2/1.17*1.084</f>
        <v>7.5663817663817676E-2</v>
      </c>
      <c r="AT30" s="46">
        <f>'[1]17% Управителю (З ПДВ)'!AT31/1.2/1.17*1.084</f>
        <v>2.7022792022792029E-2</v>
      </c>
      <c r="AU30" s="46">
        <f>'[1]17% Управителю (З ПДВ)'!AU31/1.2/1.17*1.084</f>
        <v>2.9339031339031346E-2</v>
      </c>
      <c r="AV30" s="46">
        <f>'[1]17% Управителю (З ПДВ)'!AV31/1.2/1.17*1.084</f>
        <v>2.4706552706552708E-2</v>
      </c>
      <c r="AW30" s="46">
        <f>'[1]17% Управителю (З ПДВ)'!AW31/1.2/1.17*1.084</f>
        <v>1.2353276353276354E-2</v>
      </c>
      <c r="AX30" s="46">
        <f>'[1]17% Управителю (З ПДВ)'!AX31/1.2/1.17</f>
        <v>1.282051282051282E-2</v>
      </c>
      <c r="AY30" s="46">
        <f>'[1]17% Управителю (З ПДВ)'!AY31/1.2/1.17*1.084</f>
        <v>3.4743589743589751E-2</v>
      </c>
      <c r="AZ30" s="46">
        <f>'[1]17% Управителю (З ПДВ)'!AZ31/1.2/1.17*1.084</f>
        <v>6.4082621082621097E-2</v>
      </c>
      <c r="BA30" s="46">
        <f>'[1]17% Управителю (З ПДВ)'!BA31/1.2/1.17*1.084</f>
        <v>3.2427350427350433E-2</v>
      </c>
      <c r="BB30" s="46">
        <f>'[1]17% Управителю (З ПДВ)'!BB31/1.2/1.17*1.084</f>
        <v>4.5552706552706553E-2</v>
      </c>
      <c r="BC30" s="46">
        <f>'[1]17% Управителю (З ПДВ)'!BC31/1.2/1.17*1.084</f>
        <v>2.0846153846153848E-2</v>
      </c>
      <c r="BD30" s="46">
        <f>'[1]17% Управителю (З ПДВ)'!BD31/1.2/1.17*1.084</f>
        <v>5.1729344729344741E-2</v>
      </c>
      <c r="BE30" s="46">
        <f>'[1]17% Управителю (З ПДВ)'!BE31/1.2/1.17*1.084</f>
        <v>5.3273504273504288E-2</v>
      </c>
      <c r="BF30" s="46">
        <f>'[1]17% Управителю (З ПДВ)'!BF31/1.2/1.17*1.084</f>
        <v>6.4082621082621097E-2</v>
      </c>
      <c r="BG30" s="46">
        <f>'[1]17% Управителю (З ПДВ)'!BG31/1.2/1.17*1.084</f>
        <v>3.4743589743589751E-2</v>
      </c>
      <c r="BH30" s="46">
        <f>'[1]17% Управителю (З ПДВ)'!BH31/1.2/1.17*1.084</f>
        <v>1.3897435897435898E-2</v>
      </c>
      <c r="BI30" s="46">
        <f>'[1]17% Управителю (З ПДВ)'!BI31/1.2/1.17*1.084</f>
        <v>3.3199430199430204E-2</v>
      </c>
      <c r="BJ30" s="46">
        <f>'[1]17% Управителю (З ПДВ)'!BJ31/1.2/1.17*1.084</f>
        <v>6.0222222222222233E-2</v>
      </c>
      <c r="BK30" s="46">
        <f>'[1]17% Управителю (З ПДВ)'!BK31/1.2/1.17*1.084</f>
        <v>2.2390313390313398E-2</v>
      </c>
      <c r="BL30" s="46">
        <f>'[1]17% Управителю (З ПДВ)'!BL31/1.2/1.17*1.084</f>
        <v>5.0957264957264971E-2</v>
      </c>
      <c r="BM30" s="46">
        <f>'[1]17% Управителю (З ПДВ)'!BM31/1.2/1.17*1.084</f>
        <v>1.0809116809116812E-2</v>
      </c>
      <c r="BN30" s="46">
        <f>'[1]17% Управителю (З ПДВ)'!BN31/1.2/1.17*1.084</f>
        <v>0.10268660968660971</v>
      </c>
      <c r="BO30" s="46">
        <f>'[1]17% Управителю (З ПДВ)'!BO31/1.2/1.17*1.084</f>
        <v>8.4928774928774944E-2</v>
      </c>
      <c r="BP30" s="46">
        <f>'[1]17% Управителю (З ПДВ)'!BP31/1.2/1.17*1.084</f>
        <v>3.3199430199430204E-2</v>
      </c>
      <c r="BQ30" s="46">
        <f>'[1]17% Управителю (З ПДВ)'!BQ31/1.2/1.17*1.084</f>
        <v>2.8566951566951569E-2</v>
      </c>
      <c r="BR30" s="46">
        <f>'[1]17% Управителю (З ПДВ)'!BR31/1.2/1.17*1.084</f>
        <v>4.7868945868945877E-2</v>
      </c>
      <c r="BS30" s="46">
        <f>'[1]17% Управителю (З ПДВ)'!BS31/1.2/1.17*1.084</f>
        <v>3.8603988603988615E-2</v>
      </c>
      <c r="BT30" s="46">
        <f>'[1]17% Управителю (З ПДВ)'!BT31/1.2/1.17*1.084</f>
        <v>5.4045584045584058E-2</v>
      </c>
      <c r="BU30" s="46">
        <f>'[1]17% Управителю (З ПДВ)'!BU31/1.2/1.17*1.084</f>
        <v>5.5589743589743591E-2</v>
      </c>
      <c r="BV30" s="46">
        <f>'[1]17% Управителю (З ПДВ)'!BV31/1.2/1.17*1.084</f>
        <v>6.9487179487179501E-2</v>
      </c>
      <c r="BW30" s="46">
        <f>'[1]17% Управителю (З ПДВ)'!BW31/1.2/1.17*1.084</f>
        <v>3.4743589743589751E-2</v>
      </c>
      <c r="BX30" s="46">
        <f>'[1]17% Управителю (З ПДВ)'!BX31/1.2/1.17*1.084</f>
        <v>2.7022792022792029E-2</v>
      </c>
      <c r="BY30" s="46">
        <f>'[1]17% Управителю (З ПДВ)'!BY31/1.2/1.17*1.084</f>
        <v>1.3897435897435898E-2</v>
      </c>
      <c r="BZ30" s="46">
        <f>'[1]17% Управителю (З ПДВ)'!BZ31/1.2/1.17*1.084</f>
        <v>3.5515669515669528E-2</v>
      </c>
      <c r="CA30" s="46">
        <f>'[1]17% Управителю (З ПДВ)'!CA31/1.2/1.17*1.084</f>
        <v>3.7059829059829068E-2</v>
      </c>
      <c r="CB30" s="46">
        <f>'[1]17% Управителю (З ПДВ)'!CB31/1.2/1.17*1.084</f>
        <v>3.8603988603988615E-2</v>
      </c>
      <c r="CC30" s="46">
        <f>'[1]17% Управителю (З ПДВ)'!CC31/1.2/1.17*1.084</f>
        <v>4.0920227920227925E-2</v>
      </c>
      <c r="CD30" s="46">
        <f>'[1]17% Управителю (З ПДВ)'!CD31/1.2/1.17*1.084</f>
        <v>3.9376068376068371E-2</v>
      </c>
      <c r="CE30" s="46">
        <f>'[1]17% Управителю (З ПДВ)'!CE31/1.2/1.17*1.084</f>
        <v>0</v>
      </c>
      <c r="CF30" s="46">
        <f>'[1]17% Управителю (З ПДВ)'!CF31/1.2/1.17*1.084</f>
        <v>2.4706552706552708E-2</v>
      </c>
      <c r="CG30" s="46">
        <f>'[1]17% Управителю (З ПДВ)'!CG31/1.2/1.17*1.084</f>
        <v>2.0846153846153848E-2</v>
      </c>
      <c r="CH30" s="46">
        <f>'[1]17% Управителю (З ПДВ)'!CH31/1.2/1.17*1.084</f>
        <v>2.0846153846153848E-2</v>
      </c>
      <c r="CI30" s="46">
        <f>'[1]17% Управителю (З ПДВ)'!CI31/1.2/1.17*1.084</f>
        <v>6.1766381766381773E-2</v>
      </c>
      <c r="CJ30" s="46">
        <f>'[1]17% Управителю (З ПДВ)'!CJ31/1.2/1.17*1.084</f>
        <v>5.1729344729344741E-2</v>
      </c>
      <c r="CK30" s="46">
        <f>'[1]17% Управителю (З ПДВ)'!CK31/1.2/1.17*1.084</f>
        <v>3.3199430199430204E-2</v>
      </c>
      <c r="CL30" s="46">
        <f>'[1]17% Управителю (З ПДВ)'!CL31/1.2/1.17*1.084</f>
        <v>2.7022792022792029E-2</v>
      </c>
      <c r="CM30" s="46">
        <f>'[1]17% Управителю (З ПДВ)'!CM31/1.2/1.17*1.084</f>
        <v>3.4743589743589751E-2</v>
      </c>
      <c r="CN30" s="46">
        <f>'[1]17% Управителю (З ПДВ)'!CN31/1.2/1.17*1.084</f>
        <v>0</v>
      </c>
      <c r="CO30" s="46">
        <f>'[1]17% Управителю (З ПДВ)'!CO31/1.2/1.17*1.084</f>
        <v>0</v>
      </c>
      <c r="CP30" s="46">
        <f>'[1]17% Управителю (З ПДВ)'!CP31/1.2/1.17*1.084</f>
        <v>0</v>
      </c>
      <c r="CQ30" s="46">
        <f>'[1]17% Управителю (З ПДВ)'!CQ31/1.2/1.17*1.084</f>
        <v>0</v>
      </c>
      <c r="CR30" s="46">
        <f>'[1]17% Управителю (З ПДВ)'!CR31/1.2/1.17*1.084</f>
        <v>0</v>
      </c>
      <c r="CS30" s="46">
        <f>'[1]17% Управителю (З ПДВ)'!CS31/1.2/1.17*1.084</f>
        <v>0</v>
      </c>
      <c r="CT30" s="46">
        <f>'[1]17% Управителю (З ПДВ)'!CT31/1.2/1.17*1.084</f>
        <v>0</v>
      </c>
      <c r="CU30" s="18"/>
      <c r="CV30" s="18"/>
    </row>
    <row r="31" spans="1:100" s="12" customFormat="1" ht="21" x14ac:dyDescent="0.35">
      <c r="A31" s="48" t="s">
        <v>30</v>
      </c>
      <c r="B31" s="44" t="s">
        <v>29</v>
      </c>
      <c r="C31" s="49"/>
      <c r="D31" s="50">
        <f>'[1]17% Управителю (З ПДВ)'!D32/1.2/1.17*1.084</f>
        <v>0.63464957264957278</v>
      </c>
      <c r="E31" s="50">
        <f>'[1]17% Управителю (З ПДВ)'!E32/1.2/1.17*1.084</f>
        <v>0.57905982905982911</v>
      </c>
      <c r="F31" s="50">
        <f>'[1]17% Управителю (З ПДВ)'!F32/1.2/1.17*1.084</f>
        <v>0.90101709401709418</v>
      </c>
      <c r="G31" s="50">
        <f>'[1]17% Управителю (З ПДВ)'!G32/1.2/1.17*1.084</f>
        <v>1.1882307692307694</v>
      </c>
      <c r="H31" s="50">
        <f>'[1]17% Управителю (З ПДВ)'!H32/1.2/1.17*1.084</f>
        <v>0.91182621082621107</v>
      </c>
      <c r="I31" s="50">
        <f>'[1]17% Управителю (З ПДВ)'!I32/1.2/1.17*1.084</f>
        <v>1.1751054131054133</v>
      </c>
      <c r="J31" s="50">
        <f>'[1]17% Управителю (З ПДВ)'!J32/1.2/1.17*1.084</f>
        <v>0.56979487179487187</v>
      </c>
      <c r="K31" s="50">
        <f>'[1]17% Управителю (З ПДВ)'!K32/1.2/1.17*1.084</f>
        <v>1.148854700854701</v>
      </c>
      <c r="L31" s="50">
        <f>'[1]17% Управителю (З ПДВ)'!L32/1.2/1.17*1.084</f>
        <v>1.0075641025641027</v>
      </c>
      <c r="M31" s="50">
        <f>'[1]17% Управителю (З ПДВ)'!M32/1.2/1.17*1.084</f>
        <v>0.93730484330484343</v>
      </c>
      <c r="N31" s="50">
        <f>'[1]17% Управителю (З ПДВ)'!N32/1.2/1.17*1.084</f>
        <v>0.94888603988604026</v>
      </c>
      <c r="O31" s="50">
        <f>'[1]17% Управителю (З ПДВ)'!O32/1.2/1.17*1.084</f>
        <v>0.69564387464387467</v>
      </c>
      <c r="P31" s="50">
        <f>'[1]17% Управителю (З ПДВ)'!P32/1.2/1.17*1.084</f>
        <v>1.1612079772079773</v>
      </c>
      <c r="Q31" s="50">
        <f>'[1]17% Управителю (З ПДВ)'!Q32/1.2/1.17*1.084</f>
        <v>0.61843589743589755</v>
      </c>
      <c r="R31" s="50">
        <f>'[1]17% Управителю (З ПДВ)'!R32/1.2/1.17*1.084</f>
        <v>0.63773789173789186</v>
      </c>
      <c r="S31" s="50">
        <f>'[1]17% Управителю (З ПДВ)'!S32/1.2/1.17*1.084</f>
        <v>1.087860398860399</v>
      </c>
      <c r="T31" s="50">
        <f>'[1]17% Управителю (З ПДВ)'!T32/1.2/1.17*1.084</f>
        <v>0.98826210826210836</v>
      </c>
      <c r="U31" s="50">
        <f>'[1]17% Управителю (З ПДВ)'!U32/1.2/1.17*1.084</f>
        <v>1.0291823361823362</v>
      </c>
      <c r="V31" s="50">
        <f>'[1]17% Управителю (З ПДВ)'!V32/1.2/1.17*1.084</f>
        <v>0.98131339031339038</v>
      </c>
      <c r="W31" s="50">
        <f>'[1]17% Управителю (З ПДВ)'!W32/1.2/1.17*1.084</f>
        <v>0.89638461538461556</v>
      </c>
      <c r="X31" s="50">
        <f>'[1]17% Управителю (З ПДВ)'!X32/1.2/1.17*1.084</f>
        <v>0.92881196581196601</v>
      </c>
      <c r="Y31" s="50">
        <f>'[1]17% Управителю (З ПДВ)'!Y32/1.2/1.17*1.084</f>
        <v>0.81763247863247868</v>
      </c>
      <c r="Z31" s="50">
        <f>'[1]17% Управителю (З ПДВ)'!Z32/1.2/1.17*1.084</f>
        <v>0.65009116809116818</v>
      </c>
      <c r="AA31" s="50">
        <f>'[1]17% Управителю (З ПДВ)'!AA32/1.2/1.17*1.084</f>
        <v>0.71417378917378926</v>
      </c>
      <c r="AB31" s="50">
        <f>'[1]17% Управителю (З ПДВ)'!AB32/1.2/1.17*1.084</f>
        <v>0.71803418803418817</v>
      </c>
      <c r="AC31" s="50">
        <f>'[1]17% Управителю (З ПДВ)'!AC32/1.2/1.17*1.084</f>
        <v>0.66630484330484341</v>
      </c>
      <c r="AD31" s="50">
        <f>'[1]17% Управителю (З ПДВ)'!AD32/1.2/1.17*1.084</f>
        <v>0.45243874643874649</v>
      </c>
      <c r="AE31" s="50">
        <f>'[1]17% Управителю (З ПДВ)'!AE32/1.2/1.17*1.084</f>
        <v>0.39993732193732201</v>
      </c>
      <c r="AF31" s="50">
        <f>'[1]17% Управителю (З ПДВ)'!AF32/1.2/1.17*1.084</f>
        <v>0.42696011396011407</v>
      </c>
      <c r="AG31" s="50">
        <f>'[1]17% Управителю (З ПДВ)'!AG32/1.2/1.17*1.084</f>
        <v>0.40225356125356132</v>
      </c>
      <c r="AH31" s="50">
        <f>'[1]17% Управителю (З ПДВ)'!AH32/1.2/1.17*1.084</f>
        <v>0.72266666666666679</v>
      </c>
      <c r="AI31" s="50">
        <f>'[1]17% Управителю (З ПДВ)'!AI32/1.2/1.17*1.084</f>
        <v>0.67634188034188036</v>
      </c>
      <c r="AJ31" s="50">
        <f>'[1]17% Управителю (З ПДВ)'!AJ32/1.2/1.17*1.084</f>
        <v>0.67711396011396019</v>
      </c>
      <c r="AK31" s="50">
        <f>'[1]17% Управителю (З ПДВ)'!AK32/1.2/1.17*1.084</f>
        <v>0.22158689458689459</v>
      </c>
      <c r="AL31" s="50">
        <f>'[1]17% Управителю (З ПДВ)'!AL32/1.2/1.17*1.084</f>
        <v>0.65240740740740755</v>
      </c>
      <c r="AM31" s="50">
        <f>'[1]17% Управителю (З ПДВ)'!AM32/1.2/1.17*1.084</f>
        <v>0.38681196581196592</v>
      </c>
      <c r="AN31" s="50">
        <f>'[1]17% Управителю (З ПДВ)'!AN32/1.2/1.17*1.084</f>
        <v>0.54586039886039894</v>
      </c>
      <c r="AO31" s="50">
        <f>'[1]17% Управителю (З ПДВ)'!AO32/1.2/1.17*1.084</f>
        <v>0.84002279202279218</v>
      </c>
      <c r="AP31" s="50">
        <f>'[1]17% Управителю (З ПДВ)'!AP32/1.2/1.17*1.084</f>
        <v>0.95351851851851877</v>
      </c>
      <c r="AQ31" s="50">
        <f>'[1]17% Управителю (З ПДВ)'!AQ32/1.2/1.17*1.084</f>
        <v>0.37600284900284903</v>
      </c>
      <c r="AR31" s="50">
        <f>'[1]17% Управителю (З ПДВ)'!AR32/1.2/1.17*1.084</f>
        <v>0.38758404558404563</v>
      </c>
      <c r="AS31" s="50">
        <f>'[1]17% Управителю (З ПДВ)'!AS32/1.2/1.17*1.084</f>
        <v>0.66630484330484341</v>
      </c>
      <c r="AT31" s="50">
        <f>'[1]17% Управителю (З ПДВ)'!AT32/1.2/1.17*1.084</f>
        <v>0.3976210826210827</v>
      </c>
      <c r="AU31" s="50">
        <f>'[1]17% Управителю (З ПДВ)'!AU32/1.2/1.17*1.084</f>
        <v>0.44162962962962965</v>
      </c>
      <c r="AV31" s="50">
        <f>'[1]17% Управителю (З ПДВ)'!AV32/1.2/1.17*1.084</f>
        <v>0.43236467236467246</v>
      </c>
      <c r="AW31" s="50">
        <f>'[1]17% Управителю (З ПДВ)'!AW32/1.2/1.17*1.084</f>
        <v>0.53041880341880365</v>
      </c>
      <c r="AX31" s="50">
        <f>'[1]17% Управителю (З ПДВ)'!AX32/1.2/1.17*1.084</f>
        <v>0.59990598290598307</v>
      </c>
      <c r="AY31" s="50">
        <f>'[1]17% Управителю (З ПДВ)'!AY32/1.2/1.17*1.084</f>
        <v>0.53968376068376078</v>
      </c>
      <c r="AZ31" s="50">
        <f>'[1]17% Управителю (З ПДВ)'!AZ32/1.2/1.17*1.084</f>
        <v>0.92263532763532785</v>
      </c>
      <c r="BA31" s="50">
        <f>'[1]17% Управителю (З ПДВ)'!BA32/1.2/1.17*1.084</f>
        <v>0.3520683760683761</v>
      </c>
      <c r="BB31" s="50">
        <f>'[1]17% Управителю (З ПДВ)'!BB32/1.2/1.17*1.084</f>
        <v>0.65858404558404571</v>
      </c>
      <c r="BC31" s="50">
        <f>'[1]17% Управителю (З ПДВ)'!BC32/1.2/1.17*1.084</f>
        <v>0.38990028490028494</v>
      </c>
      <c r="BD31" s="50">
        <f>'[1]17% Управителю (З ПДВ)'!BD32/1.2/1.17*1.084</f>
        <v>0.66630484330484341</v>
      </c>
      <c r="BE31" s="50">
        <f>'[1]17% Управителю (З ПДВ)'!BE32/1.2/1.17*1.084</f>
        <v>0.84233903133903143</v>
      </c>
      <c r="BF31" s="50">
        <f>'[1]17% Управителю (З ПДВ)'!BF32/1.2/1.17*1.084</f>
        <v>0.88403133903133924</v>
      </c>
      <c r="BG31" s="50">
        <f>'[1]17% Управителю (З ПДВ)'!BG32/1.2/1.17*1.084</f>
        <v>0.5705669515669517</v>
      </c>
      <c r="BH31" s="50">
        <f>'[1]17% Управителю (З ПДВ)'!BH32/1.2/1.17*1.084</f>
        <v>0.5782877492877494</v>
      </c>
      <c r="BI31" s="50">
        <f>'[1]17% Управителю (З ПДВ)'!BI32/1.2/1.17*1.084</f>
        <v>0.59990598290598307</v>
      </c>
      <c r="BJ31" s="50">
        <f>'[1]17% Управителю (З ПДВ)'!BJ32/1.2/1.17*1.084</f>
        <v>0.76204273504273512</v>
      </c>
      <c r="BK31" s="50">
        <f>'[1]17% Управителю (З ПДВ)'!BK32/1.2/1.17*1.084</f>
        <v>0.53041880341880365</v>
      </c>
      <c r="BL31" s="50">
        <f>'[1]17% Управителю (З ПДВ)'!BL32/1.2/1.17*1.084</f>
        <v>0.93344444444444463</v>
      </c>
      <c r="BM31" s="50">
        <f>'[1]17% Управителю (З ПДВ)'!BM32/1.2/1.17*1.084</f>
        <v>0.89406837606837619</v>
      </c>
      <c r="BN31" s="50">
        <f>'[1]17% Управителю (З ПДВ)'!BN32/1.2/1.17*1.084</f>
        <v>1.2059886039886043</v>
      </c>
      <c r="BO31" s="50">
        <f>'[1]17% Управителю (З ПДВ)'!BO32/1.2/1.17*1.084</f>
        <v>0.76821937321937339</v>
      </c>
      <c r="BP31" s="50">
        <f>'[1]17% Управителю (З ПДВ)'!BP32/1.2/1.17*1.084</f>
        <v>0.53505128205128216</v>
      </c>
      <c r="BQ31" s="50">
        <f>'[1]17% Управителю (З ПДВ)'!BQ32/1.2/1.17*1.084</f>
        <v>0.50030769230769245</v>
      </c>
      <c r="BR31" s="50">
        <f>'[1]17% Управителю (З ПДВ)'!BR32/1.2/1.17*1.084</f>
        <v>0.85237606837606861</v>
      </c>
      <c r="BS31" s="50">
        <f>'[1]17% Управителю (З ПДВ)'!BS32/1.2/1.17*1.084</f>
        <v>0.75432193732193753</v>
      </c>
      <c r="BT31" s="50">
        <f>'[1]17% Управителю (З ПДВ)'!BT32/1.2/1.17*1.084</f>
        <v>1.0924928774928777</v>
      </c>
      <c r="BU31" s="50">
        <f>'[1]17% Управителю (З ПДВ)'!BU32/1.2/1.17*1.084</f>
        <v>0.75895441595441615</v>
      </c>
      <c r="BV31" s="50">
        <f>'[1]17% Управителю (З ПДВ)'!BV32/1.2/1.17*1.084</f>
        <v>0.98594586894586911</v>
      </c>
      <c r="BW31" s="50">
        <f>'[1]17% Управителю (З ПДВ)'!BW32/1.2/1.17*1.084</f>
        <v>0.528874643874644</v>
      </c>
      <c r="BX31" s="50">
        <f>'[1]17% Управителю (З ПДВ)'!BX32/1.2/1.17*1.084</f>
        <v>0.71571794871794892</v>
      </c>
      <c r="BY31" s="50">
        <f>'[1]17% Управителю (З ПДВ)'!BY32/1.2/1.17*1.084</f>
        <v>0.63542165242165249</v>
      </c>
      <c r="BZ31" s="50">
        <f>'[1]17% Управителю (З ПДВ)'!BZ32/1.2/1.17*1.084</f>
        <v>0.7002763532763534</v>
      </c>
      <c r="CA31" s="50">
        <f>'[1]17% Управителю (З ПДВ)'!CA32/1.2/1.17*1.084</f>
        <v>0.74042450142450156</v>
      </c>
      <c r="CB31" s="50">
        <f>'[1]17% Управителю (З ПДВ)'!CB32/1.2/1.17*1.084</f>
        <v>0.73733618233618237</v>
      </c>
      <c r="CC31" s="50">
        <f>'[1]17% Управителю (З ПДВ)'!CC32/1.2/1.17*1.084</f>
        <v>0.6161196581196583</v>
      </c>
      <c r="CD31" s="50">
        <f>'[1]17% Управителю (З ПДВ)'!CD32/1.2/1.17*1.084</f>
        <v>0.63773789173789186</v>
      </c>
      <c r="CE31" s="50">
        <f>'[1]17% Управителю (З ПДВ)'!CE32/1.2/1.17*1.084</f>
        <v>0.45321082621082626</v>
      </c>
      <c r="CF31" s="50">
        <f>'[1]17% Управителю (З ПДВ)'!CF32/1.2/1.17*1.084</f>
        <v>1.0785954415954417</v>
      </c>
      <c r="CG31" s="50">
        <f>'[1]17% Управителю (З ПДВ)'!CG32/1.2/1.17*1.084</f>
        <v>0.24088888888888893</v>
      </c>
      <c r="CH31" s="50">
        <f>'[1]17% Управителю (З ПДВ)'!CH32/1.2/1.17*1.084</f>
        <v>0.24088888888888893</v>
      </c>
      <c r="CI31" s="50">
        <f>'[1]17% Управителю (З ПДВ)'!CI32/1.2/1.17*1.084</f>
        <v>0.65317948717948715</v>
      </c>
      <c r="CJ31" s="50">
        <f>'[1]17% Управителю (З ПДВ)'!CJ32/1.2/1.17*1.084</f>
        <v>0.62615669515669536</v>
      </c>
      <c r="CK31" s="50">
        <f>'[1]17% Управителю (З ПДВ)'!CK32/1.2/1.17*1.084</f>
        <v>0.28026495726495732</v>
      </c>
      <c r="CL31" s="50">
        <f>'[1]17% Управителю (З ПДВ)'!CL32/1.2/1.17*1.084</f>
        <v>0.58755270655270664</v>
      </c>
      <c r="CM31" s="50">
        <f>'[1]17% Управителю (З ПДВ)'!CM32/1.2/1.17*1.084</f>
        <v>7.1803418803418811E-2</v>
      </c>
      <c r="CN31" s="50">
        <f>'[1]17% Управителю (З ПДВ)'!CN32/1.2/1.17*1.084</f>
        <v>0.3976210826210827</v>
      </c>
      <c r="CO31" s="50">
        <f>'[1]17% Управителю (З ПДВ)'!CO32/1.2/1.17*1.084</f>
        <v>0.38912820512820523</v>
      </c>
      <c r="CP31" s="50">
        <f>'[1]17% Управителю (З ПДВ)'!CP32/1.2/1.17*1.084</f>
        <v>0.44162962962962965</v>
      </c>
      <c r="CQ31" s="50">
        <f>'[1]17% Управителю (З ПДВ)'!CQ32/1.2/1.17*1.084</f>
        <v>0.44626210826210833</v>
      </c>
      <c r="CR31" s="50">
        <f>'[1]17% Управителю (З ПДВ)'!CR32/1.2/1.17*1.084</f>
        <v>0.41769515669515678</v>
      </c>
      <c r="CS31" s="50">
        <f>'[1]17% Управителю (З ПДВ)'!CS32/1.2/1.17*1.084</f>
        <v>0.43313675213675223</v>
      </c>
      <c r="CT31" s="50">
        <f>'[1]17% Управителю (З ПДВ)'!CT32/1.2/1.17*1.084</f>
        <v>0.47174074074074085</v>
      </c>
      <c r="CU31" s="18"/>
    </row>
    <row r="32" spans="1:100" s="12" customFormat="1" ht="21" x14ac:dyDescent="0.35">
      <c r="A32" s="48"/>
      <c r="B32" s="44" t="s">
        <v>28</v>
      </c>
      <c r="C32" s="49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18"/>
    </row>
    <row r="33" spans="1:100" s="12" customFormat="1" ht="21" x14ac:dyDescent="0.35">
      <c r="A33" s="48"/>
      <c r="B33" s="44" t="s">
        <v>27</v>
      </c>
      <c r="C33" s="4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18">
        <f t="shared" ref="CU33:CU40" si="0">SUM(D33:CT33)</f>
        <v>0</v>
      </c>
    </row>
    <row r="34" spans="1:100" s="12" customFormat="1" ht="21" x14ac:dyDescent="0.35">
      <c r="A34" s="48"/>
      <c r="B34" s="44" t="s">
        <v>26</v>
      </c>
      <c r="C34" s="49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18">
        <f t="shared" si="0"/>
        <v>0</v>
      </c>
    </row>
    <row r="35" spans="1:100" s="12" customFormat="1" ht="21" x14ac:dyDescent="0.35">
      <c r="A35" s="48"/>
      <c r="B35" s="44" t="s">
        <v>25</v>
      </c>
      <c r="C35" s="49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18">
        <f t="shared" si="0"/>
        <v>0</v>
      </c>
    </row>
    <row r="36" spans="1:100" s="12" customFormat="1" ht="21" x14ac:dyDescent="0.35">
      <c r="A36" s="48"/>
      <c r="B36" s="44" t="s">
        <v>24</v>
      </c>
      <c r="C36" s="49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18">
        <f t="shared" si="0"/>
        <v>0</v>
      </c>
    </row>
    <row r="37" spans="1:100" s="12" customFormat="1" ht="21" x14ac:dyDescent="0.35">
      <c r="A37" s="48"/>
      <c r="B37" s="44" t="s">
        <v>23</v>
      </c>
      <c r="C37" s="4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18">
        <f t="shared" si="0"/>
        <v>0</v>
      </c>
    </row>
    <row r="38" spans="1:100" s="12" customFormat="1" ht="21" x14ac:dyDescent="0.35">
      <c r="A38" s="48"/>
      <c r="B38" s="44" t="s">
        <v>22</v>
      </c>
      <c r="C38" s="4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18">
        <f t="shared" si="0"/>
        <v>0</v>
      </c>
    </row>
    <row r="39" spans="1:100" s="12" customFormat="1" ht="81" x14ac:dyDescent="0.35">
      <c r="A39" s="48"/>
      <c r="B39" s="44" t="s">
        <v>21</v>
      </c>
      <c r="C39" s="49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18">
        <f t="shared" si="0"/>
        <v>0</v>
      </c>
    </row>
    <row r="40" spans="1:100" s="12" customFormat="1" ht="21" x14ac:dyDescent="0.35">
      <c r="A40" s="43" t="s">
        <v>20</v>
      </c>
      <c r="B40" s="55" t="s">
        <v>19</v>
      </c>
      <c r="C40" s="5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54"/>
      <c r="CU40" s="18">
        <f t="shared" si="0"/>
        <v>0</v>
      </c>
    </row>
    <row r="41" spans="1:100" s="12" customFormat="1" ht="21" x14ac:dyDescent="0.35">
      <c r="A41" s="43" t="s">
        <v>18</v>
      </c>
      <c r="B41" s="44" t="s">
        <v>17</v>
      </c>
      <c r="C41" s="45"/>
      <c r="D41" s="46">
        <f>'[1]17% Управителю (З ПДВ)'!D42/1.2/1.17*1.084</f>
        <v>7.7207977207977214E-4</v>
      </c>
      <c r="E41" s="46">
        <f>'[1]17% Управителю (З ПДВ)'!E42/1.2/1.17*1.084</f>
        <v>7.7207977207977214E-4</v>
      </c>
      <c r="F41" s="46">
        <f>'[1]17% Управителю (З ПДВ)'!F42/1.2/1.17*1.084</f>
        <v>7.7207977207977214E-4</v>
      </c>
      <c r="G41" s="46">
        <f>'[1]17% Управителю (З ПДВ)'!G42/1.2/1.17*1.084</f>
        <v>7.7207977207977214E-4</v>
      </c>
      <c r="H41" s="46">
        <f>'[1]17% Управителю (З ПДВ)'!H42/1.2/1.17*1.084</f>
        <v>7.7207977207977214E-4</v>
      </c>
      <c r="I41" s="46">
        <f>'[1]17% Управителю (З ПДВ)'!I42/1.2/1.17*1.084</f>
        <v>7.7207977207977214E-4</v>
      </c>
      <c r="J41" s="46">
        <f>'[1]17% Управителю (З ПДВ)'!J42/1.2/1.17*1.084</f>
        <v>7.7207977207977214E-4</v>
      </c>
      <c r="K41" s="46">
        <f>'[1]17% Управителю (З ПДВ)'!K42/1.2/1.17*1.084</f>
        <v>7.7207977207977214E-4</v>
      </c>
      <c r="L41" s="46">
        <f>'[1]17% Управителю (З ПДВ)'!L42/1.2/1.17*1.084</f>
        <v>7.7207977207977214E-4</v>
      </c>
      <c r="M41" s="46">
        <f>'[1]17% Управителю (З ПДВ)'!M42/1.2/1.17*1.084</f>
        <v>7.7207977207977214E-4</v>
      </c>
      <c r="N41" s="46">
        <f>'[1]17% Управителю (З ПДВ)'!N42/1.2/1.17*1.084</f>
        <v>7.7207977207977214E-4</v>
      </c>
      <c r="O41" s="46">
        <f>'[1]17% Управителю (З ПДВ)'!O42/1.2/1.17*1.084</f>
        <v>7.7207977207977214E-4</v>
      </c>
      <c r="P41" s="46">
        <f>'[1]17% Управителю (З ПДВ)'!P42/1.2/1.17*1.084</f>
        <v>7.7207977207977214E-4</v>
      </c>
      <c r="Q41" s="46">
        <f>'[1]17% Управителю (З ПДВ)'!Q42/1.2/1.17*1.084</f>
        <v>7.7207977207977214E-4</v>
      </c>
      <c r="R41" s="46">
        <f>'[1]17% Управителю (З ПДВ)'!R42/1.2/1.17*1.084</f>
        <v>7.7207977207977214E-4</v>
      </c>
      <c r="S41" s="46">
        <f>'[1]17% Управителю (З ПДВ)'!S42/1.2/1.17*1.084</f>
        <v>7.7207977207977214E-4</v>
      </c>
      <c r="T41" s="46">
        <f>'[1]17% Управителю (З ПДВ)'!T42/1.2/1.17*1.084</f>
        <v>7.7207977207977214E-4</v>
      </c>
      <c r="U41" s="46">
        <f>'[1]17% Управителю (З ПДВ)'!U42/1.2/1.17*1.084</f>
        <v>7.7207977207977214E-4</v>
      </c>
      <c r="V41" s="46">
        <f>'[1]17% Управителю (З ПДВ)'!V42/1.2/1.17*1.084</f>
        <v>7.7207977207977214E-4</v>
      </c>
      <c r="W41" s="46">
        <f>'[1]17% Управителю (З ПДВ)'!W42/1.2/1.17*1.084</f>
        <v>7.7207977207977214E-4</v>
      </c>
      <c r="X41" s="46">
        <f>'[1]17% Управителю (З ПДВ)'!X42/1.2/1.17*1.084</f>
        <v>7.7207977207977214E-4</v>
      </c>
      <c r="Y41" s="46">
        <f>'[1]17% Управителю (З ПДВ)'!Y42/1.2/1.17*1.084</f>
        <v>7.7207977207977214E-4</v>
      </c>
      <c r="Z41" s="46">
        <f>'[1]17% Управителю (З ПДВ)'!Z42/1.2/1.17*1.084</f>
        <v>7.7207977207977214E-4</v>
      </c>
      <c r="AA41" s="46">
        <f>'[1]17% Управителю (З ПДВ)'!AA42/1.2/1.17*1.084</f>
        <v>7.7207977207977214E-4</v>
      </c>
      <c r="AB41" s="46">
        <f>'[1]17% Управителю (З ПДВ)'!AB42/1.2/1.17*1.084</f>
        <v>7.7207977207977214E-4</v>
      </c>
      <c r="AC41" s="46">
        <f>'[1]17% Управителю (З ПДВ)'!AC42/1.2/1.17*1.084</f>
        <v>7.7207977207977214E-4</v>
      </c>
      <c r="AD41" s="46">
        <f>'[1]17% Управителю (З ПДВ)'!AD42/1.2/1.17*1.084</f>
        <v>0</v>
      </c>
      <c r="AE41" s="46">
        <f>'[1]17% Управителю (З ПДВ)'!AE42/1.2/1.17*1.084</f>
        <v>0</v>
      </c>
      <c r="AF41" s="46">
        <f>'[1]17% Управителю (З ПДВ)'!AF42/1.2/1.17*1.084</f>
        <v>0</v>
      </c>
      <c r="AG41" s="46">
        <f>'[1]17% Управителю (З ПДВ)'!AG42/1.2/1.17*1.084</f>
        <v>0</v>
      </c>
      <c r="AH41" s="46">
        <f>'[1]17% Управителю (З ПДВ)'!AH42/1.2/1.17*1.084</f>
        <v>7.7207977207977214E-4</v>
      </c>
      <c r="AI41" s="46">
        <f>'[1]17% Управителю (З ПДВ)'!AI42/1.2/1.17*1.084</f>
        <v>7.7207977207977214E-4</v>
      </c>
      <c r="AJ41" s="46">
        <f>'[1]17% Управителю (З ПДВ)'!AJ42/1.2/1.17*1.084</f>
        <v>7.7207977207977214E-4</v>
      </c>
      <c r="AK41" s="46">
        <f>'[1]17% Управителю (З ПДВ)'!AK42/1.2/1.17*1.084</f>
        <v>7.7207977207977214E-4</v>
      </c>
      <c r="AL41" s="46">
        <f>'[1]17% Управителю (З ПДВ)'!AL42/1.2/1.17*1.084</f>
        <v>7.7207977207977214E-4</v>
      </c>
      <c r="AM41" s="46">
        <f>'[1]17% Управителю (З ПДВ)'!AM42/1.2/1.17*1.084</f>
        <v>0</v>
      </c>
      <c r="AN41" s="46">
        <f>'[1]17% Управителю (З ПДВ)'!AN42/1.2/1.17*1.084</f>
        <v>7.7207977207977214E-4</v>
      </c>
      <c r="AO41" s="46">
        <f>'[1]17% Управителю (З ПДВ)'!AO42/1.2/1.17*1.084</f>
        <v>7.7207977207977214E-4</v>
      </c>
      <c r="AP41" s="46">
        <f>'[1]17% Управителю (З ПДВ)'!AP42/1.2/1.17*1.084</f>
        <v>2.3162393162393167E-3</v>
      </c>
      <c r="AQ41" s="46">
        <f>'[1]17% Управителю (З ПДВ)'!AQ42/1.2/1.17*1.084</f>
        <v>0</v>
      </c>
      <c r="AR41" s="46">
        <f>'[1]17% Управителю (З ПДВ)'!AR42/1.2/1.17*1.084</f>
        <v>0</v>
      </c>
      <c r="AS41" s="46">
        <f>'[1]17% Управителю (З ПДВ)'!AS42/1.2/1.17*1.084</f>
        <v>7.7207977207977214E-4</v>
      </c>
      <c r="AT41" s="46">
        <f>'[1]17% Управителю (З ПДВ)'!AT42/1.2/1.17*1.084</f>
        <v>7.7207977207977214E-4</v>
      </c>
      <c r="AU41" s="46">
        <f>'[1]17% Управителю (З ПДВ)'!AU42/1.2/1.17*1.084</f>
        <v>7.7207977207977214E-4</v>
      </c>
      <c r="AV41" s="46">
        <f>'[1]17% Управителю (З ПДВ)'!AV42/1.2/1.17*1.084</f>
        <v>7.7207977207977214E-4</v>
      </c>
      <c r="AW41" s="46">
        <f>'[1]17% Управителю (З ПДВ)'!AW42/1.2/1.17*1.084</f>
        <v>7.7207977207977214E-4</v>
      </c>
      <c r="AX41" s="46">
        <f>'[1]17% Управителю (З ПДВ)'!AX42/1.2/1.17*1.084</f>
        <v>7.7207977207977214E-4</v>
      </c>
      <c r="AY41" s="46">
        <f>'[1]17% Управителю (З ПДВ)'!AY42/1.2/1.17*1.084</f>
        <v>7.7207977207977214E-4</v>
      </c>
      <c r="AZ41" s="46">
        <f>'[1]17% Управителю (З ПДВ)'!AZ42/1.2/1.17*1.084</f>
        <v>7.7207977207977214E-4</v>
      </c>
      <c r="BA41" s="46">
        <f>'[1]17% Управителю (З ПДВ)'!BA42/1.2/1.17*1.084</f>
        <v>7.7207977207977214E-4</v>
      </c>
      <c r="BB41" s="46">
        <f>'[1]17% Управителю (З ПДВ)'!BB42/1.2/1.17*1.084</f>
        <v>7.7207977207977214E-4</v>
      </c>
      <c r="BC41" s="46">
        <f>'[1]17% Управителю (З ПДВ)'!BC42/1.2/1.17*1.084</f>
        <v>7.7207977207977214E-4</v>
      </c>
      <c r="BD41" s="46">
        <f>'[1]17% Управителю (З ПДВ)'!BD42/1.2/1.17*1.084</f>
        <v>7.7207977207977214E-4</v>
      </c>
      <c r="BE41" s="46">
        <f>'[1]17% Управителю (З ПДВ)'!BE42/1.2/1.17*1.084</f>
        <v>7.7207977207977214E-4</v>
      </c>
      <c r="BF41" s="46">
        <f>'[1]17% Управителю (З ПДВ)'!BF42/1.2/1.17*1.084</f>
        <v>7.7207977207977214E-4</v>
      </c>
      <c r="BG41" s="46">
        <f>'[1]17% Управителю (З ПДВ)'!BG42/1.2/1.17*1.084</f>
        <v>2.3162393162393167E-3</v>
      </c>
      <c r="BH41" s="46">
        <f>'[1]17% Управителю (З ПДВ)'!BH42/1.2/1.17*1.084</f>
        <v>7.7207977207977214E-4</v>
      </c>
      <c r="BI41" s="46">
        <f>'[1]17% Управителю (З ПДВ)'!BI42/1.2/1.17*1.084</f>
        <v>2.3162393162393167E-3</v>
      </c>
      <c r="BJ41" s="46">
        <f>'[1]17% Управителю (З ПДВ)'!BJ42/1.2/1.17*1.084</f>
        <v>7.7207977207977214E-4</v>
      </c>
      <c r="BK41" s="46">
        <f>'[1]17% Управителю (З ПДВ)'!BK42/1.2/1.17*1.084</f>
        <v>7.7207977207977214E-4</v>
      </c>
      <c r="BL41" s="46">
        <f>'[1]17% Управителю (З ПДВ)'!BL42/1.2/1.17*1.084</f>
        <v>7.7207977207977214E-4</v>
      </c>
      <c r="BM41" s="46">
        <f>'[1]17% Управителю (З ПДВ)'!BM42/1.2/1.17*1.084</f>
        <v>7.7207977207977214E-4</v>
      </c>
      <c r="BN41" s="46">
        <f>'[1]17% Управителю (З ПДВ)'!BN42/1.2/1.17*1.084</f>
        <v>7.7207977207977214E-4</v>
      </c>
      <c r="BO41" s="46">
        <f>'[1]17% Управителю (З ПДВ)'!BO42/1.2/1.17*1.084</f>
        <v>7.7207977207977214E-4</v>
      </c>
      <c r="BP41" s="46">
        <f>'[1]17% Управителю (З ПДВ)'!BP42/1.2/1.17*1.084</f>
        <v>2.3162393162393167E-3</v>
      </c>
      <c r="BQ41" s="46">
        <f>'[1]17% Управителю (З ПДВ)'!BQ42/1.2/1.17*1.084</f>
        <v>2.3162393162393167E-3</v>
      </c>
      <c r="BR41" s="46">
        <f>'[1]17% Управителю (З ПДВ)'!BR42/1.2/1.17*1.084</f>
        <v>7.7207977207977214E-4</v>
      </c>
      <c r="BS41" s="46">
        <f>'[1]17% Управителю (З ПДВ)'!BS42/1.2/1.17*1.084</f>
        <v>7.7207977207977214E-4</v>
      </c>
      <c r="BT41" s="46">
        <f>'[1]17% Управителю (З ПДВ)'!BT42/1.2/1.17*1.084</f>
        <v>7.7207977207977214E-4</v>
      </c>
      <c r="BU41" s="46">
        <f>'[1]17% Управителю (З ПДВ)'!BU42/1.2/1.17*1.084</f>
        <v>7.7207977207977214E-4</v>
      </c>
      <c r="BV41" s="46">
        <f>'[1]17% Управителю (З ПДВ)'!BV42/1.2/1.17*1.084</f>
        <v>7.7207977207977214E-4</v>
      </c>
      <c r="BW41" s="46">
        <f>'[1]17% Управителю (З ПДВ)'!BW42/1.2/1.17*1.084</f>
        <v>7.7207977207977214E-4</v>
      </c>
      <c r="BX41" s="46">
        <f>'[1]17% Управителю (З ПДВ)'!BX42/1.2/1.17*1.084</f>
        <v>7.7207977207977214E-4</v>
      </c>
      <c r="BY41" s="46">
        <f>'[1]17% Управителю (З ПДВ)'!BY42/1.2/1.17*1.084</f>
        <v>7.7207977207977214E-4</v>
      </c>
      <c r="BZ41" s="46">
        <f>'[1]17% Управителю (З ПДВ)'!BZ42/1.2/1.17*1.084</f>
        <v>7.7207977207977214E-4</v>
      </c>
      <c r="CA41" s="46">
        <f>'[1]17% Управителю (З ПДВ)'!CA42/1.2/1.17*1.084</f>
        <v>7.7207977207977214E-4</v>
      </c>
      <c r="CB41" s="46">
        <f>'[1]17% Управителю (З ПДВ)'!CB42/1.2/1.17*1.084</f>
        <v>7.7207977207977214E-4</v>
      </c>
      <c r="CC41" s="46">
        <f>'[1]17% Управителю (З ПДВ)'!CC42/1.2/1.17*1.084</f>
        <v>7.7207977207977214E-4</v>
      </c>
      <c r="CD41" s="46">
        <f>'[1]17% Управителю (З ПДВ)'!CD42/1.2/1.17*1.084</f>
        <v>7.7207977207977214E-4</v>
      </c>
      <c r="CE41" s="46">
        <f>'[1]17% Управителю (З ПДВ)'!CE42/1.2/1.17*1.084</f>
        <v>0</v>
      </c>
      <c r="CF41" s="46">
        <f>'[1]17% Управителю (З ПДВ)'!CF42/1.2/1.17*1.084</f>
        <v>7.7207977207977214E-4</v>
      </c>
      <c r="CG41" s="46">
        <f>'[1]17% Управителю (З ПДВ)'!CG42/1.2/1.17*1.084</f>
        <v>7.7207977207977214E-4</v>
      </c>
      <c r="CH41" s="46">
        <f>'[1]17% Управителю (З ПДВ)'!CH42/1.2/1.17*1.084</f>
        <v>7.7207977207977214E-4</v>
      </c>
      <c r="CI41" s="46">
        <f>'[1]17% Управителю (З ПДВ)'!CI42/1.2/1.17*1.084</f>
        <v>3.0883190883190885E-3</v>
      </c>
      <c r="CJ41" s="46">
        <f>'[1]17% Управителю (З ПДВ)'!CJ42/1.2/1.17*1.084</f>
        <v>3.0883190883190885E-3</v>
      </c>
      <c r="CK41" s="46">
        <f>'[1]17% Управителю (З ПДВ)'!CK42/1.2/1.17*1.084</f>
        <v>7.7207977207977214E-4</v>
      </c>
      <c r="CL41" s="46">
        <f>'[1]17% Управителю (З ПДВ)'!CL42/1.2/1.17*1.084</f>
        <v>7.7207977207977214E-4</v>
      </c>
      <c r="CM41" s="46">
        <f>'[1]17% Управителю (З ПДВ)'!CM42/1.2/1.17*1.084</f>
        <v>7.7207977207977214E-4</v>
      </c>
      <c r="CN41" s="46">
        <f>'[1]17% Управителю (З ПДВ)'!CN42/1.2/1.17*1.084</f>
        <v>0</v>
      </c>
      <c r="CO41" s="46">
        <f>'[1]17% Управителю (З ПДВ)'!CO42/1.2/1.17*1.084</f>
        <v>0</v>
      </c>
      <c r="CP41" s="46">
        <f>'[1]17% Управителю (З ПДВ)'!CP42/1.2/1.17*1.084</f>
        <v>0</v>
      </c>
      <c r="CQ41" s="46">
        <f>'[1]17% Управителю (З ПДВ)'!CQ42/1.2/1.17*1.084</f>
        <v>0</v>
      </c>
      <c r="CR41" s="46">
        <f>'[1]17% Управителю (З ПДВ)'!CR42/1.2/1.17*1.084</f>
        <v>0</v>
      </c>
      <c r="CS41" s="46">
        <f>'[1]17% Управителю (З ПДВ)'!CS42/1.2/1.17*1.084</f>
        <v>0</v>
      </c>
      <c r="CT41" s="46">
        <f>'[1]17% Управителю (З ПДВ)'!CT42/1.2/1.17*1.084</f>
        <v>0</v>
      </c>
      <c r="CU41" s="18"/>
      <c r="CV41" s="18"/>
    </row>
    <row r="42" spans="1:100" s="12" customFormat="1" ht="40.5" x14ac:dyDescent="0.35">
      <c r="A42" s="43" t="s">
        <v>16</v>
      </c>
      <c r="B42" s="44" t="s">
        <v>15</v>
      </c>
      <c r="C42" s="45"/>
      <c r="D42" s="46">
        <f>'[1]17% Управителю (З ПДВ)'!D43/1.2/1.17*1.084</f>
        <v>0.24938176638176643</v>
      </c>
      <c r="E42" s="46">
        <f>'[1]17% Управителю (З ПДВ)'!E43/1.2/1.17*1.084</f>
        <v>0.25710256410256416</v>
      </c>
      <c r="F42" s="46">
        <f>'[1]17% Управителю (З ПДВ)'!F43/1.2/1.17*1.084</f>
        <v>0.21772649572649574</v>
      </c>
      <c r="G42" s="46">
        <f>'[1]17% Управителю (З ПДВ)'!G43/1.2/1.17*1.084</f>
        <v>0.22158689458689459</v>
      </c>
      <c r="H42" s="46">
        <f>'[1]17% Управителю (З ПДВ)'!H43/1.2/1.17*1.084</f>
        <v>0.19301994301994305</v>
      </c>
      <c r="I42" s="46">
        <f>'[1]17% Управителю (З ПДВ)'!I43/1.2/1.17*1.084</f>
        <v>0.22544729344729347</v>
      </c>
      <c r="J42" s="46">
        <f>'[1]17% Управителю (З ПДВ)'!J43/1.2/1.17*1.084</f>
        <v>0.23702849002849011</v>
      </c>
      <c r="K42" s="46">
        <f>'[1]17% Управителю (З ПДВ)'!K43/1.2/1.17*1.084</f>
        <v>0.22699145299145301</v>
      </c>
      <c r="L42" s="46">
        <f>'[1]17% Управителю (З ПДВ)'!L43/1.2/1.17*1.084</f>
        <v>0.19610826210826213</v>
      </c>
      <c r="M42" s="46">
        <f>'[1]17% Управителю (З ПДВ)'!M43/1.2/1.17*1.084</f>
        <v>0.19610826210826213</v>
      </c>
      <c r="N42" s="46">
        <f>'[1]17% Управителю (З ПДВ)'!N43/1.2/1.17*1.084</f>
        <v>0.20228490028490032</v>
      </c>
      <c r="O42" s="46">
        <f>'[1]17% Управителю (З ПДВ)'!O43/1.2/1.17*1.084</f>
        <v>0.25324216524216531</v>
      </c>
      <c r="P42" s="46">
        <f>'[1]17% Управителю (З ПДВ)'!P43/1.2/1.17*1.084</f>
        <v>0.216954415954416</v>
      </c>
      <c r="Q42" s="46">
        <f>'[1]17% Управителю (З ПДВ)'!Q43/1.2/1.17*1.084</f>
        <v>0.25941880341880347</v>
      </c>
      <c r="R42" s="46">
        <f>'[1]17% Управителю (З ПДВ)'!R43/1.2/1.17*1.084</f>
        <v>0.25941880341880347</v>
      </c>
      <c r="S42" s="46">
        <f>'[1]17% Управителю (З ПДВ)'!S43/1.2/1.17*1.084</f>
        <v>0.20382905982905988</v>
      </c>
      <c r="T42" s="46">
        <f>'[1]17% Управителю (З ПДВ)'!T43/1.2/1.17*1.084</f>
        <v>0.1922478632478633</v>
      </c>
      <c r="U42" s="46">
        <f>'[1]17% Управителю (З ПДВ)'!U43/1.2/1.17*1.084</f>
        <v>0.18838746438746443</v>
      </c>
      <c r="V42" s="46">
        <f>'[1]17% Управителю (З ПДВ)'!V43/1.2/1.17*1.084</f>
        <v>0.19688034188034192</v>
      </c>
      <c r="W42" s="46">
        <f>'[1]17% Управителю (З ПДВ)'!W43/1.2/1.17*1.084</f>
        <v>0.22699145299145301</v>
      </c>
      <c r="X42" s="46">
        <f>'[1]17% Управителю (З ПДВ)'!X43/1.2/1.17*1.084</f>
        <v>0.22081481481481482</v>
      </c>
      <c r="Y42" s="46">
        <f>'[1]17% Управителю (З ПДВ)'!Y43/1.2/1.17*1.084</f>
        <v>0.21772649572649574</v>
      </c>
      <c r="Z42" s="46">
        <f>'[1]17% Управителю (З ПДВ)'!Z43/1.2/1.17*1.084</f>
        <v>0.216954415954416</v>
      </c>
      <c r="AA42" s="46">
        <f>'[1]17% Управителю (З ПДВ)'!AA43/1.2/1.17*1.084</f>
        <v>0.2246752136752137</v>
      </c>
      <c r="AB42" s="46">
        <f>'[1]17% Управителю (З ПДВ)'!AB43/1.2/1.17*1.084</f>
        <v>0.23316809116809117</v>
      </c>
      <c r="AC42" s="46">
        <f>'[1]17% Управителю (З ПДВ)'!AC43/1.2/1.17*1.084</f>
        <v>0.22313105413105416</v>
      </c>
      <c r="AD42" s="46">
        <f>'[1]17% Управителю (З ПДВ)'!AD43/1.2/1.17*1.084</f>
        <v>0</v>
      </c>
      <c r="AE42" s="46">
        <f>'[1]17% Управителю (З ПДВ)'!AE43/1.2/1.17*1.084</f>
        <v>0</v>
      </c>
      <c r="AF42" s="46">
        <f>'[1]17% Управителю (З ПДВ)'!AF43/1.2/1.17*1.084</f>
        <v>0</v>
      </c>
      <c r="AG42" s="46">
        <f>'[1]17% Управителю (З ПДВ)'!AG43/1.2/1.17*1.084</f>
        <v>0</v>
      </c>
      <c r="AH42" s="46">
        <f>'[1]17% Управителю (З ПДВ)'!AH43/1.2/1.17*1.084</f>
        <v>0.28026495726495732</v>
      </c>
      <c r="AI42" s="46">
        <f>'[1]17% Управителю (З ПДВ)'!AI43/1.2/1.17*1.084</f>
        <v>0.22081481481481482</v>
      </c>
      <c r="AJ42" s="46">
        <f>'[1]17% Управителю (З ПДВ)'!AJ43/1.2/1.17*1.084</f>
        <v>0.23085185185185189</v>
      </c>
      <c r="AK42" s="46">
        <f>'[1]17% Управителю (З ПДВ)'!AK43/1.2/1.17*1.084</f>
        <v>0.30728774928774938</v>
      </c>
      <c r="AL42" s="46">
        <f>'[1]17% Управителю (З ПДВ)'!AL43/1.2/1.17*1.084</f>
        <v>0.26173504273504278</v>
      </c>
      <c r="AM42" s="46">
        <f>'[1]17% Управителю (З ПДВ)'!AM43/1.2/1.17*1.084</f>
        <v>0</v>
      </c>
      <c r="AN42" s="46">
        <f>'[1]17% Управителю (З ПДВ)'!AN43/1.2/1.17*1.084</f>
        <v>0.17371794871794874</v>
      </c>
      <c r="AO42" s="46">
        <f>'[1]17% Управителю (З ПДВ)'!AO43/1.2/1.17*1.084</f>
        <v>0.20228490028490032</v>
      </c>
      <c r="AP42" s="46">
        <f>'[1]17% Управителю (З ПДВ)'!AP43/1.2/1.17*1.084</f>
        <v>0.16831339031339035</v>
      </c>
      <c r="AQ42" s="46">
        <f>'[1]17% Управителю (З ПДВ)'!AQ43/1.2/1.17*1.084</f>
        <v>0</v>
      </c>
      <c r="AR42" s="46">
        <f>'[1]17% Управителю (З ПДВ)'!AR43/1.2/1.17*1.084</f>
        <v>0</v>
      </c>
      <c r="AS42" s="46">
        <f>'[1]17% Управителю (З ПДВ)'!AS43/1.2/1.17*1.084</f>
        <v>0.15209971509971512</v>
      </c>
      <c r="AT42" s="46">
        <f>'[1]17% Управителю (З ПДВ)'!AT43/1.2/1.17*1.084</f>
        <v>0.36673789173789173</v>
      </c>
      <c r="AU42" s="46">
        <f>'[1]17% Управителю (З ПДВ)'!AU43/1.2/1.17*1.084</f>
        <v>0.19070370370370371</v>
      </c>
      <c r="AV42" s="46">
        <f>'[1]17% Управителю (З ПДВ)'!AV43/1.2/1.17*1.084</f>
        <v>0.32504558404558409</v>
      </c>
      <c r="AW42" s="46">
        <f>'[1]17% Управителю (З ПДВ)'!AW43/1.2/1.17*1.084</f>
        <v>0.25324216524216531</v>
      </c>
      <c r="AX42" s="46">
        <f>'[1]17% Управителю (З ПДВ)'!AX43/1.2/1.17*1.084</f>
        <v>0.25787464387464398</v>
      </c>
      <c r="AY42" s="46">
        <f>'[1]17% Управителю (З ПДВ)'!AY43/1.2/1.17*1.084</f>
        <v>0.16985754985754989</v>
      </c>
      <c r="AZ42" s="46">
        <f>'[1]17% Управителю (З ПДВ)'!AZ43/1.2/1.17*1.084</f>
        <v>0.216954415954416</v>
      </c>
      <c r="BA42" s="46">
        <f>'[1]17% Управителю (З ПДВ)'!BA43/1.2/1.17*1.084</f>
        <v>0.2246752136752137</v>
      </c>
      <c r="BB42" s="46">
        <f>'[1]17% Управителю (З ПДВ)'!BB43/1.2/1.17*1.084</f>
        <v>7.2575498575498582E-2</v>
      </c>
      <c r="BC42" s="46">
        <f>'[1]17% Управителю (З ПДВ)'!BC43/1.2/1.17*1.084</f>
        <v>0.50030769230769245</v>
      </c>
      <c r="BD42" s="46">
        <f>'[1]17% Управителю (З ПДВ)'!BD43/1.2/1.17*1.084</f>
        <v>0.20614529914529922</v>
      </c>
      <c r="BE42" s="46">
        <f>'[1]17% Управителю (З ПДВ)'!BE43/1.2/1.17*1.084</f>
        <v>0.23239601139601146</v>
      </c>
      <c r="BF42" s="46">
        <f>'[1]17% Управителю (З ПДВ)'!BF43/1.2/1.17*1.084</f>
        <v>0.19842450142450146</v>
      </c>
      <c r="BG42" s="46">
        <f>'[1]17% Управителю (З ПДВ)'!BG43/1.2/1.17*1.084</f>
        <v>0.30883190883190892</v>
      </c>
      <c r="BH42" s="46">
        <f>'[1]17% Управителю (З ПДВ)'!BH43/1.2/1.17*1.084</f>
        <v>0.25015384615384623</v>
      </c>
      <c r="BI42" s="46">
        <f>'[1]17% Управителю (З ПДВ)'!BI43/1.2/1.17*1.084</f>
        <v>0.30728774928774938</v>
      </c>
      <c r="BJ42" s="46">
        <f>'[1]17% Управителю (З ПДВ)'!BJ43/1.2/1.17*1.084</f>
        <v>0.20382905982905988</v>
      </c>
      <c r="BK42" s="46">
        <f>'[1]17% Управителю (З ПДВ)'!BK43/1.2/1.17*1.084</f>
        <v>0.33585470085470087</v>
      </c>
      <c r="BL42" s="46">
        <f>'[1]17% Управителю (З ПДВ)'!BL43/1.2/1.17*1.084</f>
        <v>0.21309401709401715</v>
      </c>
      <c r="BM42" s="46">
        <f>'[1]17% Управителю (З ПДВ)'!BM43/1.2/1.17*1.084</f>
        <v>0.25401424501424502</v>
      </c>
      <c r="BN42" s="46">
        <f>'[1]17% Управителю (З ПДВ)'!BN43/1.2/1.17*1.084</f>
        <v>0.17757834757834759</v>
      </c>
      <c r="BO42" s="46">
        <f>'[1]17% Управителю (З ПДВ)'!BO43/1.2/1.17*1.084</f>
        <v>0.29725071225071231</v>
      </c>
      <c r="BP42" s="46">
        <f>'[1]17% Управителю (З ПДВ)'!BP43/1.2/1.17*1.084</f>
        <v>0.31500854700854697</v>
      </c>
      <c r="BQ42" s="46">
        <f>'[1]17% Управителю (З ПДВ)'!BQ43/1.2/1.17*1.084</f>
        <v>0.32041310541310547</v>
      </c>
      <c r="BR42" s="46">
        <f>'[1]17% Управителю (З ПДВ)'!BR43/1.2/1.17*1.084</f>
        <v>0.22699145299145301</v>
      </c>
      <c r="BS42" s="46">
        <f>'[1]17% Управителю (З ПДВ)'!BS43/1.2/1.17*1.084</f>
        <v>0.19456410256410261</v>
      </c>
      <c r="BT42" s="46">
        <f>'[1]17% Управителю (З ПДВ)'!BT43/1.2/1.17*1.084</f>
        <v>0.21772649572649574</v>
      </c>
      <c r="BU42" s="46">
        <f>'[1]17% Управителю (З ПДВ)'!BU43/1.2/1.17*1.084</f>
        <v>0.15441595441595446</v>
      </c>
      <c r="BV42" s="46">
        <f>'[1]17% Управителю (З ПДВ)'!BV43/1.2/1.17*1.084</f>
        <v>0.18452706552706555</v>
      </c>
      <c r="BW42" s="46">
        <f>'[1]17% Управителю (З ПДВ)'!BW43/1.2/1.17*1.084</f>
        <v>0.22158689458689459</v>
      </c>
      <c r="BX42" s="46">
        <f>'[1]17% Управителю (З ПДВ)'!BX43/1.2/1.17*1.084</f>
        <v>0.26482336182336191</v>
      </c>
      <c r="BY42" s="46">
        <f>'[1]17% Управителю (З ПДВ)'!BY43/1.2/1.17*1.084</f>
        <v>0.25787464387464398</v>
      </c>
      <c r="BZ42" s="46">
        <f>'[1]17% Управителю (З ПДВ)'!BZ43/1.2/1.17*1.084</f>
        <v>0.23702849002849011</v>
      </c>
      <c r="CA42" s="46">
        <f>'[1]17% Управителю (З ПДВ)'!CA43/1.2/1.17*1.084</f>
        <v>0.22313105413105416</v>
      </c>
      <c r="CB42" s="46">
        <f>'[1]17% Управителю (З ПДВ)'!CB43/1.2/1.17*1.084</f>
        <v>0.20228490028490032</v>
      </c>
      <c r="CC42" s="46">
        <f>'[1]17% Управителю (З ПДВ)'!CC43/1.2/1.17*1.084</f>
        <v>0.20460113960113965</v>
      </c>
      <c r="CD42" s="46">
        <f>'[1]17% Управителю (З ПДВ)'!CD43/1.2/1.17*1.084</f>
        <v>0.20382905982905988</v>
      </c>
      <c r="CE42" s="46">
        <f>'[1]17% Управителю (З ПДВ)'!CE43/1.2/1.17*1.084</f>
        <v>0</v>
      </c>
      <c r="CF42" s="46">
        <f>'[1]17% Управителю (З ПДВ)'!CF43/1.2/1.17*1.084</f>
        <v>0.22699145299145301</v>
      </c>
      <c r="CG42" s="46">
        <f>'[1]17% Управителю (З ПДВ)'!CG43/1.2/1.17*1.084</f>
        <v>0.23239601139601146</v>
      </c>
      <c r="CH42" s="46">
        <f>'[1]17% Управителю (З ПДВ)'!CH43/1.2/1.17*1.084</f>
        <v>0.23085185185185189</v>
      </c>
      <c r="CI42" s="46">
        <f>'[1]17% Управителю (З ПДВ)'!CI43/1.2/1.17*1.084</f>
        <v>0.31655270655270656</v>
      </c>
      <c r="CJ42" s="46">
        <f>'[1]17% Управителю (З ПДВ)'!CJ43/1.2/1.17*1.084</f>
        <v>0.32658974358974358</v>
      </c>
      <c r="CK42" s="46">
        <f>'[1]17% Управителю (З ПДВ)'!CK43/1.2/1.17*1.084</f>
        <v>0.32813390313390317</v>
      </c>
      <c r="CL42" s="46">
        <f>'[1]17% Управителю (З ПДВ)'!CL43/1.2/1.17*1.084</f>
        <v>0.33817094017094018</v>
      </c>
      <c r="CM42" s="46">
        <f>'[1]17% Управителю (З ПДВ)'!CM43/1.2/1.17*1.084</f>
        <v>0.20382905982905988</v>
      </c>
      <c r="CN42" s="46">
        <f>'[1]17% Управителю (З ПДВ)'!CN43/1.2/1.17*1.084</f>
        <v>0</v>
      </c>
      <c r="CO42" s="46">
        <f>'[1]17% Управителю (З ПДВ)'!CO43/1.2/1.17*1.084</f>
        <v>1.0600655270655273</v>
      </c>
      <c r="CP42" s="46">
        <f>'[1]17% Управителю (З ПДВ)'!CP43/1.2/1.17*1.084</f>
        <v>1.0600655270655273</v>
      </c>
      <c r="CQ42" s="46">
        <f>'[1]17% Управителю (З ПДВ)'!CQ43/1.2/1.17*1.084</f>
        <v>1.0600655270655273</v>
      </c>
      <c r="CR42" s="46">
        <f>'[1]17% Управителю (З ПДВ)'!CR43/1.2/1.17*1.084</f>
        <v>1.0600655270655273</v>
      </c>
      <c r="CS42" s="46">
        <f>'[1]17% Управителю (З ПДВ)'!CS43/1.2/1.17*1.084</f>
        <v>1.0600655270655273</v>
      </c>
      <c r="CT42" s="46">
        <f>'[1]17% Управителю (З ПДВ)'!CT43/1.2/1.17*1.084</f>
        <v>1.0600655270655273</v>
      </c>
      <c r="CU42" s="18"/>
      <c r="CV42" s="18"/>
    </row>
    <row r="43" spans="1:100" s="12" customFormat="1" ht="21" x14ac:dyDescent="0.35">
      <c r="A43" s="43" t="s">
        <v>14</v>
      </c>
      <c r="B43" s="44" t="s">
        <v>13</v>
      </c>
      <c r="C43" s="45"/>
      <c r="D43" s="46">
        <f>'[1]17% Управителю (З ПДВ)'!D44/1.2/1.17*1.084</f>
        <v>0</v>
      </c>
      <c r="E43" s="46">
        <f>'[1]17% Управителю (З ПДВ)'!E44/1.2/1.17*1.084</f>
        <v>0.24783760683760689</v>
      </c>
      <c r="F43" s="46">
        <f>'[1]17% Управителю (З ПДВ)'!F44/1.2/1.17*1.084</f>
        <v>0</v>
      </c>
      <c r="G43" s="46">
        <f>'[1]17% Управителю (З ПДВ)'!G44/1.2/1.17*1.084</f>
        <v>0</v>
      </c>
      <c r="H43" s="46">
        <f>'[1]17% Управителю (З ПДВ)'!H44/1.2/1.17*1.084</f>
        <v>0</v>
      </c>
      <c r="I43" s="46">
        <f>'[1]17% Управителю (З ПДВ)'!I44/1.2/1.17*1.084</f>
        <v>0</v>
      </c>
      <c r="J43" s="46">
        <f>'[1]17% Управителю (З ПДВ)'!J44/1.2/1.17*1.084</f>
        <v>0</v>
      </c>
      <c r="K43" s="46">
        <f>'[1]17% Управителю (З ПДВ)'!K44/1.2/1.17*1.084</f>
        <v>0</v>
      </c>
      <c r="L43" s="46">
        <f>'[1]17% Управителю (З ПДВ)'!L44/1.2/1.17*1.084</f>
        <v>0</v>
      </c>
      <c r="M43" s="46">
        <f>'[1]17% Управителю (З ПДВ)'!M44/1.2/1.17*1.084</f>
        <v>0</v>
      </c>
      <c r="N43" s="46">
        <f>'[1]17% Управителю (З ПДВ)'!N44/1.2/1.17*1.084</f>
        <v>0</v>
      </c>
      <c r="O43" s="46">
        <f>'[1]17% Управителю (З ПДВ)'!O44/1.2/1.17*1.084</f>
        <v>0</v>
      </c>
      <c r="P43" s="46">
        <f>'[1]17% Управителю (З ПДВ)'!P44/1.2/1.17*1.084</f>
        <v>0</v>
      </c>
      <c r="Q43" s="46">
        <f>'[1]17% Управителю (З ПДВ)'!Q44/1.2/1.17*1.084</f>
        <v>0</v>
      </c>
      <c r="R43" s="46">
        <f>'[1]17% Управителю (З ПДВ)'!R44/1.2/1.17*1.084</f>
        <v>0.25169800569800571</v>
      </c>
      <c r="S43" s="46">
        <f>'[1]17% Управителю (З ПДВ)'!S44/1.2/1.17*1.084</f>
        <v>0</v>
      </c>
      <c r="T43" s="46">
        <f>'[1]17% Управителю (З ПДВ)'!T44/1.2/1.17*1.084</f>
        <v>0.18684330484330486</v>
      </c>
      <c r="U43" s="46">
        <f>'[1]17% Управителю (З ПДВ)'!U44/1.2/1.17*1.084</f>
        <v>0</v>
      </c>
      <c r="V43" s="46">
        <f>'[1]17% Управителю (З ПДВ)'!V44/1.2/1.17*1.084</f>
        <v>0.21772649572649574</v>
      </c>
      <c r="W43" s="46">
        <f>'[1]17% Управителю (З ПДВ)'!W44/1.2/1.17*1.084</f>
        <v>0.25015384615384623</v>
      </c>
      <c r="X43" s="46">
        <f>'[1]17% Управителю (З ПДВ)'!X44/1.2/1.17*1.084</f>
        <v>0.24397720797720804</v>
      </c>
      <c r="Y43" s="46">
        <f>'[1]17% Управителю (З ПДВ)'!Y44/1.2/1.17*1.084</f>
        <v>0.24088888888888893</v>
      </c>
      <c r="Z43" s="46">
        <f>'[1]17% Управителю (З ПДВ)'!Z44/1.2/1.17*1.084</f>
        <v>0.23625641025641031</v>
      </c>
      <c r="AA43" s="46">
        <f>'[1]17% Управителю (З ПДВ)'!AA44/1.2/1.17*1.084</f>
        <v>0.24243304843304847</v>
      </c>
      <c r="AB43" s="46">
        <f>'[1]17% Управителю (З ПДВ)'!AB44/1.2/1.17*1.084</f>
        <v>0.35901709401709408</v>
      </c>
      <c r="AC43" s="46">
        <f>'[1]17% Управителю (З ПДВ)'!AC44/1.2/1.17*1.084</f>
        <v>0.33817094017094018</v>
      </c>
      <c r="AD43" s="46">
        <f>'[1]17% Управителю (З ПДВ)'!AD44/1.2/1.17*1.084</f>
        <v>0</v>
      </c>
      <c r="AE43" s="46">
        <f>'[1]17% Управителю (З ПДВ)'!AE44/1.2/1.17*1.084</f>
        <v>0</v>
      </c>
      <c r="AF43" s="46">
        <f>'[1]17% Управителю (З ПДВ)'!AF44/1.2/1.17*1.084</f>
        <v>0</v>
      </c>
      <c r="AG43" s="46">
        <f>'[1]17% Управителю (З ПДВ)'!AG44/1.2/1.17*1.084</f>
        <v>0</v>
      </c>
      <c r="AH43" s="46">
        <f>'[1]17% Управителю (З ПДВ)'!AH44/1.2/1.17*1.084</f>
        <v>0</v>
      </c>
      <c r="AI43" s="46">
        <f>'[1]17% Управителю (З ПДВ)'!AI44/1.2/1.17*1.084</f>
        <v>0</v>
      </c>
      <c r="AJ43" s="46">
        <f>'[1]17% Управителю (З ПДВ)'!AJ44/1.2/1.17*1.084</f>
        <v>0</v>
      </c>
      <c r="AK43" s="46">
        <f>'[1]17% Управителю (З ПДВ)'!AK44/1.2/1.17*1.084</f>
        <v>0.29416239316239323</v>
      </c>
      <c r="AL43" s="46">
        <f>'[1]17% Управителю (З ПДВ)'!AL44/1.2/1.17*1.084</f>
        <v>0</v>
      </c>
      <c r="AM43" s="46">
        <f>'[1]17% Управителю (З ПДВ)'!AM44/1.2/1.17*1.084</f>
        <v>0</v>
      </c>
      <c r="AN43" s="46">
        <f>'[1]17% Управителю (З ПДВ)'!AN44/1.2/1.17*1.084</f>
        <v>0</v>
      </c>
      <c r="AO43" s="46">
        <f>'[1]17% Управителю (З ПДВ)'!AO44/1.2/1.17*1.084</f>
        <v>0</v>
      </c>
      <c r="AP43" s="46">
        <f>'[1]17% Управителю (З ПДВ)'!AP44/1.2/1.17*1.084</f>
        <v>0</v>
      </c>
      <c r="AQ43" s="46">
        <f>'[1]17% Управителю (З ПДВ)'!AQ44/1.2/1.17*1.084</f>
        <v>0</v>
      </c>
      <c r="AR43" s="46">
        <f>'[1]17% Управителю (З ПДВ)'!AR44/1.2/1.17*1.084</f>
        <v>0</v>
      </c>
      <c r="AS43" s="46">
        <f>'[1]17% Управителю (З ПДВ)'!AS44/1.2/1.17*1.084</f>
        <v>0</v>
      </c>
      <c r="AT43" s="46">
        <f>'[1]17% Управителю (З ПДВ)'!AT44/1.2/1.17*1.084</f>
        <v>0.35824501424501437</v>
      </c>
      <c r="AU43" s="46">
        <f>'[1]17% Управителю (З ПДВ)'!AU44/1.2/1.17*1.084</f>
        <v>0.32272934472934478</v>
      </c>
      <c r="AV43" s="46">
        <f>'[1]17% Управителю (З ПДВ)'!AV44/1.2/1.17*1.084</f>
        <v>0.35052421652421661</v>
      </c>
      <c r="AW43" s="46">
        <f>'[1]17% Управителю (З ПДВ)'!AW44/1.2/1.17</f>
        <v>0.22649572649572652</v>
      </c>
      <c r="AX43" s="46">
        <f>'[1]17% Управителю (З ПДВ)'!AX44/1.2/1.17</f>
        <v>0.23076923076923081</v>
      </c>
      <c r="AY43" s="46">
        <f>'[1]17% Управителю (З ПДВ)'!AY44/1.2/1.17*1.084</f>
        <v>0</v>
      </c>
      <c r="AZ43" s="46">
        <f>'[1]17% Управителю (З ПДВ)'!AZ44/1.2/1.17*1.084</f>
        <v>0</v>
      </c>
      <c r="BA43" s="46">
        <f>'[1]17% Управителю (З ПДВ)'!BA44/1.2/1.17*1.084</f>
        <v>0</v>
      </c>
      <c r="BB43" s="46">
        <f>'[1]17% Управителю (З ПДВ)'!BB44/1.2/1.17*1.084</f>
        <v>0.19688034188034192</v>
      </c>
      <c r="BC43" s="46">
        <f>'[1]17% Управителю (З ПДВ)'!BC44/1.2/1.17*1.084</f>
        <v>0.45398290598290603</v>
      </c>
      <c r="BD43" s="46">
        <f>'[1]17% Управителю (З ПДВ)'!BD44/1.2/1.17*1.084</f>
        <v>0</v>
      </c>
      <c r="BE43" s="46">
        <f>'[1]17% Управителю (З ПДВ)'!BE44/1.2/1.17*1.084</f>
        <v>0</v>
      </c>
      <c r="BF43" s="46">
        <f>'[1]17% Управителю (З ПДВ)'!BF44/1.2/1.17*1.084</f>
        <v>0</v>
      </c>
      <c r="BG43" s="46">
        <f>'[1]17% Управителю (З ПДВ)'!BG44/1.2/1.17*1.084</f>
        <v>0</v>
      </c>
      <c r="BH43" s="46">
        <f>'[1]17% Управителю (З ПДВ)'!BH44/1.2/1.17*1.084</f>
        <v>0</v>
      </c>
      <c r="BI43" s="46">
        <f>'[1]17% Управителю (З ПДВ)'!BI44/1.2/1.17*1.084</f>
        <v>0</v>
      </c>
      <c r="BJ43" s="46">
        <f>'[1]17% Управителю (З ПДВ)'!BJ44/1.2/1.17*1.084</f>
        <v>0</v>
      </c>
      <c r="BK43" s="46">
        <f>'[1]17% Управителю (З ПДВ)'!BK44/1.2/1.17*1.084</f>
        <v>0</v>
      </c>
      <c r="BL43" s="46">
        <f>'[1]17% Управителю (З ПДВ)'!BL44/1.2/1.17*1.084</f>
        <v>0</v>
      </c>
      <c r="BM43" s="46">
        <f>'[1]17% Управителю (З ПДВ)'!BM44/1.2/1.17*1.084</f>
        <v>0.24397720797720804</v>
      </c>
      <c r="BN43" s="46">
        <f>'[1]17% Управителю (З ПДВ)'!BN44/1.2/1.17*1.084</f>
        <v>0</v>
      </c>
      <c r="BO43" s="46">
        <f>'[1]17% Управителю (З ПДВ)'!BO44/1.2/1.17*1.084</f>
        <v>0</v>
      </c>
      <c r="BP43" s="46">
        <f>'[1]17% Управителю (З ПДВ)'!BP44/1.2/1.17*1.084</f>
        <v>0</v>
      </c>
      <c r="BQ43" s="46">
        <f>'[1]17% Управителю (З ПДВ)'!BQ44/1.2/1.17*1.084</f>
        <v>0</v>
      </c>
      <c r="BR43" s="46">
        <f>'[1]17% Управителю (З ПДВ)'!BR44/1.2/1.17*1.084</f>
        <v>0</v>
      </c>
      <c r="BS43" s="46">
        <f>'[1]17% Управителю (З ПДВ)'!BS44/1.2/1.17*1.084</f>
        <v>0</v>
      </c>
      <c r="BT43" s="46">
        <f>'[1]17% Управителю (З ПДВ)'!BT44/1.2/1.17*1.084</f>
        <v>0</v>
      </c>
      <c r="BU43" s="46">
        <f>'[1]17% Управителю (З ПДВ)'!BU44/1.2/1.17*1.084</f>
        <v>0</v>
      </c>
      <c r="BV43" s="46">
        <f>'[1]17% Управителю (З ПДВ)'!BV44/1.2/1.17*1.084</f>
        <v>0</v>
      </c>
      <c r="BW43" s="46">
        <f>'[1]17% Управителю (З ПДВ)'!BW44/1.2/1.17*1.084</f>
        <v>0</v>
      </c>
      <c r="BX43" s="46">
        <f>'[1]17% Управителю (З ПДВ)'!BX44/1.2/1.17*1.084</f>
        <v>0.25169800569800571</v>
      </c>
      <c r="BY43" s="46">
        <f>'[1]17% Управителю (З ПДВ)'!BY44/1.2/1.17*1.084</f>
        <v>0.25015384615384623</v>
      </c>
      <c r="BZ43" s="46">
        <f>'[1]17% Управителю (З ПДВ)'!BZ44/1.2/1.17*1.084</f>
        <v>0.38372364672364684</v>
      </c>
      <c r="CA43" s="46">
        <f>'[1]17% Управителю (З ПДВ)'!CA44/1.2/1.17*1.084</f>
        <v>0.24552136752136758</v>
      </c>
      <c r="CB43" s="46">
        <f>'[1]17% Управителю (З ПДВ)'!CB44/1.2/1.17*1.084</f>
        <v>0.21154985754985761</v>
      </c>
      <c r="CC43" s="46">
        <f>'[1]17% Управителю (З ПДВ)'!CC44/1.2/1.17*1.084</f>
        <v>0.22544729344729347</v>
      </c>
      <c r="CD43" s="46">
        <f>'[1]17% Управителю (З ПДВ)'!CD44/1.2/1.17*1.084</f>
        <v>0.22544729344729347</v>
      </c>
      <c r="CE43" s="46">
        <f>'[1]17% Управителю (З ПДВ)'!CE44/1.2/1.17*1.084</f>
        <v>0</v>
      </c>
      <c r="CF43" s="46">
        <f>'[1]17% Управителю (З ПДВ)'!CF44/1.2/1.17*1.084</f>
        <v>0</v>
      </c>
      <c r="CG43" s="46">
        <f>'[1]17% Управителю (З ПДВ)'!CG44/1.2/1.17*1.084</f>
        <v>0.2246752136752137</v>
      </c>
      <c r="CH43" s="46">
        <f>'[1]17% Управителю (З ПДВ)'!CH44/1.2/1.17*1.084</f>
        <v>0.2246752136752137</v>
      </c>
      <c r="CI43" s="46">
        <f>'[1]17% Управителю (З ПДВ)'!CI44/1.2/1.17*1.084</f>
        <v>0</v>
      </c>
      <c r="CJ43" s="46">
        <f>'[1]17% Управителю (З ПДВ)'!CJ44/1.2/1.17*1.084</f>
        <v>0</v>
      </c>
      <c r="CK43" s="46">
        <f>'[1]17% Управителю (З ПДВ)'!CK44/1.2/1.17*1.084</f>
        <v>0</v>
      </c>
      <c r="CL43" s="46">
        <f>'[1]17% Управителю (З ПДВ)'!CL44/1.2/1.17*1.084</f>
        <v>0</v>
      </c>
      <c r="CM43" s="46">
        <f>'[1]17% Управителю (З ПДВ)'!CM44/1.2/1.17*1.084</f>
        <v>0</v>
      </c>
      <c r="CN43" s="46">
        <f>'[1]17% Управителю (З ПДВ)'!CN44/1.2/1.17*1.084</f>
        <v>0</v>
      </c>
      <c r="CO43" s="46">
        <f>'[1]17% Управителю (З ПДВ)'!CO44/1.2/1.17*1.084</f>
        <v>0</v>
      </c>
      <c r="CP43" s="46">
        <f>'[1]17% Управителю (З ПДВ)'!CP44/1.2/1.17*1.084</f>
        <v>0</v>
      </c>
      <c r="CQ43" s="46">
        <f>'[1]17% Управителю (З ПДВ)'!CQ44/1.2/1.17*1.084</f>
        <v>0</v>
      </c>
      <c r="CR43" s="46">
        <f>'[1]17% Управителю (З ПДВ)'!CR44/1.2/1.17*1.084</f>
        <v>0</v>
      </c>
      <c r="CS43" s="46">
        <f>'[1]17% Управителю (З ПДВ)'!CS44/1.2/1.17*1.084</f>
        <v>0</v>
      </c>
      <c r="CT43" s="46">
        <f>'[1]17% Управителю (З ПДВ)'!CT44/1.2/1.17*1.084</f>
        <v>0</v>
      </c>
      <c r="CU43" s="18"/>
      <c r="CV43" s="18"/>
    </row>
    <row r="44" spans="1:100" s="12" customFormat="1" ht="21" x14ac:dyDescent="0.35">
      <c r="A44" s="43" t="s">
        <v>12</v>
      </c>
      <c r="B44" s="44" t="s">
        <v>11</v>
      </c>
      <c r="C44" s="45"/>
      <c r="D44" s="46">
        <f t="shared" ref="D44:AI44" si="1">SUM(D12:D43)*($D$7-1)</f>
        <v>0.52599017094017075</v>
      </c>
      <c r="E44" s="46">
        <f t="shared" si="1"/>
        <v>0.59771854700854699</v>
      </c>
      <c r="F44" s="46">
        <f t="shared" si="1"/>
        <v>0.46986740740740723</v>
      </c>
      <c r="G44" s="46">
        <f t="shared" si="1"/>
        <v>0.52893150997150973</v>
      </c>
      <c r="H44" s="46">
        <f t="shared" si="1"/>
        <v>0.4856178347578346</v>
      </c>
      <c r="I44" s="46">
        <f t="shared" si="1"/>
        <v>0.52447905982905973</v>
      </c>
      <c r="J44" s="46">
        <f t="shared" si="1"/>
        <v>0.48483031339031318</v>
      </c>
      <c r="K44" s="46">
        <f t="shared" si="1"/>
        <v>0.52617518518518513</v>
      </c>
      <c r="L44" s="46">
        <f t="shared" si="1"/>
        <v>0.51475612535612514</v>
      </c>
      <c r="M44" s="46">
        <f t="shared" si="1"/>
        <v>0.48404279202279177</v>
      </c>
      <c r="N44" s="46">
        <f t="shared" si="1"/>
        <v>0.5064871509971508</v>
      </c>
      <c r="O44" s="46">
        <f t="shared" si="1"/>
        <v>0.52709396011395993</v>
      </c>
      <c r="P44" s="46">
        <f t="shared" si="1"/>
        <v>0.52827524216524202</v>
      </c>
      <c r="Q44" s="46">
        <f t="shared" si="1"/>
        <v>0.52355011396011386</v>
      </c>
      <c r="R44" s="46">
        <f t="shared" si="1"/>
        <v>0.58498695156695146</v>
      </c>
      <c r="S44" s="46">
        <f t="shared" si="1"/>
        <v>0.52775022792022774</v>
      </c>
      <c r="T44" s="46">
        <f t="shared" si="1"/>
        <v>0.57264911680911668</v>
      </c>
      <c r="U44" s="46">
        <f t="shared" si="1"/>
        <v>0.52998153846153839</v>
      </c>
      <c r="V44" s="46">
        <f t="shared" si="1"/>
        <v>0.56556142450142444</v>
      </c>
      <c r="W44" s="46">
        <f t="shared" si="1"/>
        <v>0.57908054131054121</v>
      </c>
      <c r="X44" s="46">
        <f t="shared" si="1"/>
        <v>0.60257492877492858</v>
      </c>
      <c r="Y44" s="46">
        <f t="shared" si="1"/>
        <v>0.56948886039886015</v>
      </c>
      <c r="Z44" s="46">
        <f t="shared" si="1"/>
        <v>0.56254259259259243</v>
      </c>
      <c r="AA44" s="46">
        <f t="shared" si="1"/>
        <v>0.54547962962962937</v>
      </c>
      <c r="AB44" s="46">
        <f t="shared" si="1"/>
        <v>0.57947430199430194</v>
      </c>
      <c r="AC44" s="46">
        <f t="shared" si="1"/>
        <v>0.58026182336182308</v>
      </c>
      <c r="AD44" s="46">
        <f t="shared" si="1"/>
        <v>0.21381205128205125</v>
      </c>
      <c r="AE44" s="46">
        <f t="shared" si="1"/>
        <v>0.16196689458689456</v>
      </c>
      <c r="AF44" s="46">
        <f t="shared" si="1"/>
        <v>0.14136008547008544</v>
      </c>
      <c r="AG44" s="46">
        <f t="shared" si="1"/>
        <v>0.15317290598290598</v>
      </c>
      <c r="AH44" s="46">
        <f t="shared" si="1"/>
        <v>0.45964997150997139</v>
      </c>
      <c r="AI44" s="46">
        <f t="shared" si="1"/>
        <v>0.46830253561253549</v>
      </c>
      <c r="AJ44" s="46">
        <f t="shared" ref="AJ44:BO44" si="2">SUM(AJ12:AJ43)*($D$7-1)</f>
        <v>0.44507065527065515</v>
      </c>
      <c r="AK44" s="46">
        <f t="shared" si="2"/>
        <v>0.59653726495726467</v>
      </c>
      <c r="AL44" s="46">
        <f t="shared" si="2"/>
        <v>0.5246001424501423</v>
      </c>
      <c r="AM44" s="46">
        <f t="shared" si="2"/>
        <v>0.16341068376068374</v>
      </c>
      <c r="AN44" s="46">
        <f t="shared" si="2"/>
        <v>0.51307017094017071</v>
      </c>
      <c r="AO44" s="46">
        <f t="shared" si="2"/>
        <v>0.5427131339031338</v>
      </c>
      <c r="AP44" s="46">
        <f t="shared" si="2"/>
        <v>0.43379301994301983</v>
      </c>
      <c r="AQ44" s="46">
        <f t="shared" si="2"/>
        <v>0.13584743589743586</v>
      </c>
      <c r="AR44" s="46">
        <f t="shared" si="2"/>
        <v>0.16157313390313385</v>
      </c>
      <c r="AS44" s="46">
        <f t="shared" si="2"/>
        <v>0.46867595441595428</v>
      </c>
      <c r="AT44" s="46">
        <f t="shared" si="2"/>
        <v>0.43529686609686602</v>
      </c>
      <c r="AU44" s="46">
        <f t="shared" si="2"/>
        <v>0.42965296296296285</v>
      </c>
      <c r="AV44" s="46">
        <f t="shared" si="2"/>
        <v>0.43964857549857539</v>
      </c>
      <c r="AW44" s="46">
        <f t="shared" si="2"/>
        <v>0.60241945868945845</v>
      </c>
      <c r="AX44" s="46">
        <f t="shared" si="2"/>
        <v>0.60208091168091149</v>
      </c>
      <c r="AY44" s="46">
        <f t="shared" si="2"/>
        <v>0.46056874643874635</v>
      </c>
      <c r="AZ44" s="46">
        <f t="shared" si="2"/>
        <v>0.48856353276353259</v>
      </c>
      <c r="BA44" s="46">
        <f t="shared" si="2"/>
        <v>0.51398894586894561</v>
      </c>
      <c r="BB44" s="46">
        <f t="shared" si="2"/>
        <v>0.55510908831908812</v>
      </c>
      <c r="BC44" s="46">
        <f t="shared" si="2"/>
        <v>0.59710538461538443</v>
      </c>
      <c r="BD44" s="46">
        <f t="shared" si="2"/>
        <v>0.4793380056980055</v>
      </c>
      <c r="BE44" s="46">
        <f t="shared" si="2"/>
        <v>0.50007606837606822</v>
      </c>
      <c r="BF44" s="46">
        <f t="shared" si="2"/>
        <v>0.45427777777777761</v>
      </c>
      <c r="BG44" s="46">
        <f t="shared" si="2"/>
        <v>0.50821378917378912</v>
      </c>
      <c r="BH44" s="46">
        <f t="shared" si="2"/>
        <v>0.52017433048433037</v>
      </c>
      <c r="BI44" s="46">
        <f t="shared" si="2"/>
        <v>0.51556398860398844</v>
      </c>
      <c r="BJ44" s="46">
        <f t="shared" si="2"/>
        <v>0.47166039886039873</v>
      </c>
      <c r="BK44" s="46">
        <f t="shared" si="2"/>
        <v>0.51788296296296277</v>
      </c>
      <c r="BL44" s="46">
        <f t="shared" si="2"/>
        <v>0.51401655270655255</v>
      </c>
      <c r="BM44" s="46">
        <f t="shared" si="2"/>
        <v>0.58829686609686593</v>
      </c>
      <c r="BN44" s="46">
        <f t="shared" si="2"/>
        <v>0.51296652421652411</v>
      </c>
      <c r="BO44" s="46">
        <f t="shared" si="2"/>
        <v>0.41318621082621076</v>
      </c>
      <c r="BP44" s="46">
        <f t="shared" ref="BP44:CU44" si="3">SUM(BP12:BP43)*($D$7-1)</f>
        <v>0.50978883190883173</v>
      </c>
      <c r="BQ44" s="46">
        <f t="shared" si="3"/>
        <v>0.5114951282051281</v>
      </c>
      <c r="BR44" s="46">
        <f t="shared" si="3"/>
        <v>0.50086358974358969</v>
      </c>
      <c r="BS44" s="46">
        <f t="shared" si="3"/>
        <v>0.44530168091168087</v>
      </c>
      <c r="BT44" s="46">
        <f t="shared" si="3"/>
        <v>0.52007455840455818</v>
      </c>
      <c r="BU44" s="46">
        <f t="shared" si="3"/>
        <v>0.41661720797720803</v>
      </c>
      <c r="BV44" s="46">
        <f t="shared" si="3"/>
        <v>0.46947074074074052</v>
      </c>
      <c r="BW44" s="46">
        <f t="shared" si="3"/>
        <v>0.46791894586894578</v>
      </c>
      <c r="BX44" s="46">
        <f t="shared" si="3"/>
        <v>0.57347538461538439</v>
      </c>
      <c r="BY44" s="46">
        <f t="shared" si="3"/>
        <v>0.57054905982905957</v>
      </c>
      <c r="BZ44" s="46">
        <f t="shared" si="3"/>
        <v>0.56884276353276342</v>
      </c>
      <c r="CA44" s="46">
        <f t="shared" si="3"/>
        <v>0.56411763532763526</v>
      </c>
      <c r="CB44" s="46">
        <f t="shared" si="3"/>
        <v>0.54849846153846138</v>
      </c>
      <c r="CC44" s="46">
        <f t="shared" si="3"/>
        <v>0.59955609686609668</v>
      </c>
      <c r="CD44" s="46">
        <f t="shared" si="3"/>
        <v>0.59876857549857543</v>
      </c>
      <c r="CE44" s="46">
        <f t="shared" si="3"/>
        <v>0.22995623931623926</v>
      </c>
      <c r="CF44" s="46">
        <f t="shared" si="3"/>
        <v>0.526185356125356</v>
      </c>
      <c r="CG44" s="46">
        <f t="shared" si="3"/>
        <v>0.55059851851851838</v>
      </c>
      <c r="CH44" s="46">
        <f t="shared" si="3"/>
        <v>0.54744843304843294</v>
      </c>
      <c r="CI44" s="46">
        <f t="shared" si="3"/>
        <v>0.52383296296296289</v>
      </c>
      <c r="CJ44" s="46">
        <f t="shared" si="3"/>
        <v>0.52199541310541298</v>
      </c>
      <c r="CK44" s="46">
        <f t="shared" si="3"/>
        <v>0.50992008547008527</v>
      </c>
      <c r="CL44" s="46">
        <f t="shared" si="3"/>
        <v>0.52868934472934448</v>
      </c>
      <c r="CM44" s="46">
        <f t="shared" si="3"/>
        <v>0.50122683760683739</v>
      </c>
      <c r="CN44" s="46">
        <f t="shared" si="3"/>
        <v>0.16262316239316235</v>
      </c>
      <c r="CO44" s="46">
        <f t="shared" si="3"/>
        <v>0.37276011396011383</v>
      </c>
      <c r="CP44" s="46">
        <f t="shared" si="3"/>
        <v>0.42093017094017082</v>
      </c>
      <c r="CQ44" s="46">
        <f t="shared" si="3"/>
        <v>0.42355524216524199</v>
      </c>
      <c r="CR44" s="46">
        <f t="shared" si="3"/>
        <v>0.4383868945868945</v>
      </c>
      <c r="CS44" s="46">
        <f t="shared" si="3"/>
        <v>0.39310441595441581</v>
      </c>
      <c r="CT44" s="54">
        <f t="shared" si="3"/>
        <v>0.40255467236467229</v>
      </c>
      <c r="CU44" s="18"/>
      <c r="CV44" s="18"/>
    </row>
    <row r="45" spans="1:100" s="12" customFormat="1" ht="21" x14ac:dyDescent="0.35">
      <c r="A45" s="43" t="s">
        <v>10</v>
      </c>
      <c r="B45" s="44" t="s">
        <v>9</v>
      </c>
      <c r="C45" s="45"/>
      <c r="D45" s="46">
        <f t="shared" ref="D45:AI45" si="4">SUM(D12:D44)*0.2</f>
        <v>0.72401000000000004</v>
      </c>
      <c r="E45" s="46">
        <f t="shared" si="4"/>
        <v>0.82274200000000031</v>
      </c>
      <c r="F45" s="46">
        <f t="shared" si="4"/>
        <v>0.6467586666666667</v>
      </c>
      <c r="G45" s="46">
        <f t="shared" si="4"/>
        <v>0.72805866666666663</v>
      </c>
      <c r="H45" s="46">
        <f t="shared" si="4"/>
        <v>0.66843866666666674</v>
      </c>
      <c r="I45" s="46">
        <f t="shared" si="4"/>
        <v>0.72193000000000018</v>
      </c>
      <c r="J45" s="46">
        <f t="shared" si="4"/>
        <v>0.66735466666666676</v>
      </c>
      <c r="K45" s="46">
        <f t="shared" si="4"/>
        <v>0.72426466666666689</v>
      </c>
      <c r="L45" s="46">
        <f t="shared" si="4"/>
        <v>0.70854666666666677</v>
      </c>
      <c r="M45" s="46">
        <f t="shared" si="4"/>
        <v>0.66627066666666668</v>
      </c>
      <c r="N45" s="46">
        <f t="shared" si="4"/>
        <v>0.69716466666666665</v>
      </c>
      <c r="O45" s="46">
        <f t="shared" si="4"/>
        <v>0.72552933333333347</v>
      </c>
      <c r="P45" s="46">
        <f t="shared" si="4"/>
        <v>0.72715533333333338</v>
      </c>
      <c r="Q45" s="46">
        <f t="shared" si="4"/>
        <v>0.72065133333333353</v>
      </c>
      <c r="R45" s="46">
        <f t="shared" si="4"/>
        <v>0.80521733333333345</v>
      </c>
      <c r="S45" s="46">
        <f t="shared" si="4"/>
        <v>0.72643266666666673</v>
      </c>
      <c r="T45" s="46">
        <f t="shared" si="4"/>
        <v>0.78823466666666686</v>
      </c>
      <c r="U45" s="46">
        <f t="shared" si="4"/>
        <v>0.72950400000000015</v>
      </c>
      <c r="V45" s="46">
        <f t="shared" si="4"/>
        <v>0.77847866666666687</v>
      </c>
      <c r="W45" s="46">
        <f t="shared" si="4"/>
        <v>0.79708733333333348</v>
      </c>
      <c r="X45" s="46">
        <f t="shared" si="4"/>
        <v>0.82942666666666676</v>
      </c>
      <c r="Y45" s="46">
        <f t="shared" si="4"/>
        <v>0.78388466666666679</v>
      </c>
      <c r="Z45" s="46">
        <f t="shared" si="4"/>
        <v>0.77432333333333347</v>
      </c>
      <c r="AA45" s="46">
        <f t="shared" si="4"/>
        <v>0.7508366666666666</v>
      </c>
      <c r="AB45" s="46">
        <f t="shared" si="4"/>
        <v>0.79762933333333352</v>
      </c>
      <c r="AC45" s="46">
        <f t="shared" si="4"/>
        <v>0.79871333333333328</v>
      </c>
      <c r="AD45" s="46">
        <f t="shared" si="4"/>
        <v>0.29430600000000007</v>
      </c>
      <c r="AE45" s="46">
        <f t="shared" si="4"/>
        <v>0.22294266666666671</v>
      </c>
      <c r="AF45" s="46">
        <f t="shared" si="4"/>
        <v>0.19457800000000006</v>
      </c>
      <c r="AG45" s="46">
        <f t="shared" si="4"/>
        <v>0.21083800000000005</v>
      </c>
      <c r="AH45" s="46">
        <f t="shared" si="4"/>
        <v>0.63269466666666674</v>
      </c>
      <c r="AI45" s="46">
        <f t="shared" si="4"/>
        <v>0.64460466666666683</v>
      </c>
      <c r="AJ45" s="46">
        <f t="shared" ref="AJ45:BO45" si="5">SUM(AJ12:AJ44)*0.2</f>
        <v>0.61262666666666687</v>
      </c>
      <c r="AK45" s="46">
        <f t="shared" si="5"/>
        <v>0.82111599999999996</v>
      </c>
      <c r="AL45" s="46">
        <f t="shared" si="5"/>
        <v>0.72209666666666683</v>
      </c>
      <c r="AM45" s="46">
        <f t="shared" si="5"/>
        <v>0.22493000000000005</v>
      </c>
      <c r="AN45" s="46">
        <f t="shared" si="5"/>
        <v>0.70622600000000002</v>
      </c>
      <c r="AO45" s="46">
        <f t="shared" si="5"/>
        <v>0.7470286666666669</v>
      </c>
      <c r="AP45" s="46">
        <f t="shared" si="5"/>
        <v>0.59710333333333343</v>
      </c>
      <c r="AQ45" s="46">
        <f t="shared" si="5"/>
        <v>0.18699000000000002</v>
      </c>
      <c r="AR45" s="46">
        <f t="shared" si="5"/>
        <v>0.22240066666666669</v>
      </c>
      <c r="AS45" s="46">
        <f t="shared" si="5"/>
        <v>0.64511866666666684</v>
      </c>
      <c r="AT45" s="46">
        <f t="shared" si="5"/>
        <v>0.59917333333333345</v>
      </c>
      <c r="AU45" s="46">
        <f t="shared" si="5"/>
        <v>0.5914046666666668</v>
      </c>
      <c r="AV45" s="46">
        <f t="shared" si="5"/>
        <v>0.6051633333333335</v>
      </c>
      <c r="AW45" s="46">
        <f t="shared" si="5"/>
        <v>0.82921266666666671</v>
      </c>
      <c r="AX45" s="46">
        <f t="shared" si="5"/>
        <v>0.82874666666666674</v>
      </c>
      <c r="AY45" s="46">
        <f t="shared" si="5"/>
        <v>0.63395933333333343</v>
      </c>
      <c r="AZ45" s="46">
        <f t="shared" si="5"/>
        <v>0.67249333333333339</v>
      </c>
      <c r="BA45" s="46">
        <f t="shared" si="5"/>
        <v>0.70749066666666671</v>
      </c>
      <c r="BB45" s="46">
        <f t="shared" si="5"/>
        <v>0.76409133333333346</v>
      </c>
      <c r="BC45" s="46">
        <f t="shared" si="5"/>
        <v>0.82189800000000002</v>
      </c>
      <c r="BD45" s="46">
        <f t="shared" si="5"/>
        <v>0.65979466666666664</v>
      </c>
      <c r="BE45" s="46">
        <f t="shared" si="5"/>
        <v>0.68834000000000006</v>
      </c>
      <c r="BF45" s="46">
        <f t="shared" si="5"/>
        <v>0.62530000000000008</v>
      </c>
      <c r="BG45" s="46">
        <f t="shared" si="5"/>
        <v>0.69954133333333346</v>
      </c>
      <c r="BH45" s="46">
        <f t="shared" si="5"/>
        <v>0.71600466666666684</v>
      </c>
      <c r="BI45" s="46">
        <f t="shared" si="5"/>
        <v>0.70965866666666677</v>
      </c>
      <c r="BJ45" s="46">
        <f t="shared" si="5"/>
        <v>0.64922666666666684</v>
      </c>
      <c r="BK45" s="46">
        <f t="shared" si="5"/>
        <v>0.71285066666666674</v>
      </c>
      <c r="BL45" s="46">
        <f t="shared" si="5"/>
        <v>0.70752866666666669</v>
      </c>
      <c r="BM45" s="46">
        <f t="shared" si="5"/>
        <v>0.80977333333333346</v>
      </c>
      <c r="BN45" s="46">
        <f t="shared" si="5"/>
        <v>0.7060833333333334</v>
      </c>
      <c r="BO45" s="46">
        <f t="shared" si="5"/>
        <v>0.56873866666666684</v>
      </c>
      <c r="BP45" s="46">
        <f t="shared" ref="BP45:CU45" si="6">SUM(BP12:BP44)*0.2</f>
        <v>0.70170933333333341</v>
      </c>
      <c r="BQ45" s="46">
        <f t="shared" si="6"/>
        <v>0.70405800000000007</v>
      </c>
      <c r="BR45" s="46">
        <f t="shared" si="6"/>
        <v>0.68942400000000026</v>
      </c>
      <c r="BS45" s="46">
        <f t="shared" si="6"/>
        <v>0.61294466666666692</v>
      </c>
      <c r="BT45" s="46">
        <f t="shared" si="6"/>
        <v>0.71586733333333341</v>
      </c>
      <c r="BU45" s="46">
        <f t="shared" si="6"/>
        <v>0.5734613333333336</v>
      </c>
      <c r="BV45" s="46">
        <f t="shared" si="6"/>
        <v>0.64621266666666666</v>
      </c>
      <c r="BW45" s="46">
        <f t="shared" si="6"/>
        <v>0.64407666666666685</v>
      </c>
      <c r="BX45" s="46">
        <f t="shared" si="6"/>
        <v>0.78937200000000007</v>
      </c>
      <c r="BY45" s="46">
        <f t="shared" si="6"/>
        <v>0.78534400000000004</v>
      </c>
      <c r="BZ45" s="46">
        <f t="shared" si="6"/>
        <v>0.78299533333333349</v>
      </c>
      <c r="CA45" s="46">
        <f t="shared" si="6"/>
        <v>0.77649133333333353</v>
      </c>
      <c r="CB45" s="46">
        <f t="shared" si="6"/>
        <v>0.75499200000000011</v>
      </c>
      <c r="CC45" s="46">
        <f t="shared" si="6"/>
        <v>0.82527133333333325</v>
      </c>
      <c r="CD45" s="46">
        <f t="shared" si="6"/>
        <v>0.82418733333333349</v>
      </c>
      <c r="CE45" s="46">
        <f t="shared" si="6"/>
        <v>0.31652800000000009</v>
      </c>
      <c r="CF45" s="46">
        <f t="shared" si="6"/>
        <v>0.72427866666666674</v>
      </c>
      <c r="CG45" s="46">
        <f t="shared" si="6"/>
        <v>0.7578826666666667</v>
      </c>
      <c r="CH45" s="46">
        <f t="shared" si="6"/>
        <v>0.75354666666666681</v>
      </c>
      <c r="CI45" s="46">
        <f t="shared" si="6"/>
        <v>0.72104066666666677</v>
      </c>
      <c r="CJ45" s="46">
        <f t="shared" si="6"/>
        <v>0.7185113333333335</v>
      </c>
      <c r="CK45" s="46">
        <f t="shared" si="6"/>
        <v>0.70189000000000012</v>
      </c>
      <c r="CL45" s="46">
        <f t="shared" si="6"/>
        <v>0.72772533333333334</v>
      </c>
      <c r="CM45" s="46">
        <f t="shared" si="6"/>
        <v>0.68992399999999998</v>
      </c>
      <c r="CN45" s="46">
        <f t="shared" si="6"/>
        <v>0.22384600000000004</v>
      </c>
      <c r="CO45" s="46">
        <f t="shared" si="6"/>
        <v>0.51309333333333329</v>
      </c>
      <c r="CP45" s="46">
        <f t="shared" si="6"/>
        <v>0.57939800000000008</v>
      </c>
      <c r="CQ45" s="46">
        <f t="shared" si="6"/>
        <v>0.58301133333333333</v>
      </c>
      <c r="CR45" s="46">
        <f t="shared" si="6"/>
        <v>0.60342666666666678</v>
      </c>
      <c r="CS45" s="46">
        <f t="shared" si="6"/>
        <v>0.54109666666666667</v>
      </c>
      <c r="CT45" s="54">
        <f t="shared" si="6"/>
        <v>0.5541046666666668</v>
      </c>
      <c r="CU45" s="18"/>
      <c r="CV45" s="17"/>
    </row>
    <row r="46" spans="1:100" s="13" customFormat="1" ht="24" thickBot="1" x14ac:dyDescent="0.4">
      <c r="A46" s="56" t="s">
        <v>8</v>
      </c>
      <c r="B46" s="57" t="s">
        <v>7</v>
      </c>
      <c r="C46" s="58"/>
      <c r="D46" s="59">
        <f t="shared" ref="D46:AI46" si="7">SUM(D12:D45)</f>
        <v>4.3440599999999998</v>
      </c>
      <c r="E46" s="59">
        <f t="shared" si="7"/>
        <v>4.936452000000001</v>
      </c>
      <c r="F46" s="59">
        <f t="shared" si="7"/>
        <v>3.8805519999999998</v>
      </c>
      <c r="G46" s="59">
        <f t="shared" si="7"/>
        <v>4.3683519999999998</v>
      </c>
      <c r="H46" s="59">
        <f t="shared" si="7"/>
        <v>4.0106320000000002</v>
      </c>
      <c r="I46" s="59">
        <f t="shared" si="7"/>
        <v>4.3315800000000007</v>
      </c>
      <c r="J46" s="59">
        <f t="shared" si="7"/>
        <v>4.0041279999999997</v>
      </c>
      <c r="K46" s="59">
        <f t="shared" si="7"/>
        <v>4.3455880000000011</v>
      </c>
      <c r="L46" s="59">
        <f t="shared" si="7"/>
        <v>4.2512800000000004</v>
      </c>
      <c r="M46" s="59">
        <f t="shared" si="7"/>
        <v>3.9976239999999996</v>
      </c>
      <c r="N46" s="59">
        <f t="shared" si="7"/>
        <v>4.1829879999999999</v>
      </c>
      <c r="O46" s="59">
        <f t="shared" si="7"/>
        <v>4.3531760000000004</v>
      </c>
      <c r="P46" s="59">
        <f t="shared" si="7"/>
        <v>4.3629319999999998</v>
      </c>
      <c r="Q46" s="59">
        <f t="shared" si="7"/>
        <v>4.3239080000000012</v>
      </c>
      <c r="R46" s="59">
        <f t="shared" si="7"/>
        <v>4.8313040000000003</v>
      </c>
      <c r="S46" s="59">
        <f t="shared" si="7"/>
        <v>4.3585960000000004</v>
      </c>
      <c r="T46" s="59">
        <f t="shared" si="7"/>
        <v>4.7294080000000012</v>
      </c>
      <c r="U46" s="59">
        <f t="shared" si="7"/>
        <v>4.3770240000000005</v>
      </c>
      <c r="V46" s="59">
        <f t="shared" si="7"/>
        <v>4.670872000000001</v>
      </c>
      <c r="W46" s="59">
        <f t="shared" si="7"/>
        <v>4.7825240000000004</v>
      </c>
      <c r="X46" s="59">
        <f t="shared" si="7"/>
        <v>4.9765600000000001</v>
      </c>
      <c r="Y46" s="59">
        <f t="shared" si="7"/>
        <v>4.7033079999999998</v>
      </c>
      <c r="Z46" s="59">
        <f t="shared" si="7"/>
        <v>4.6459400000000004</v>
      </c>
      <c r="AA46" s="59">
        <f t="shared" si="7"/>
        <v>4.5050199999999991</v>
      </c>
      <c r="AB46" s="59">
        <f t="shared" si="7"/>
        <v>4.7857760000000011</v>
      </c>
      <c r="AC46" s="59">
        <f t="shared" si="7"/>
        <v>4.7922799999999999</v>
      </c>
      <c r="AD46" s="59">
        <f t="shared" si="7"/>
        <v>1.7658360000000002</v>
      </c>
      <c r="AE46" s="59">
        <f t="shared" si="7"/>
        <v>1.3376560000000002</v>
      </c>
      <c r="AF46" s="59">
        <f t="shared" si="7"/>
        <v>1.1674680000000004</v>
      </c>
      <c r="AG46" s="59">
        <f t="shared" si="7"/>
        <v>1.2650280000000003</v>
      </c>
      <c r="AH46" s="59">
        <f t="shared" si="7"/>
        <v>3.7961680000000002</v>
      </c>
      <c r="AI46" s="59">
        <f t="shared" si="7"/>
        <v>3.8676280000000007</v>
      </c>
      <c r="AJ46" s="59">
        <f t="shared" ref="AJ46:BO46" si="8">SUM(AJ12:AJ45)</f>
        <v>3.6757600000000008</v>
      </c>
      <c r="AK46" s="59">
        <f t="shared" si="8"/>
        <v>4.9266959999999997</v>
      </c>
      <c r="AL46" s="59">
        <f t="shared" si="8"/>
        <v>4.3325800000000001</v>
      </c>
      <c r="AM46" s="59">
        <f t="shared" si="8"/>
        <v>1.3495800000000002</v>
      </c>
      <c r="AN46" s="59">
        <f t="shared" si="8"/>
        <v>4.2373560000000001</v>
      </c>
      <c r="AO46" s="59">
        <f t="shared" si="8"/>
        <v>4.4821720000000012</v>
      </c>
      <c r="AP46" s="59">
        <f t="shared" si="8"/>
        <v>3.5826200000000004</v>
      </c>
      <c r="AQ46" s="59">
        <f t="shared" si="8"/>
        <v>1.1219400000000002</v>
      </c>
      <c r="AR46" s="59">
        <f t="shared" si="8"/>
        <v>1.3344040000000001</v>
      </c>
      <c r="AS46" s="59">
        <f t="shared" si="8"/>
        <v>3.8707120000000006</v>
      </c>
      <c r="AT46" s="59">
        <f t="shared" si="8"/>
        <v>3.5950400000000005</v>
      </c>
      <c r="AU46" s="59">
        <f t="shared" si="8"/>
        <v>3.5484280000000004</v>
      </c>
      <c r="AV46" s="59">
        <f t="shared" si="8"/>
        <v>3.6309800000000005</v>
      </c>
      <c r="AW46" s="59">
        <f t="shared" si="8"/>
        <v>4.975276</v>
      </c>
      <c r="AX46" s="59">
        <f t="shared" si="8"/>
        <v>4.97248</v>
      </c>
      <c r="AY46" s="59">
        <f t="shared" si="8"/>
        <v>3.8037560000000004</v>
      </c>
      <c r="AZ46" s="59">
        <f t="shared" si="8"/>
        <v>4.0349599999999999</v>
      </c>
      <c r="BA46" s="59">
        <f t="shared" si="8"/>
        <v>4.2449440000000003</v>
      </c>
      <c r="BB46" s="59">
        <f t="shared" si="8"/>
        <v>4.5845479999999998</v>
      </c>
      <c r="BC46" s="59">
        <f t="shared" si="8"/>
        <v>4.9313880000000001</v>
      </c>
      <c r="BD46" s="59">
        <f t="shared" si="8"/>
        <v>3.9587679999999996</v>
      </c>
      <c r="BE46" s="59">
        <f t="shared" si="8"/>
        <v>4.1300400000000002</v>
      </c>
      <c r="BF46" s="59">
        <f t="shared" si="8"/>
        <v>3.7518000000000002</v>
      </c>
      <c r="BG46" s="59">
        <f t="shared" si="8"/>
        <v>4.197248000000001</v>
      </c>
      <c r="BH46" s="59">
        <f t="shared" si="8"/>
        <v>4.2960280000000006</v>
      </c>
      <c r="BI46" s="59">
        <f t="shared" si="8"/>
        <v>4.2579520000000004</v>
      </c>
      <c r="BJ46" s="59">
        <f t="shared" si="8"/>
        <v>3.8953600000000006</v>
      </c>
      <c r="BK46" s="59">
        <f t="shared" si="8"/>
        <v>4.2771039999999996</v>
      </c>
      <c r="BL46" s="59">
        <f t="shared" si="8"/>
        <v>4.2451720000000002</v>
      </c>
      <c r="BM46" s="59">
        <f t="shared" si="8"/>
        <v>4.8586400000000003</v>
      </c>
      <c r="BN46" s="59">
        <f t="shared" si="8"/>
        <v>4.2365000000000004</v>
      </c>
      <c r="BO46" s="59">
        <f t="shared" si="8"/>
        <v>3.4124320000000008</v>
      </c>
      <c r="BP46" s="59">
        <f t="shared" ref="BP46:CU46" si="9">SUM(BP12:BP45)</f>
        <v>4.2102560000000002</v>
      </c>
      <c r="BQ46" s="59">
        <f t="shared" si="9"/>
        <v>4.224348</v>
      </c>
      <c r="BR46" s="59">
        <f t="shared" si="9"/>
        <v>4.1365440000000007</v>
      </c>
      <c r="BS46" s="59">
        <f t="shared" si="9"/>
        <v>3.677668000000001</v>
      </c>
      <c r="BT46" s="59">
        <f t="shared" si="9"/>
        <v>4.295204</v>
      </c>
      <c r="BU46" s="59">
        <f t="shared" si="9"/>
        <v>3.4407680000000012</v>
      </c>
      <c r="BV46" s="59">
        <f t="shared" si="9"/>
        <v>3.8772759999999997</v>
      </c>
      <c r="BW46" s="59">
        <f t="shared" si="9"/>
        <v>3.8644600000000007</v>
      </c>
      <c r="BX46" s="59">
        <f t="shared" si="9"/>
        <v>4.7362320000000002</v>
      </c>
      <c r="BY46" s="59">
        <f t="shared" si="9"/>
        <v>4.7120639999999998</v>
      </c>
      <c r="BZ46" s="59">
        <f t="shared" si="9"/>
        <v>4.6979720000000009</v>
      </c>
      <c r="CA46" s="59">
        <f t="shared" si="9"/>
        <v>4.6589480000000014</v>
      </c>
      <c r="CB46" s="59">
        <f t="shared" si="9"/>
        <v>4.5299519999999998</v>
      </c>
      <c r="CC46" s="59">
        <f t="shared" si="9"/>
        <v>4.9516279999999995</v>
      </c>
      <c r="CD46" s="59">
        <f t="shared" si="9"/>
        <v>4.9451240000000007</v>
      </c>
      <c r="CE46" s="59">
        <f t="shared" si="9"/>
        <v>1.8991680000000004</v>
      </c>
      <c r="CF46" s="59">
        <f t="shared" si="9"/>
        <v>4.3456720000000004</v>
      </c>
      <c r="CG46" s="59">
        <f t="shared" si="9"/>
        <v>4.5472960000000002</v>
      </c>
      <c r="CH46" s="59">
        <f t="shared" si="9"/>
        <v>4.5212800000000009</v>
      </c>
      <c r="CI46" s="59">
        <f t="shared" si="9"/>
        <v>4.3262440000000009</v>
      </c>
      <c r="CJ46" s="59">
        <f t="shared" si="9"/>
        <v>4.3110680000000006</v>
      </c>
      <c r="CK46" s="59">
        <f t="shared" si="9"/>
        <v>4.2113399999999999</v>
      </c>
      <c r="CL46" s="59">
        <f t="shared" si="9"/>
        <v>4.366352</v>
      </c>
      <c r="CM46" s="59">
        <v>4.2430000000000003</v>
      </c>
      <c r="CN46" s="59">
        <f t="shared" ref="CN46:CT46" si="10">SUM(CN12:CN45)</f>
        <v>1.3430760000000002</v>
      </c>
      <c r="CO46" s="59">
        <f t="shared" si="10"/>
        <v>3.07856</v>
      </c>
      <c r="CP46" s="59">
        <f t="shared" si="10"/>
        <v>3.476388</v>
      </c>
      <c r="CQ46" s="59">
        <f t="shared" si="10"/>
        <v>3.498068</v>
      </c>
      <c r="CR46" s="59">
        <f t="shared" si="10"/>
        <v>3.6205600000000002</v>
      </c>
      <c r="CS46" s="59">
        <f t="shared" si="10"/>
        <v>3.2465800000000002</v>
      </c>
      <c r="CT46" s="60">
        <f t="shared" si="10"/>
        <v>3.3246280000000006</v>
      </c>
      <c r="CU46" s="15"/>
      <c r="CV46" s="16">
        <f>SUM(D46:CU46)</f>
        <v>377.12203599999992</v>
      </c>
    </row>
    <row r="47" spans="1:100" s="13" customFormat="1" ht="23.25" hidden="1" x14ac:dyDescent="0.35">
      <c r="A47" s="61"/>
      <c r="B47" s="62"/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5"/>
      <c r="CU47" s="15"/>
      <c r="CV47" s="14">
        <f>CV46/95</f>
        <v>3.9697056421052626</v>
      </c>
    </row>
    <row r="48" spans="1:100" s="12" customFormat="1" ht="21.75" thickBot="1" x14ac:dyDescent="0.4">
      <c r="A48" s="66"/>
      <c r="B48" s="67" t="s">
        <v>6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8"/>
    </row>
    <row r="49" spans="1:99" s="10" customFormat="1" ht="21" x14ac:dyDescent="0.35">
      <c r="A49" s="69"/>
      <c r="B49" s="70" t="s">
        <v>5</v>
      </c>
      <c r="C49" s="70"/>
      <c r="D49" s="71">
        <f t="shared" ref="D49:AI49" si="11">D50+D51+D52</f>
        <v>4.3440599999999998</v>
      </c>
      <c r="E49" s="71">
        <f t="shared" si="11"/>
        <v>3.6963559999999998</v>
      </c>
      <c r="F49" s="71">
        <f t="shared" si="11"/>
        <v>3.8805519999999998</v>
      </c>
      <c r="G49" s="71">
        <f t="shared" si="11"/>
        <v>4.3683519999999998</v>
      </c>
      <c r="H49" s="71">
        <f t="shared" si="11"/>
        <v>4.0106320000000002</v>
      </c>
      <c r="I49" s="71">
        <f t="shared" si="11"/>
        <v>4.3315800000000007</v>
      </c>
      <c r="J49" s="71">
        <f t="shared" si="11"/>
        <v>4.0041279999999997</v>
      </c>
      <c r="K49" s="71">
        <f t="shared" si="11"/>
        <v>4.3455880000000011</v>
      </c>
      <c r="L49" s="71">
        <f t="shared" si="11"/>
        <v>4.2512800000000004</v>
      </c>
      <c r="M49" s="71">
        <f t="shared" si="11"/>
        <v>3.9976239999999996</v>
      </c>
      <c r="N49" s="71">
        <f t="shared" si="11"/>
        <v>4.1829879999999999</v>
      </c>
      <c r="O49" s="71">
        <f t="shared" si="11"/>
        <v>4.3531760000000004</v>
      </c>
      <c r="P49" s="71">
        <f t="shared" si="11"/>
        <v>4.3629319999999998</v>
      </c>
      <c r="Q49" s="71">
        <f t="shared" si="11"/>
        <v>4.3239080000000012</v>
      </c>
      <c r="R49" s="71">
        <f t="shared" si="11"/>
        <v>3.9099040000000005</v>
      </c>
      <c r="S49" s="71">
        <f t="shared" si="11"/>
        <v>4.3585960000000004</v>
      </c>
      <c r="T49" s="71">
        <f t="shared" si="11"/>
        <v>4.1798200000000003</v>
      </c>
      <c r="U49" s="71">
        <f t="shared" si="11"/>
        <v>4.3770240000000005</v>
      </c>
      <c r="V49" s="71">
        <f t="shared" si="11"/>
        <v>4.0313119999999998</v>
      </c>
      <c r="W49" s="71">
        <f t="shared" si="11"/>
        <v>3.9478439999999999</v>
      </c>
      <c r="X49" s="71">
        <f t="shared" si="11"/>
        <v>4.0735880000000009</v>
      </c>
      <c r="Y49" s="71">
        <f t="shared" si="11"/>
        <v>4.0258080000000005</v>
      </c>
      <c r="Z49" s="71">
        <f t="shared" si="11"/>
        <v>3.8080080000000001</v>
      </c>
      <c r="AA49" s="71">
        <f t="shared" si="11"/>
        <v>3.77874</v>
      </c>
      <c r="AB49" s="71">
        <f t="shared" si="11"/>
        <v>3.687684</v>
      </c>
      <c r="AC49" s="71">
        <f t="shared" si="11"/>
        <v>3.8437800000000006</v>
      </c>
      <c r="AD49" s="71">
        <f t="shared" si="11"/>
        <v>1.7658360000000002</v>
      </c>
      <c r="AE49" s="71">
        <f t="shared" si="11"/>
        <v>1.3376560000000002</v>
      </c>
      <c r="AF49" s="71">
        <f t="shared" si="11"/>
        <v>1.1674680000000004</v>
      </c>
      <c r="AG49" s="71">
        <f t="shared" si="11"/>
        <v>1.2650280000000003</v>
      </c>
      <c r="AH49" s="71">
        <f t="shared" si="11"/>
        <v>3.7961680000000007</v>
      </c>
      <c r="AI49" s="71">
        <f t="shared" si="11"/>
        <v>3.8676280000000007</v>
      </c>
      <c r="AJ49" s="71">
        <f t="shared" ref="AJ49:BO49" si="12">AJ50+AJ51+AJ52</f>
        <v>3.6757600000000008</v>
      </c>
      <c r="AK49" s="71">
        <f t="shared" si="12"/>
        <v>3.7006920000000001</v>
      </c>
      <c r="AL49" s="71">
        <f t="shared" si="12"/>
        <v>4.3325800000000001</v>
      </c>
      <c r="AM49" s="71">
        <f t="shared" si="12"/>
        <v>1.3495800000000002</v>
      </c>
      <c r="AN49" s="71">
        <f t="shared" si="12"/>
        <v>4.2373560000000001</v>
      </c>
      <c r="AO49" s="71">
        <f t="shared" si="12"/>
        <v>4.4821720000000012</v>
      </c>
      <c r="AP49" s="71">
        <f t="shared" si="12"/>
        <v>3.5826200000000004</v>
      </c>
      <c r="AQ49" s="71">
        <f t="shared" si="12"/>
        <v>1.1219400000000002</v>
      </c>
      <c r="AR49" s="71">
        <f t="shared" si="12"/>
        <v>1.3344040000000001</v>
      </c>
      <c r="AS49" s="71">
        <f t="shared" si="12"/>
        <v>3.8707120000000006</v>
      </c>
      <c r="AT49" s="71">
        <f t="shared" si="12"/>
        <v>2.7592760000000007</v>
      </c>
      <c r="AU49" s="71">
        <f t="shared" si="12"/>
        <v>2.6584640000000004</v>
      </c>
      <c r="AV49" s="71">
        <f t="shared" si="12"/>
        <v>2.7583599999999997</v>
      </c>
      <c r="AW49" s="71">
        <f t="shared" si="12"/>
        <v>3.7738160000000005</v>
      </c>
      <c r="AX49" s="71">
        <f t="shared" si="12"/>
        <v>3.8669159999999998</v>
      </c>
      <c r="AY49" s="71">
        <f t="shared" si="12"/>
        <v>3.8037560000000004</v>
      </c>
      <c r="AZ49" s="71">
        <f t="shared" si="12"/>
        <v>4.0349599999999999</v>
      </c>
      <c r="BA49" s="71">
        <f t="shared" si="12"/>
        <v>4.2449439999999994</v>
      </c>
      <c r="BB49" s="71">
        <f t="shared" si="12"/>
        <v>3.8647720000000003</v>
      </c>
      <c r="BC49" s="71">
        <f t="shared" si="12"/>
        <v>3.6024040000000004</v>
      </c>
      <c r="BD49" s="71">
        <f t="shared" si="12"/>
        <v>3.9587679999999996</v>
      </c>
      <c r="BE49" s="71">
        <f t="shared" si="12"/>
        <v>4.1300400000000002</v>
      </c>
      <c r="BF49" s="71">
        <f t="shared" si="12"/>
        <v>3.7518000000000002</v>
      </c>
      <c r="BG49" s="71">
        <f t="shared" si="12"/>
        <v>4.197248000000001</v>
      </c>
      <c r="BH49" s="71">
        <f t="shared" si="12"/>
        <v>4.2960280000000006</v>
      </c>
      <c r="BI49" s="71">
        <f t="shared" si="12"/>
        <v>4.2579520000000004</v>
      </c>
      <c r="BJ49" s="71">
        <f t="shared" si="12"/>
        <v>3.8953600000000006</v>
      </c>
      <c r="BK49" s="71">
        <f t="shared" si="12"/>
        <v>4.2771039999999996</v>
      </c>
      <c r="BL49" s="71">
        <f t="shared" si="12"/>
        <v>4.2451720000000002</v>
      </c>
      <c r="BM49" s="71">
        <f t="shared" si="12"/>
        <v>4.1269400000000003</v>
      </c>
      <c r="BN49" s="71">
        <f t="shared" si="12"/>
        <v>4.2365000000000004</v>
      </c>
      <c r="BO49" s="71">
        <f t="shared" si="12"/>
        <v>3.4124320000000008</v>
      </c>
      <c r="BP49" s="71">
        <f t="shared" ref="BP49:CU49" si="13">BP50+BP51+BP52</f>
        <v>4.2102560000000002</v>
      </c>
      <c r="BQ49" s="71">
        <f t="shared" si="13"/>
        <v>4.224348</v>
      </c>
      <c r="BR49" s="71">
        <f t="shared" si="13"/>
        <v>4.1365440000000007</v>
      </c>
      <c r="BS49" s="71">
        <f t="shared" si="13"/>
        <v>3.677668000000001</v>
      </c>
      <c r="BT49" s="71">
        <f t="shared" si="13"/>
        <v>4.295204</v>
      </c>
      <c r="BU49" s="71">
        <f t="shared" si="13"/>
        <v>3.4407680000000012</v>
      </c>
      <c r="BV49" s="71">
        <f t="shared" si="13"/>
        <v>3.8772759999999997</v>
      </c>
      <c r="BW49" s="71">
        <f t="shared" si="13"/>
        <v>3.8644600000000007</v>
      </c>
      <c r="BX49" s="71">
        <f t="shared" si="13"/>
        <v>3.7996560000000001</v>
      </c>
      <c r="BY49" s="71">
        <f t="shared" si="13"/>
        <v>3.9673560000000005</v>
      </c>
      <c r="BZ49" s="71">
        <f t="shared" si="13"/>
        <v>3.7852440000000005</v>
      </c>
      <c r="CA49" s="71">
        <f t="shared" si="13"/>
        <v>3.8784680000000007</v>
      </c>
      <c r="CB49" s="71">
        <f t="shared" si="13"/>
        <v>3.8080079999999996</v>
      </c>
      <c r="CC49" s="71">
        <f t="shared" si="13"/>
        <v>4.0909319999999996</v>
      </c>
      <c r="CD49" s="71">
        <f t="shared" si="13"/>
        <v>4.0844279999999999</v>
      </c>
      <c r="CE49" s="71">
        <f t="shared" si="13"/>
        <v>1.8991680000000004</v>
      </c>
      <c r="CF49" s="71">
        <f t="shared" si="13"/>
        <v>4.3456720000000004</v>
      </c>
      <c r="CG49" s="71">
        <f t="shared" si="13"/>
        <v>3.6876839999999991</v>
      </c>
      <c r="CH49" s="71">
        <f t="shared" si="13"/>
        <v>3.661668000000001</v>
      </c>
      <c r="CI49" s="71">
        <f t="shared" si="13"/>
        <v>4.3262440000000009</v>
      </c>
      <c r="CJ49" s="71">
        <f t="shared" si="13"/>
        <v>4.3110680000000006</v>
      </c>
      <c r="CK49" s="71">
        <f t="shared" si="13"/>
        <v>4.2113399999999999</v>
      </c>
      <c r="CL49" s="71">
        <f t="shared" si="13"/>
        <v>4.366352</v>
      </c>
      <c r="CM49" s="71">
        <f t="shared" si="13"/>
        <v>4.139543999999999</v>
      </c>
      <c r="CN49" s="71">
        <f t="shared" si="13"/>
        <v>1.3430760000000002</v>
      </c>
      <c r="CO49" s="71">
        <f t="shared" si="13"/>
        <v>3.07856</v>
      </c>
      <c r="CP49" s="71">
        <f t="shared" si="13"/>
        <v>3.476388</v>
      </c>
      <c r="CQ49" s="71">
        <f t="shared" si="13"/>
        <v>3.498068</v>
      </c>
      <c r="CR49" s="71">
        <f t="shared" si="13"/>
        <v>3.6205600000000002</v>
      </c>
      <c r="CS49" s="71">
        <f t="shared" si="13"/>
        <v>3.2465800000000002</v>
      </c>
      <c r="CT49" s="72">
        <f t="shared" si="13"/>
        <v>3.3246280000000006</v>
      </c>
      <c r="CU49" s="11"/>
    </row>
    <row r="50" spans="1:99" s="10" customFormat="1" ht="21" hidden="1" x14ac:dyDescent="0.35">
      <c r="A50" s="73"/>
      <c r="B50" s="74"/>
      <c r="C50" s="74"/>
      <c r="D50" s="75">
        <f t="shared" ref="D50:AI50" si="14">SUM(D12:D15,D18:D42)</f>
        <v>3.0940598290598293</v>
      </c>
      <c r="E50" s="75">
        <f t="shared" si="14"/>
        <v>2.6327321937321937</v>
      </c>
      <c r="F50" s="75">
        <f t="shared" si="14"/>
        <v>2.7639259259259261</v>
      </c>
      <c r="G50" s="75">
        <f t="shared" si="14"/>
        <v>3.1113618233618232</v>
      </c>
      <c r="H50" s="75">
        <f t="shared" si="14"/>
        <v>2.856575498575499</v>
      </c>
      <c r="I50" s="75">
        <f t="shared" si="14"/>
        <v>3.0851709401709408</v>
      </c>
      <c r="J50" s="75">
        <f t="shared" si="14"/>
        <v>2.85194301994302</v>
      </c>
      <c r="K50" s="75">
        <f t="shared" si="14"/>
        <v>3.0951481481481489</v>
      </c>
      <c r="L50" s="75">
        <f t="shared" si="14"/>
        <v>3.0279772079772083</v>
      </c>
      <c r="M50" s="75">
        <f t="shared" si="14"/>
        <v>2.8473105413105411</v>
      </c>
      <c r="N50" s="75">
        <f t="shared" si="14"/>
        <v>2.9793361823361826</v>
      </c>
      <c r="O50" s="75">
        <f t="shared" si="14"/>
        <v>3.100552706552707</v>
      </c>
      <c r="P50" s="75">
        <f t="shared" si="14"/>
        <v>3.1075014245014247</v>
      </c>
      <c r="Q50" s="75">
        <f t="shared" si="14"/>
        <v>3.0797065527065537</v>
      </c>
      <c r="R50" s="75">
        <f t="shared" si="14"/>
        <v>2.7848319088319093</v>
      </c>
      <c r="S50" s="75">
        <f t="shared" si="14"/>
        <v>3.1044131054131054</v>
      </c>
      <c r="T50" s="75">
        <f t="shared" si="14"/>
        <v>2.9770797720797728</v>
      </c>
      <c r="U50" s="75">
        <f t="shared" si="14"/>
        <v>3.1175384615384623</v>
      </c>
      <c r="V50" s="75">
        <f t="shared" si="14"/>
        <v>2.8713048433048436</v>
      </c>
      <c r="W50" s="75">
        <f t="shared" si="14"/>
        <v>2.8118547008547012</v>
      </c>
      <c r="X50" s="75">
        <f t="shared" si="14"/>
        <v>2.9014159544159548</v>
      </c>
      <c r="Y50" s="75">
        <f t="shared" si="14"/>
        <v>2.8673846153846156</v>
      </c>
      <c r="Z50" s="75">
        <f t="shared" si="14"/>
        <v>2.7122564102564106</v>
      </c>
      <c r="AA50" s="75">
        <f t="shared" si="14"/>
        <v>2.6914102564102569</v>
      </c>
      <c r="AB50" s="75">
        <f t="shared" si="14"/>
        <v>2.6265555555555555</v>
      </c>
      <c r="AC50" s="75">
        <f t="shared" si="14"/>
        <v>2.7377350427350433</v>
      </c>
      <c r="AD50" s="75">
        <f t="shared" si="14"/>
        <v>1.2577179487179491</v>
      </c>
      <c r="AE50" s="75">
        <f t="shared" si="14"/>
        <v>0.95274643874643894</v>
      </c>
      <c r="AF50" s="75">
        <f t="shared" si="14"/>
        <v>0.83152991452991476</v>
      </c>
      <c r="AG50" s="75">
        <f t="shared" si="14"/>
        <v>0.90101709401709429</v>
      </c>
      <c r="AH50" s="75">
        <f t="shared" si="14"/>
        <v>2.7038233618233622</v>
      </c>
      <c r="AI50" s="75">
        <f t="shared" si="14"/>
        <v>2.7547207977207981</v>
      </c>
      <c r="AJ50" s="75">
        <f t="shared" ref="AJ50:BO50" si="15">SUM(AJ12:AJ15,AJ18:AJ42)</f>
        <v>2.6180626780626786</v>
      </c>
      <c r="AK50" s="75">
        <f t="shared" si="15"/>
        <v>2.635820512820513</v>
      </c>
      <c r="AL50" s="75">
        <f t="shared" si="15"/>
        <v>3.0858831908831914</v>
      </c>
      <c r="AM50" s="75">
        <f t="shared" si="15"/>
        <v>0.96123931623931647</v>
      </c>
      <c r="AN50" s="75">
        <f t="shared" si="15"/>
        <v>3.0180598290598293</v>
      </c>
      <c r="AO50" s="75">
        <f t="shared" si="15"/>
        <v>3.1924301994302002</v>
      </c>
      <c r="AP50" s="75">
        <f t="shared" si="15"/>
        <v>2.551723646723647</v>
      </c>
      <c r="AQ50" s="75">
        <f t="shared" si="15"/>
        <v>0.79910256410256419</v>
      </c>
      <c r="AR50" s="75">
        <f t="shared" si="15"/>
        <v>0.95043019943019957</v>
      </c>
      <c r="AS50" s="75">
        <f t="shared" si="15"/>
        <v>2.7569173789173793</v>
      </c>
      <c r="AT50" s="75">
        <f t="shared" si="15"/>
        <v>1.9652962962962972</v>
      </c>
      <c r="AU50" s="75">
        <f t="shared" si="15"/>
        <v>1.8934928774928776</v>
      </c>
      <c r="AV50" s="75">
        <f t="shared" si="15"/>
        <v>1.9646438746438746</v>
      </c>
      <c r="AW50" s="75">
        <f t="shared" si="15"/>
        <v>2.6879031339031343</v>
      </c>
      <c r="AX50" s="75">
        <f t="shared" si="15"/>
        <v>2.7542136752136752</v>
      </c>
      <c r="AY50" s="75">
        <f t="shared" si="15"/>
        <v>2.7092279202279208</v>
      </c>
      <c r="AZ50" s="75">
        <f t="shared" si="15"/>
        <v>2.8739031339031342</v>
      </c>
      <c r="BA50" s="75">
        <f t="shared" si="15"/>
        <v>3.0234643874643874</v>
      </c>
      <c r="BB50" s="75">
        <f t="shared" si="15"/>
        <v>2.7526866096866103</v>
      </c>
      <c r="BC50" s="75">
        <f t="shared" si="15"/>
        <v>2.5658148148148152</v>
      </c>
      <c r="BD50" s="75">
        <f t="shared" si="15"/>
        <v>2.8196353276353276</v>
      </c>
      <c r="BE50" s="75">
        <f t="shared" si="15"/>
        <v>2.9416239316239317</v>
      </c>
      <c r="BF50" s="75">
        <f t="shared" si="15"/>
        <v>2.6722222222222225</v>
      </c>
      <c r="BG50" s="75">
        <f t="shared" si="15"/>
        <v>2.9894928774928782</v>
      </c>
      <c r="BH50" s="75">
        <f t="shared" si="15"/>
        <v>3.0598490028490035</v>
      </c>
      <c r="BI50" s="75">
        <f t="shared" si="15"/>
        <v>3.0327293447293449</v>
      </c>
      <c r="BJ50" s="75">
        <f t="shared" si="15"/>
        <v>2.7744729344729349</v>
      </c>
      <c r="BK50" s="75">
        <f t="shared" si="15"/>
        <v>3.0463703703703704</v>
      </c>
      <c r="BL50" s="75">
        <f t="shared" si="15"/>
        <v>3.0236267806267811</v>
      </c>
      <c r="BM50" s="75">
        <f t="shared" si="15"/>
        <v>2.939415954415955</v>
      </c>
      <c r="BN50" s="75">
        <f t="shared" si="15"/>
        <v>3.017450142450143</v>
      </c>
      <c r="BO50" s="75">
        <f t="shared" si="15"/>
        <v>2.4305071225071231</v>
      </c>
      <c r="BP50" s="75">
        <f t="shared" ref="BP50:CT50" si="16">SUM(BP12:BP15,BP18:BP42)</f>
        <v>2.9987578347578352</v>
      </c>
      <c r="BQ50" s="75">
        <f t="shared" si="16"/>
        <v>3.0087948717948723</v>
      </c>
      <c r="BR50" s="75">
        <f t="shared" si="16"/>
        <v>2.9462564102564111</v>
      </c>
      <c r="BS50" s="75">
        <f t="shared" si="16"/>
        <v>2.6194216524216531</v>
      </c>
      <c r="BT50" s="75">
        <f t="shared" si="16"/>
        <v>3.0592621082621085</v>
      </c>
      <c r="BU50" s="75">
        <f t="shared" si="16"/>
        <v>2.4506894586894599</v>
      </c>
      <c r="BV50" s="75">
        <f t="shared" si="16"/>
        <v>2.7615925925925926</v>
      </c>
      <c r="BW50" s="75">
        <f t="shared" si="16"/>
        <v>2.7524643874643879</v>
      </c>
      <c r="BX50" s="75">
        <f t="shared" si="16"/>
        <v>2.7063076923076927</v>
      </c>
      <c r="BY50" s="75">
        <f t="shared" si="16"/>
        <v>2.8257521367521372</v>
      </c>
      <c r="BZ50" s="75">
        <f t="shared" si="16"/>
        <v>2.6960427350427358</v>
      </c>
      <c r="CA50" s="75">
        <f t="shared" si="16"/>
        <v>2.762441595441596</v>
      </c>
      <c r="CB50" s="75">
        <f t="shared" si="16"/>
        <v>2.7122564102564102</v>
      </c>
      <c r="CC50" s="75">
        <f t="shared" si="16"/>
        <v>2.9137692307692307</v>
      </c>
      <c r="CD50" s="75">
        <f t="shared" si="16"/>
        <v>2.9091367521367526</v>
      </c>
      <c r="CE50" s="75">
        <f t="shared" si="16"/>
        <v>1.3526837606837609</v>
      </c>
      <c r="CF50" s="75">
        <f t="shared" si="16"/>
        <v>3.0952079772079775</v>
      </c>
      <c r="CG50" s="75">
        <f t="shared" si="16"/>
        <v>2.6265555555555551</v>
      </c>
      <c r="CH50" s="75">
        <f t="shared" si="16"/>
        <v>2.6080256410256419</v>
      </c>
      <c r="CI50" s="75">
        <f t="shared" si="16"/>
        <v>3.081370370370371</v>
      </c>
      <c r="CJ50" s="75">
        <f t="shared" si="16"/>
        <v>3.0705612535612543</v>
      </c>
      <c r="CK50" s="75">
        <f t="shared" si="16"/>
        <v>2.9995299145299148</v>
      </c>
      <c r="CL50" s="75">
        <f t="shared" si="16"/>
        <v>3.1099373219373221</v>
      </c>
      <c r="CM50" s="75">
        <f t="shared" si="16"/>
        <v>2.9483931623931623</v>
      </c>
      <c r="CN50" s="75">
        <f t="shared" si="16"/>
        <v>0.95660683760683773</v>
      </c>
      <c r="CO50" s="75">
        <f t="shared" si="16"/>
        <v>2.1927065527065528</v>
      </c>
      <c r="CP50" s="75">
        <f t="shared" si="16"/>
        <v>2.4760598290598295</v>
      </c>
      <c r="CQ50" s="75">
        <f t="shared" si="16"/>
        <v>2.4915014245014246</v>
      </c>
      <c r="CR50" s="75">
        <f t="shared" si="16"/>
        <v>2.5787464387464394</v>
      </c>
      <c r="CS50" s="75">
        <f t="shared" si="16"/>
        <v>2.3123789173789175</v>
      </c>
      <c r="CT50" s="76">
        <f t="shared" si="16"/>
        <v>2.3679686609686614</v>
      </c>
    </row>
    <row r="51" spans="1:99" s="10" customFormat="1" ht="21" hidden="1" x14ac:dyDescent="0.35">
      <c r="A51" s="73"/>
      <c r="B51" s="74"/>
      <c r="C51" s="74"/>
      <c r="D51" s="75">
        <f t="shared" ref="D51:AI51" si="17">D50*($D$7-1)</f>
        <v>0.52599017094017075</v>
      </c>
      <c r="E51" s="75">
        <f t="shared" si="17"/>
        <v>0.44756447293447277</v>
      </c>
      <c r="F51" s="75">
        <f t="shared" si="17"/>
        <v>0.46986740740740723</v>
      </c>
      <c r="G51" s="75">
        <f t="shared" si="17"/>
        <v>0.52893150997150973</v>
      </c>
      <c r="H51" s="75">
        <f t="shared" si="17"/>
        <v>0.4856178347578346</v>
      </c>
      <c r="I51" s="75">
        <f t="shared" si="17"/>
        <v>0.52447905982905973</v>
      </c>
      <c r="J51" s="75">
        <f t="shared" si="17"/>
        <v>0.48483031339031318</v>
      </c>
      <c r="K51" s="75">
        <f t="shared" si="17"/>
        <v>0.52617518518518513</v>
      </c>
      <c r="L51" s="75">
        <f t="shared" si="17"/>
        <v>0.51475612535612514</v>
      </c>
      <c r="M51" s="75">
        <f t="shared" si="17"/>
        <v>0.48404279202279177</v>
      </c>
      <c r="N51" s="75">
        <f t="shared" si="17"/>
        <v>0.5064871509971508</v>
      </c>
      <c r="O51" s="75">
        <f t="shared" si="17"/>
        <v>0.52709396011395993</v>
      </c>
      <c r="P51" s="75">
        <f t="shared" si="17"/>
        <v>0.52827524216524202</v>
      </c>
      <c r="Q51" s="75">
        <f t="shared" si="17"/>
        <v>0.52355011396011386</v>
      </c>
      <c r="R51" s="75">
        <f t="shared" si="17"/>
        <v>0.47342142450142438</v>
      </c>
      <c r="S51" s="75">
        <f t="shared" si="17"/>
        <v>0.52775022792022774</v>
      </c>
      <c r="T51" s="75">
        <f t="shared" si="17"/>
        <v>0.50610356125356115</v>
      </c>
      <c r="U51" s="75">
        <f t="shared" si="17"/>
        <v>0.52998153846153839</v>
      </c>
      <c r="V51" s="75">
        <f t="shared" si="17"/>
        <v>0.48812182336182319</v>
      </c>
      <c r="W51" s="75">
        <f t="shared" si="17"/>
        <v>0.478015299145299</v>
      </c>
      <c r="X51" s="75">
        <f t="shared" si="17"/>
        <v>0.49324071225071209</v>
      </c>
      <c r="Y51" s="75">
        <f t="shared" si="17"/>
        <v>0.48745538461538446</v>
      </c>
      <c r="Z51" s="75">
        <f t="shared" si="17"/>
        <v>0.46108358974358959</v>
      </c>
      <c r="AA51" s="75">
        <f t="shared" si="17"/>
        <v>0.45753974358974348</v>
      </c>
      <c r="AB51" s="75">
        <f t="shared" si="17"/>
        <v>0.44651444444444427</v>
      </c>
      <c r="AC51" s="75">
        <f t="shared" si="17"/>
        <v>0.46541495726495719</v>
      </c>
      <c r="AD51" s="75">
        <f t="shared" si="17"/>
        <v>0.21381205128205125</v>
      </c>
      <c r="AE51" s="75">
        <f t="shared" si="17"/>
        <v>0.16196689458689456</v>
      </c>
      <c r="AF51" s="75">
        <f t="shared" si="17"/>
        <v>0.14136008547008544</v>
      </c>
      <c r="AG51" s="75">
        <f t="shared" si="17"/>
        <v>0.15317290598290598</v>
      </c>
      <c r="AH51" s="75">
        <f t="shared" si="17"/>
        <v>0.45964997150997139</v>
      </c>
      <c r="AI51" s="75">
        <f t="shared" si="17"/>
        <v>0.46830253561253549</v>
      </c>
      <c r="AJ51" s="75">
        <f t="shared" ref="AJ51:BO51" si="18">AJ50*($D$7-1)</f>
        <v>0.44507065527065515</v>
      </c>
      <c r="AK51" s="75">
        <f t="shared" si="18"/>
        <v>0.44808948717948704</v>
      </c>
      <c r="AL51" s="75">
        <f t="shared" si="18"/>
        <v>0.5246001424501423</v>
      </c>
      <c r="AM51" s="75">
        <f t="shared" si="18"/>
        <v>0.16341068376068374</v>
      </c>
      <c r="AN51" s="75">
        <f t="shared" si="18"/>
        <v>0.51307017094017071</v>
      </c>
      <c r="AO51" s="75">
        <f t="shared" si="18"/>
        <v>0.5427131339031338</v>
      </c>
      <c r="AP51" s="75">
        <f t="shared" si="18"/>
        <v>0.43379301994301983</v>
      </c>
      <c r="AQ51" s="75">
        <f t="shared" si="18"/>
        <v>0.13584743589743586</v>
      </c>
      <c r="AR51" s="75">
        <f t="shared" si="18"/>
        <v>0.16157313390313385</v>
      </c>
      <c r="AS51" s="75">
        <f t="shared" si="18"/>
        <v>0.46867595441595428</v>
      </c>
      <c r="AT51" s="75">
        <f t="shared" si="18"/>
        <v>0.33410037037037038</v>
      </c>
      <c r="AU51" s="75">
        <f t="shared" si="18"/>
        <v>0.32189378917378908</v>
      </c>
      <c r="AV51" s="75">
        <f t="shared" si="18"/>
        <v>0.33398945868945856</v>
      </c>
      <c r="AW51" s="75">
        <f t="shared" si="18"/>
        <v>0.45694353276353261</v>
      </c>
      <c r="AX51" s="75">
        <f t="shared" si="18"/>
        <v>0.46821632478632458</v>
      </c>
      <c r="AY51" s="75">
        <f t="shared" si="18"/>
        <v>0.46056874643874635</v>
      </c>
      <c r="AZ51" s="75">
        <f t="shared" si="18"/>
        <v>0.48856353276353259</v>
      </c>
      <c r="BA51" s="75">
        <f t="shared" si="18"/>
        <v>0.51398894586894561</v>
      </c>
      <c r="BB51" s="75">
        <f t="shared" si="18"/>
        <v>0.46795672364672353</v>
      </c>
      <c r="BC51" s="75">
        <f t="shared" si="18"/>
        <v>0.43618851851851842</v>
      </c>
      <c r="BD51" s="75">
        <f t="shared" si="18"/>
        <v>0.4793380056980055</v>
      </c>
      <c r="BE51" s="75">
        <f t="shared" si="18"/>
        <v>0.50007606837606822</v>
      </c>
      <c r="BF51" s="75">
        <f t="shared" si="18"/>
        <v>0.45427777777777761</v>
      </c>
      <c r="BG51" s="75">
        <f t="shared" si="18"/>
        <v>0.50821378917378912</v>
      </c>
      <c r="BH51" s="75">
        <f t="shared" si="18"/>
        <v>0.52017433048433037</v>
      </c>
      <c r="BI51" s="75">
        <f t="shared" si="18"/>
        <v>0.51556398860398844</v>
      </c>
      <c r="BJ51" s="75">
        <f t="shared" si="18"/>
        <v>0.47166039886039873</v>
      </c>
      <c r="BK51" s="75">
        <f t="shared" si="18"/>
        <v>0.51788296296296277</v>
      </c>
      <c r="BL51" s="75">
        <f t="shared" si="18"/>
        <v>0.51401655270655255</v>
      </c>
      <c r="BM51" s="75">
        <f t="shared" si="18"/>
        <v>0.49970071225071216</v>
      </c>
      <c r="BN51" s="75">
        <f t="shared" si="18"/>
        <v>0.51296652421652411</v>
      </c>
      <c r="BO51" s="75">
        <f t="shared" si="18"/>
        <v>0.41318621082621076</v>
      </c>
      <c r="BP51" s="75">
        <f t="shared" ref="BP51:CU51" si="19">BP50*($D$7-1)</f>
        <v>0.50978883190883173</v>
      </c>
      <c r="BQ51" s="75">
        <f t="shared" si="19"/>
        <v>0.5114951282051281</v>
      </c>
      <c r="BR51" s="75">
        <f t="shared" si="19"/>
        <v>0.50086358974358969</v>
      </c>
      <c r="BS51" s="75">
        <f t="shared" si="19"/>
        <v>0.44530168091168087</v>
      </c>
      <c r="BT51" s="75">
        <f t="shared" si="19"/>
        <v>0.52007455840455818</v>
      </c>
      <c r="BU51" s="75">
        <f t="shared" si="19"/>
        <v>0.41661720797720803</v>
      </c>
      <c r="BV51" s="75">
        <f t="shared" si="19"/>
        <v>0.46947074074074052</v>
      </c>
      <c r="BW51" s="75">
        <f t="shared" si="19"/>
        <v>0.46791894586894578</v>
      </c>
      <c r="BX51" s="75">
        <f t="shared" si="19"/>
        <v>0.46007230769230756</v>
      </c>
      <c r="BY51" s="75">
        <f t="shared" si="19"/>
        <v>0.48037786324786313</v>
      </c>
      <c r="BZ51" s="75">
        <f t="shared" si="19"/>
        <v>0.45832726495726489</v>
      </c>
      <c r="CA51" s="75">
        <f t="shared" si="19"/>
        <v>0.46961507122507112</v>
      </c>
      <c r="CB51" s="75">
        <f t="shared" si="19"/>
        <v>0.46108358974358954</v>
      </c>
      <c r="CC51" s="75">
        <f t="shared" si="19"/>
        <v>0.49534076923076903</v>
      </c>
      <c r="CD51" s="75">
        <f t="shared" si="19"/>
        <v>0.49455324786324772</v>
      </c>
      <c r="CE51" s="75">
        <f t="shared" si="19"/>
        <v>0.22995623931623926</v>
      </c>
      <c r="CF51" s="75">
        <f t="shared" si="19"/>
        <v>0.526185356125356</v>
      </c>
      <c r="CG51" s="75">
        <f t="shared" si="19"/>
        <v>0.44651444444444416</v>
      </c>
      <c r="CH51" s="75">
        <f t="shared" si="19"/>
        <v>0.44336435897435894</v>
      </c>
      <c r="CI51" s="75">
        <f t="shared" si="19"/>
        <v>0.52383296296296289</v>
      </c>
      <c r="CJ51" s="75">
        <f t="shared" si="19"/>
        <v>0.52199541310541298</v>
      </c>
      <c r="CK51" s="75">
        <f t="shared" si="19"/>
        <v>0.50992008547008527</v>
      </c>
      <c r="CL51" s="75">
        <f t="shared" si="19"/>
        <v>0.52868934472934448</v>
      </c>
      <c r="CM51" s="75">
        <f t="shared" si="19"/>
        <v>0.50122683760683739</v>
      </c>
      <c r="CN51" s="75">
        <f t="shared" si="19"/>
        <v>0.16262316239316235</v>
      </c>
      <c r="CO51" s="75">
        <f t="shared" si="19"/>
        <v>0.37276011396011383</v>
      </c>
      <c r="CP51" s="75">
        <f t="shared" si="19"/>
        <v>0.42093017094017082</v>
      </c>
      <c r="CQ51" s="75">
        <f t="shared" si="19"/>
        <v>0.42355524216524199</v>
      </c>
      <c r="CR51" s="75">
        <f t="shared" si="19"/>
        <v>0.4383868945868945</v>
      </c>
      <c r="CS51" s="75">
        <f t="shared" si="19"/>
        <v>0.39310441595441581</v>
      </c>
      <c r="CT51" s="76">
        <f t="shared" si="19"/>
        <v>0.40255467236467229</v>
      </c>
    </row>
    <row r="52" spans="1:99" s="10" customFormat="1" ht="21" hidden="1" x14ac:dyDescent="0.35">
      <c r="A52" s="73"/>
      <c r="B52" s="74"/>
      <c r="C52" s="74"/>
      <c r="D52" s="75">
        <f t="shared" ref="D52:AI52" si="20">D51*0.2+D50*0.2</f>
        <v>0.72401000000000015</v>
      </c>
      <c r="E52" s="75">
        <f t="shared" si="20"/>
        <v>0.6160593333333334</v>
      </c>
      <c r="F52" s="75">
        <f t="shared" si="20"/>
        <v>0.6467586666666667</v>
      </c>
      <c r="G52" s="75">
        <f t="shared" si="20"/>
        <v>0.72805866666666663</v>
      </c>
      <c r="H52" s="75">
        <f t="shared" si="20"/>
        <v>0.66843866666666685</v>
      </c>
      <c r="I52" s="75">
        <f t="shared" si="20"/>
        <v>0.72193000000000018</v>
      </c>
      <c r="J52" s="75">
        <f t="shared" si="20"/>
        <v>0.66735466666666665</v>
      </c>
      <c r="K52" s="75">
        <f t="shared" si="20"/>
        <v>0.72426466666666689</v>
      </c>
      <c r="L52" s="75">
        <f t="shared" si="20"/>
        <v>0.70854666666666666</v>
      </c>
      <c r="M52" s="75">
        <f t="shared" si="20"/>
        <v>0.66627066666666657</v>
      </c>
      <c r="N52" s="75">
        <f t="shared" si="20"/>
        <v>0.69716466666666665</v>
      </c>
      <c r="O52" s="75">
        <f t="shared" si="20"/>
        <v>0.72552933333333347</v>
      </c>
      <c r="P52" s="75">
        <f t="shared" si="20"/>
        <v>0.72715533333333338</v>
      </c>
      <c r="Q52" s="75">
        <f t="shared" si="20"/>
        <v>0.72065133333333353</v>
      </c>
      <c r="R52" s="75">
        <f t="shared" si="20"/>
        <v>0.65165066666666682</v>
      </c>
      <c r="S52" s="75">
        <f t="shared" si="20"/>
        <v>0.72643266666666673</v>
      </c>
      <c r="T52" s="75">
        <f t="shared" si="20"/>
        <v>0.6966366666666669</v>
      </c>
      <c r="U52" s="75">
        <f t="shared" si="20"/>
        <v>0.72950400000000026</v>
      </c>
      <c r="V52" s="75">
        <f t="shared" si="20"/>
        <v>0.67188533333333345</v>
      </c>
      <c r="W52" s="75">
        <f t="shared" si="20"/>
        <v>0.65797400000000006</v>
      </c>
      <c r="X52" s="75">
        <f t="shared" si="20"/>
        <v>0.67893133333333344</v>
      </c>
      <c r="Y52" s="75">
        <f t="shared" si="20"/>
        <v>0.67096800000000001</v>
      </c>
      <c r="Z52" s="75">
        <f t="shared" si="20"/>
        <v>0.63466800000000001</v>
      </c>
      <c r="AA52" s="75">
        <f t="shared" si="20"/>
        <v>0.62979000000000007</v>
      </c>
      <c r="AB52" s="75">
        <f t="shared" si="20"/>
        <v>0.61461399999999999</v>
      </c>
      <c r="AC52" s="75">
        <f t="shared" si="20"/>
        <v>0.64063000000000014</v>
      </c>
      <c r="AD52" s="75">
        <f t="shared" si="20"/>
        <v>0.29430600000000007</v>
      </c>
      <c r="AE52" s="75">
        <f t="shared" si="20"/>
        <v>0.22294266666666673</v>
      </c>
      <c r="AF52" s="75">
        <f t="shared" si="20"/>
        <v>0.19457800000000006</v>
      </c>
      <c r="AG52" s="75">
        <f t="shared" si="20"/>
        <v>0.21083800000000005</v>
      </c>
      <c r="AH52" s="75">
        <f t="shared" si="20"/>
        <v>0.63269466666666685</v>
      </c>
      <c r="AI52" s="75">
        <f t="shared" si="20"/>
        <v>0.64460466666666671</v>
      </c>
      <c r="AJ52" s="75">
        <f t="shared" ref="AJ52:BO52" si="21">AJ51*0.2+AJ50*0.2</f>
        <v>0.61262666666666676</v>
      </c>
      <c r="AK52" s="75">
        <f t="shared" si="21"/>
        <v>0.61678200000000005</v>
      </c>
      <c r="AL52" s="75">
        <f t="shared" si="21"/>
        <v>0.72209666666666683</v>
      </c>
      <c r="AM52" s="75">
        <f t="shared" si="21"/>
        <v>0.22493000000000005</v>
      </c>
      <c r="AN52" s="75">
        <f t="shared" si="21"/>
        <v>0.70622600000000002</v>
      </c>
      <c r="AO52" s="75">
        <f t="shared" si="21"/>
        <v>0.7470286666666669</v>
      </c>
      <c r="AP52" s="75">
        <f t="shared" si="21"/>
        <v>0.59710333333333332</v>
      </c>
      <c r="AQ52" s="75">
        <f t="shared" si="21"/>
        <v>0.18699000000000002</v>
      </c>
      <c r="AR52" s="75">
        <f t="shared" si="21"/>
        <v>0.22240066666666669</v>
      </c>
      <c r="AS52" s="75">
        <f t="shared" si="21"/>
        <v>0.64511866666666673</v>
      </c>
      <c r="AT52" s="75">
        <f t="shared" si="21"/>
        <v>0.45987933333333353</v>
      </c>
      <c r="AU52" s="75">
        <f t="shared" si="21"/>
        <v>0.44307733333333338</v>
      </c>
      <c r="AV52" s="75">
        <f t="shared" si="21"/>
        <v>0.45972666666666662</v>
      </c>
      <c r="AW52" s="75">
        <f t="shared" si="21"/>
        <v>0.62896933333333349</v>
      </c>
      <c r="AX52" s="75">
        <f t="shared" si="21"/>
        <v>0.644486</v>
      </c>
      <c r="AY52" s="75">
        <f t="shared" si="21"/>
        <v>0.63395933333333343</v>
      </c>
      <c r="AZ52" s="75">
        <f t="shared" si="21"/>
        <v>0.67249333333333339</v>
      </c>
      <c r="BA52" s="75">
        <f t="shared" si="21"/>
        <v>0.7074906666666666</v>
      </c>
      <c r="BB52" s="75">
        <f t="shared" si="21"/>
        <v>0.64412866666666679</v>
      </c>
      <c r="BC52" s="75">
        <f t="shared" si="21"/>
        <v>0.60040066666666669</v>
      </c>
      <c r="BD52" s="75">
        <f t="shared" si="21"/>
        <v>0.65979466666666664</v>
      </c>
      <c r="BE52" s="75">
        <f t="shared" si="21"/>
        <v>0.68833999999999995</v>
      </c>
      <c r="BF52" s="75">
        <f t="shared" si="21"/>
        <v>0.62529999999999997</v>
      </c>
      <c r="BG52" s="75">
        <f t="shared" si="21"/>
        <v>0.69954133333333346</v>
      </c>
      <c r="BH52" s="75">
        <f t="shared" si="21"/>
        <v>0.71600466666666684</v>
      </c>
      <c r="BI52" s="75">
        <f t="shared" si="21"/>
        <v>0.70965866666666677</v>
      </c>
      <c r="BJ52" s="75">
        <f t="shared" si="21"/>
        <v>0.64922666666666684</v>
      </c>
      <c r="BK52" s="75">
        <f t="shared" si="21"/>
        <v>0.71285066666666663</v>
      </c>
      <c r="BL52" s="75">
        <f t="shared" si="21"/>
        <v>0.70752866666666681</v>
      </c>
      <c r="BM52" s="75">
        <f t="shared" si="21"/>
        <v>0.68782333333333345</v>
      </c>
      <c r="BN52" s="75">
        <f t="shared" si="21"/>
        <v>0.70608333333333351</v>
      </c>
      <c r="BO52" s="75">
        <f t="shared" si="21"/>
        <v>0.56873866666666673</v>
      </c>
      <c r="BP52" s="75">
        <f t="shared" ref="BP52:CU52" si="22">BP51*0.2+BP50*0.2</f>
        <v>0.70170933333333341</v>
      </c>
      <c r="BQ52" s="75">
        <f t="shared" si="22"/>
        <v>0.70405800000000018</v>
      </c>
      <c r="BR52" s="75">
        <f t="shared" si="22"/>
        <v>0.68942400000000015</v>
      </c>
      <c r="BS52" s="75">
        <f t="shared" si="22"/>
        <v>0.61294466666666692</v>
      </c>
      <c r="BT52" s="75">
        <f t="shared" si="22"/>
        <v>0.71586733333333341</v>
      </c>
      <c r="BU52" s="75">
        <f t="shared" si="22"/>
        <v>0.5734613333333336</v>
      </c>
      <c r="BV52" s="75">
        <f t="shared" si="22"/>
        <v>0.64621266666666666</v>
      </c>
      <c r="BW52" s="75">
        <f t="shared" si="22"/>
        <v>0.64407666666666674</v>
      </c>
      <c r="BX52" s="75">
        <f t="shared" si="22"/>
        <v>0.63327600000000006</v>
      </c>
      <c r="BY52" s="75">
        <f t="shared" si="22"/>
        <v>0.66122600000000009</v>
      </c>
      <c r="BZ52" s="75">
        <f t="shared" si="22"/>
        <v>0.63087400000000016</v>
      </c>
      <c r="CA52" s="75">
        <f t="shared" si="22"/>
        <v>0.64641133333333345</v>
      </c>
      <c r="CB52" s="75">
        <f t="shared" si="22"/>
        <v>0.6346679999999999</v>
      </c>
      <c r="CC52" s="75">
        <f t="shared" si="22"/>
        <v>0.68182199999999993</v>
      </c>
      <c r="CD52" s="75">
        <f t="shared" si="22"/>
        <v>0.68073800000000007</v>
      </c>
      <c r="CE52" s="75">
        <f t="shared" si="22"/>
        <v>0.31652800000000009</v>
      </c>
      <c r="CF52" s="75">
        <f t="shared" si="22"/>
        <v>0.72427866666666674</v>
      </c>
      <c r="CG52" s="75">
        <f t="shared" si="22"/>
        <v>0.61461399999999988</v>
      </c>
      <c r="CH52" s="75">
        <f t="shared" si="22"/>
        <v>0.61027800000000021</v>
      </c>
      <c r="CI52" s="75">
        <f t="shared" si="22"/>
        <v>0.72104066666666677</v>
      </c>
      <c r="CJ52" s="75">
        <f t="shared" si="22"/>
        <v>0.7185113333333335</v>
      </c>
      <c r="CK52" s="75">
        <f t="shared" si="22"/>
        <v>0.70189000000000001</v>
      </c>
      <c r="CL52" s="75">
        <f t="shared" si="22"/>
        <v>0.72772533333333334</v>
      </c>
      <c r="CM52" s="75">
        <f t="shared" si="22"/>
        <v>0.68992399999999998</v>
      </c>
      <c r="CN52" s="75">
        <f t="shared" si="22"/>
        <v>0.22384600000000002</v>
      </c>
      <c r="CO52" s="75">
        <f t="shared" si="22"/>
        <v>0.51309333333333329</v>
      </c>
      <c r="CP52" s="75">
        <f t="shared" si="22"/>
        <v>0.57939800000000008</v>
      </c>
      <c r="CQ52" s="75">
        <f t="shared" si="22"/>
        <v>0.58301133333333333</v>
      </c>
      <c r="CR52" s="75">
        <f t="shared" si="22"/>
        <v>0.60342666666666678</v>
      </c>
      <c r="CS52" s="75">
        <f t="shared" si="22"/>
        <v>0.54109666666666678</v>
      </c>
      <c r="CT52" s="76">
        <f t="shared" si="22"/>
        <v>0.5541046666666668</v>
      </c>
    </row>
    <row r="53" spans="1:99" s="10" customFormat="1" ht="21" x14ac:dyDescent="0.35">
      <c r="A53" s="73"/>
      <c r="B53" s="77" t="s">
        <v>4</v>
      </c>
      <c r="C53" s="77"/>
      <c r="D53" s="75">
        <f t="shared" ref="D53:AI53" si="23">D46</f>
        <v>4.3440599999999998</v>
      </c>
      <c r="E53" s="75">
        <f t="shared" si="23"/>
        <v>4.936452000000001</v>
      </c>
      <c r="F53" s="75">
        <f t="shared" si="23"/>
        <v>3.8805519999999998</v>
      </c>
      <c r="G53" s="75">
        <f t="shared" si="23"/>
        <v>4.3683519999999998</v>
      </c>
      <c r="H53" s="75">
        <f t="shared" si="23"/>
        <v>4.0106320000000002</v>
      </c>
      <c r="I53" s="75">
        <f t="shared" si="23"/>
        <v>4.3315800000000007</v>
      </c>
      <c r="J53" s="75">
        <f t="shared" si="23"/>
        <v>4.0041279999999997</v>
      </c>
      <c r="K53" s="75">
        <f t="shared" si="23"/>
        <v>4.3455880000000011</v>
      </c>
      <c r="L53" s="75">
        <f t="shared" si="23"/>
        <v>4.2512800000000004</v>
      </c>
      <c r="M53" s="75">
        <f t="shared" si="23"/>
        <v>3.9976239999999996</v>
      </c>
      <c r="N53" s="75">
        <f t="shared" si="23"/>
        <v>4.1829879999999999</v>
      </c>
      <c r="O53" s="75">
        <f t="shared" si="23"/>
        <v>4.3531760000000004</v>
      </c>
      <c r="P53" s="75">
        <f t="shared" si="23"/>
        <v>4.3629319999999998</v>
      </c>
      <c r="Q53" s="75">
        <f t="shared" si="23"/>
        <v>4.3239080000000012</v>
      </c>
      <c r="R53" s="75">
        <f t="shared" si="23"/>
        <v>4.8313040000000003</v>
      </c>
      <c r="S53" s="75">
        <f t="shared" si="23"/>
        <v>4.3585960000000004</v>
      </c>
      <c r="T53" s="75">
        <f t="shared" si="23"/>
        <v>4.7294080000000012</v>
      </c>
      <c r="U53" s="75">
        <f t="shared" si="23"/>
        <v>4.3770240000000005</v>
      </c>
      <c r="V53" s="75">
        <f t="shared" si="23"/>
        <v>4.670872000000001</v>
      </c>
      <c r="W53" s="75">
        <f t="shared" si="23"/>
        <v>4.7825240000000004</v>
      </c>
      <c r="X53" s="75">
        <f t="shared" si="23"/>
        <v>4.9765600000000001</v>
      </c>
      <c r="Y53" s="75">
        <f t="shared" si="23"/>
        <v>4.7033079999999998</v>
      </c>
      <c r="Z53" s="75">
        <f t="shared" si="23"/>
        <v>4.6459400000000004</v>
      </c>
      <c r="AA53" s="75">
        <f t="shared" si="23"/>
        <v>4.5050199999999991</v>
      </c>
      <c r="AB53" s="75">
        <f t="shared" si="23"/>
        <v>4.7857760000000011</v>
      </c>
      <c r="AC53" s="75">
        <f t="shared" si="23"/>
        <v>4.7922799999999999</v>
      </c>
      <c r="AD53" s="75">
        <f t="shared" si="23"/>
        <v>1.7658360000000002</v>
      </c>
      <c r="AE53" s="75">
        <f t="shared" si="23"/>
        <v>1.3376560000000002</v>
      </c>
      <c r="AF53" s="75">
        <f t="shared" si="23"/>
        <v>1.1674680000000004</v>
      </c>
      <c r="AG53" s="75">
        <f t="shared" si="23"/>
        <v>1.2650280000000003</v>
      </c>
      <c r="AH53" s="75">
        <f t="shared" si="23"/>
        <v>3.7961680000000002</v>
      </c>
      <c r="AI53" s="75">
        <f t="shared" si="23"/>
        <v>3.8676280000000007</v>
      </c>
      <c r="AJ53" s="75">
        <f t="shared" ref="AJ53:BO53" si="24">AJ46</f>
        <v>3.6757600000000008</v>
      </c>
      <c r="AK53" s="75">
        <f t="shared" si="24"/>
        <v>4.9266959999999997</v>
      </c>
      <c r="AL53" s="75">
        <f t="shared" si="24"/>
        <v>4.3325800000000001</v>
      </c>
      <c r="AM53" s="75">
        <f t="shared" si="24"/>
        <v>1.3495800000000002</v>
      </c>
      <c r="AN53" s="75">
        <f t="shared" si="24"/>
        <v>4.2373560000000001</v>
      </c>
      <c r="AO53" s="75">
        <f t="shared" si="24"/>
        <v>4.4821720000000012</v>
      </c>
      <c r="AP53" s="75">
        <f t="shared" si="24"/>
        <v>3.5826200000000004</v>
      </c>
      <c r="AQ53" s="75">
        <f t="shared" si="24"/>
        <v>1.1219400000000002</v>
      </c>
      <c r="AR53" s="75">
        <f t="shared" si="24"/>
        <v>1.3344040000000001</v>
      </c>
      <c r="AS53" s="75">
        <f t="shared" si="24"/>
        <v>3.8707120000000006</v>
      </c>
      <c r="AT53" s="75">
        <f t="shared" si="24"/>
        <v>3.5950400000000005</v>
      </c>
      <c r="AU53" s="75">
        <f t="shared" si="24"/>
        <v>3.5484280000000004</v>
      </c>
      <c r="AV53" s="75">
        <f t="shared" si="24"/>
        <v>3.6309800000000005</v>
      </c>
      <c r="AW53" s="75">
        <f t="shared" si="24"/>
        <v>4.975276</v>
      </c>
      <c r="AX53" s="75">
        <f t="shared" si="24"/>
        <v>4.97248</v>
      </c>
      <c r="AY53" s="75">
        <f t="shared" si="24"/>
        <v>3.8037560000000004</v>
      </c>
      <c r="AZ53" s="75">
        <f t="shared" si="24"/>
        <v>4.0349599999999999</v>
      </c>
      <c r="BA53" s="75">
        <f t="shared" si="24"/>
        <v>4.2449440000000003</v>
      </c>
      <c r="BB53" s="75">
        <f t="shared" si="24"/>
        <v>4.5845479999999998</v>
      </c>
      <c r="BC53" s="75">
        <f t="shared" si="24"/>
        <v>4.9313880000000001</v>
      </c>
      <c r="BD53" s="75">
        <f t="shared" si="24"/>
        <v>3.9587679999999996</v>
      </c>
      <c r="BE53" s="75">
        <f t="shared" si="24"/>
        <v>4.1300400000000002</v>
      </c>
      <c r="BF53" s="75">
        <f t="shared" si="24"/>
        <v>3.7518000000000002</v>
      </c>
      <c r="BG53" s="75">
        <f t="shared" si="24"/>
        <v>4.197248000000001</v>
      </c>
      <c r="BH53" s="75">
        <f t="shared" si="24"/>
        <v>4.2960280000000006</v>
      </c>
      <c r="BI53" s="75">
        <f t="shared" si="24"/>
        <v>4.2579520000000004</v>
      </c>
      <c r="BJ53" s="75">
        <f t="shared" si="24"/>
        <v>3.8953600000000006</v>
      </c>
      <c r="BK53" s="75">
        <f t="shared" si="24"/>
        <v>4.2771039999999996</v>
      </c>
      <c r="BL53" s="75">
        <f t="shared" si="24"/>
        <v>4.2451720000000002</v>
      </c>
      <c r="BM53" s="75">
        <f t="shared" si="24"/>
        <v>4.8586400000000003</v>
      </c>
      <c r="BN53" s="75">
        <f t="shared" si="24"/>
        <v>4.2365000000000004</v>
      </c>
      <c r="BO53" s="75">
        <f t="shared" si="24"/>
        <v>3.4124320000000008</v>
      </c>
      <c r="BP53" s="75">
        <f t="shared" ref="BP53:CT53" si="25">BP46</f>
        <v>4.2102560000000002</v>
      </c>
      <c r="BQ53" s="75">
        <f t="shared" si="25"/>
        <v>4.224348</v>
      </c>
      <c r="BR53" s="75">
        <f t="shared" si="25"/>
        <v>4.1365440000000007</v>
      </c>
      <c r="BS53" s="75">
        <f t="shared" si="25"/>
        <v>3.677668000000001</v>
      </c>
      <c r="BT53" s="75">
        <f t="shared" si="25"/>
        <v>4.295204</v>
      </c>
      <c r="BU53" s="75">
        <f t="shared" si="25"/>
        <v>3.4407680000000012</v>
      </c>
      <c r="BV53" s="75">
        <f t="shared" si="25"/>
        <v>3.8772759999999997</v>
      </c>
      <c r="BW53" s="75">
        <f t="shared" si="25"/>
        <v>3.8644600000000007</v>
      </c>
      <c r="BX53" s="75">
        <f t="shared" si="25"/>
        <v>4.7362320000000002</v>
      </c>
      <c r="BY53" s="75">
        <f t="shared" si="25"/>
        <v>4.7120639999999998</v>
      </c>
      <c r="BZ53" s="75">
        <f t="shared" si="25"/>
        <v>4.6979720000000009</v>
      </c>
      <c r="CA53" s="75">
        <f t="shared" si="25"/>
        <v>4.6589480000000014</v>
      </c>
      <c r="CB53" s="75">
        <f t="shared" si="25"/>
        <v>4.5299519999999998</v>
      </c>
      <c r="CC53" s="75">
        <f t="shared" si="25"/>
        <v>4.9516279999999995</v>
      </c>
      <c r="CD53" s="75">
        <f t="shared" si="25"/>
        <v>4.9451240000000007</v>
      </c>
      <c r="CE53" s="75">
        <f t="shared" si="25"/>
        <v>1.8991680000000004</v>
      </c>
      <c r="CF53" s="75">
        <f t="shared" si="25"/>
        <v>4.3456720000000004</v>
      </c>
      <c r="CG53" s="75">
        <f t="shared" si="25"/>
        <v>4.5472960000000002</v>
      </c>
      <c r="CH53" s="75">
        <f t="shared" si="25"/>
        <v>4.5212800000000009</v>
      </c>
      <c r="CI53" s="75">
        <f t="shared" si="25"/>
        <v>4.3262440000000009</v>
      </c>
      <c r="CJ53" s="75">
        <f t="shared" si="25"/>
        <v>4.3110680000000006</v>
      </c>
      <c r="CK53" s="75">
        <f t="shared" si="25"/>
        <v>4.2113399999999999</v>
      </c>
      <c r="CL53" s="75">
        <f t="shared" si="25"/>
        <v>4.366352</v>
      </c>
      <c r="CM53" s="75">
        <f t="shared" si="25"/>
        <v>4.2430000000000003</v>
      </c>
      <c r="CN53" s="75">
        <f t="shared" si="25"/>
        <v>1.3430760000000002</v>
      </c>
      <c r="CO53" s="75">
        <f t="shared" si="25"/>
        <v>3.07856</v>
      </c>
      <c r="CP53" s="75">
        <f t="shared" si="25"/>
        <v>3.476388</v>
      </c>
      <c r="CQ53" s="75">
        <f t="shared" si="25"/>
        <v>3.498068</v>
      </c>
      <c r="CR53" s="75">
        <f t="shared" si="25"/>
        <v>3.6205600000000002</v>
      </c>
      <c r="CS53" s="75">
        <f t="shared" si="25"/>
        <v>3.2465800000000002</v>
      </c>
      <c r="CT53" s="76">
        <f t="shared" si="25"/>
        <v>3.3246280000000006</v>
      </c>
      <c r="CU53" s="11"/>
    </row>
    <row r="54" spans="1:99" s="10" customFormat="1" ht="21" x14ac:dyDescent="0.35">
      <c r="A54" s="73"/>
      <c r="B54" s="77" t="s">
        <v>3</v>
      </c>
      <c r="C54" s="77"/>
      <c r="D54" s="75">
        <f t="shared" ref="D54:U54" si="26">D55+D56+D57</f>
        <v>3.099628</v>
      </c>
      <c r="E54" s="75">
        <f t="shared" si="26"/>
        <v>2.6925719999999997</v>
      </c>
      <c r="F54" s="75">
        <f t="shared" si="26"/>
        <v>3.1987160000000006</v>
      </c>
      <c r="G54" s="75">
        <f t="shared" si="26"/>
        <v>3.5813679999999999</v>
      </c>
      <c r="H54" s="75">
        <f t="shared" si="26"/>
        <v>3.0458720000000001</v>
      </c>
      <c r="I54" s="75">
        <f t="shared" si="26"/>
        <v>3.4448680000000009</v>
      </c>
      <c r="J54" s="75">
        <f t="shared" si="26"/>
        <v>2.6404559999999995</v>
      </c>
      <c r="K54" s="75">
        <f t="shared" si="26"/>
        <v>3.5521000000000007</v>
      </c>
      <c r="L54" s="75">
        <f t="shared" si="26"/>
        <v>3.3721559999999999</v>
      </c>
      <c r="M54" s="75">
        <f t="shared" si="26"/>
        <v>3.2084719999999987</v>
      </c>
      <c r="N54" s="75">
        <f t="shared" si="26"/>
        <v>3.3071159999999997</v>
      </c>
      <c r="O54" s="75">
        <f t="shared" si="26"/>
        <v>3.0079319999999998</v>
      </c>
      <c r="P54" s="75">
        <f t="shared" si="26"/>
        <v>3.5325880000000005</v>
      </c>
      <c r="Q54" s="75">
        <f t="shared" si="26"/>
        <v>2.8355760000000014</v>
      </c>
      <c r="R54" s="75">
        <f t="shared" si="26"/>
        <v>2.8703480000000008</v>
      </c>
      <c r="S54" s="75">
        <f t="shared" si="26"/>
        <v>3.4339439999999999</v>
      </c>
      <c r="T54" s="75">
        <f t="shared" si="26"/>
        <v>3.2378240000000007</v>
      </c>
      <c r="U54" s="75">
        <f t="shared" si="26"/>
        <v>3.4437000000000006</v>
      </c>
      <c r="V54" s="75">
        <v>1.8180000000000001</v>
      </c>
      <c r="W54" s="75">
        <v>1.696</v>
      </c>
      <c r="X54" s="75">
        <v>1.792</v>
      </c>
      <c r="Y54" s="75">
        <v>1.7330000000000001</v>
      </c>
      <c r="Z54" s="75">
        <v>1.603</v>
      </c>
      <c r="AA54" s="75">
        <v>1.5669999999999999</v>
      </c>
      <c r="AB54" s="75">
        <v>1.488</v>
      </c>
      <c r="AC54" s="75">
        <v>1.579</v>
      </c>
      <c r="AD54" s="75">
        <f t="shared" ref="AD54:AM54" si="27">AD55+AD56+AD57</f>
        <v>1.2596080000000001</v>
      </c>
      <c r="AE54" s="75">
        <f t="shared" si="27"/>
        <v>0.6590720000000001</v>
      </c>
      <c r="AF54" s="75">
        <f t="shared" si="27"/>
        <v>0.68508800000000014</v>
      </c>
      <c r="AG54" s="75">
        <f t="shared" si="27"/>
        <v>0.67208000000000023</v>
      </c>
      <c r="AH54" s="75">
        <f t="shared" si="27"/>
        <v>2.3804640000000004</v>
      </c>
      <c r="AI54" s="75">
        <f t="shared" si="27"/>
        <v>2.7066640000000004</v>
      </c>
      <c r="AJ54" s="75">
        <f t="shared" si="27"/>
        <v>2.4703520000000005</v>
      </c>
      <c r="AK54" s="75">
        <f t="shared" si="27"/>
        <v>2.4280759999999999</v>
      </c>
      <c r="AL54" s="75">
        <f t="shared" si="27"/>
        <v>2.7998040000000004</v>
      </c>
      <c r="AM54" s="75">
        <f t="shared" si="27"/>
        <v>0.58969600000000033</v>
      </c>
      <c r="AN54" s="75">
        <v>1.9319999999999999</v>
      </c>
      <c r="AO54" s="75">
        <v>2.0619999999999998</v>
      </c>
      <c r="AP54" s="75">
        <v>1.7569999999999999</v>
      </c>
      <c r="AQ54" s="75">
        <f>AQ55+AQ56+AQ57</f>
        <v>0.76096800000000009</v>
      </c>
      <c r="AR54" s="75">
        <f>AR55+AR56+AR57</f>
        <v>0.58210800000000007</v>
      </c>
      <c r="AS54" s="75">
        <v>1.768</v>
      </c>
      <c r="AT54" s="75">
        <f t="shared" ref="AT54:BY54" si="28">AT55+AT56+AT57</f>
        <v>2.0633480000000008</v>
      </c>
      <c r="AU54" s="75">
        <f t="shared" si="28"/>
        <v>1.927848</v>
      </c>
      <c r="AV54" s="75">
        <f t="shared" si="28"/>
        <v>2.0548439999999997</v>
      </c>
      <c r="AW54" s="75">
        <f t="shared" si="28"/>
        <v>2.5987720000000003</v>
      </c>
      <c r="AX54" s="75">
        <f t="shared" si="28"/>
        <v>2.8772239999999996</v>
      </c>
      <c r="AY54" s="75">
        <f t="shared" si="28"/>
        <v>2.2297880000000001</v>
      </c>
      <c r="AZ54" s="75">
        <f t="shared" si="28"/>
        <v>3.2013640000000003</v>
      </c>
      <c r="BA54" s="75">
        <f t="shared" si="28"/>
        <v>3.293191999999999</v>
      </c>
      <c r="BB54" s="75">
        <f t="shared" si="28"/>
        <v>2.7059760000000002</v>
      </c>
      <c r="BC54" s="75">
        <f t="shared" si="28"/>
        <v>2.4334040000000003</v>
      </c>
      <c r="BD54" s="75">
        <f t="shared" si="28"/>
        <v>3.1338439999999999</v>
      </c>
      <c r="BE54" s="75">
        <f t="shared" si="28"/>
        <v>3.2314039999999999</v>
      </c>
      <c r="BF54" s="75">
        <f t="shared" si="28"/>
        <v>2.8856840000000004</v>
      </c>
      <c r="BG54" s="75">
        <f t="shared" si="28"/>
        <v>3.3387200000000004</v>
      </c>
      <c r="BH54" s="75">
        <f t="shared" si="28"/>
        <v>3.2131119999999997</v>
      </c>
      <c r="BI54" s="75">
        <f t="shared" si="28"/>
        <v>3.4091799999999997</v>
      </c>
      <c r="BJ54" s="75">
        <f t="shared" si="28"/>
        <v>2.9934720000000006</v>
      </c>
      <c r="BK54" s="75">
        <f t="shared" si="28"/>
        <v>3.2418839999999993</v>
      </c>
      <c r="BL54" s="75">
        <f t="shared" si="28"/>
        <v>3.3237719999999999</v>
      </c>
      <c r="BM54" s="75">
        <f t="shared" si="28"/>
        <v>3.1838600000000001</v>
      </c>
      <c r="BN54" s="75">
        <f t="shared" si="28"/>
        <v>3.5687560000000005</v>
      </c>
      <c r="BO54" s="75">
        <f t="shared" si="28"/>
        <v>2.5159640000000003</v>
      </c>
      <c r="BP54" s="75">
        <f t="shared" si="28"/>
        <v>3.4644640000000004</v>
      </c>
      <c r="BQ54" s="75">
        <f t="shared" si="28"/>
        <v>3.3441400000000003</v>
      </c>
      <c r="BR54" s="75">
        <f t="shared" si="28"/>
        <v>2.8444160000000007</v>
      </c>
      <c r="BS54" s="75">
        <f t="shared" si="28"/>
        <v>2.8332320000000006</v>
      </c>
      <c r="BT54" s="75">
        <f t="shared" si="28"/>
        <v>3.438844</v>
      </c>
      <c r="BU54" s="75">
        <f t="shared" si="28"/>
        <v>2.7654360000000011</v>
      </c>
      <c r="BV54" s="75">
        <f t="shared" si="28"/>
        <v>3.1553319999999996</v>
      </c>
      <c r="BW54" s="75">
        <f t="shared" si="28"/>
        <v>2.3197600000000005</v>
      </c>
      <c r="BX54" s="75">
        <f t="shared" si="28"/>
        <v>2.8305600000000006</v>
      </c>
      <c r="BY54" s="75">
        <f t="shared" si="28"/>
        <v>2.9462280000000001</v>
      </c>
      <c r="BZ54" s="75">
        <v>1.528</v>
      </c>
      <c r="CA54" s="75">
        <v>1.6579999999999999</v>
      </c>
      <c r="CB54" s="75">
        <v>1.6990000000000001</v>
      </c>
      <c r="CC54" s="75">
        <v>1.5640000000000001</v>
      </c>
      <c r="CD54" s="75">
        <v>1.64</v>
      </c>
      <c r="CE54" s="75">
        <f t="shared" ref="CE54:CT54" si="29">CE55+CE56+CE57</f>
        <v>1.0590680000000001</v>
      </c>
      <c r="CF54" s="75">
        <f t="shared" si="29"/>
        <v>3.4578759999999997</v>
      </c>
      <c r="CG54" s="75">
        <f t="shared" si="29"/>
        <v>2.3391879999999992</v>
      </c>
      <c r="CH54" s="75">
        <f t="shared" si="29"/>
        <v>2.3164240000000009</v>
      </c>
      <c r="CI54" s="75">
        <f t="shared" si="29"/>
        <v>3.1739520000000003</v>
      </c>
      <c r="CJ54" s="75">
        <f t="shared" si="29"/>
        <v>3.3365520000000011</v>
      </c>
      <c r="CK54" s="75">
        <f t="shared" si="29"/>
        <v>3.4102639999999997</v>
      </c>
      <c r="CL54" s="75">
        <f t="shared" si="29"/>
        <v>3.4937319999999996</v>
      </c>
      <c r="CM54" s="75">
        <f t="shared" si="29"/>
        <v>3.2517479999999992</v>
      </c>
      <c r="CN54" s="75">
        <f t="shared" si="29"/>
        <v>0.70460000000000023</v>
      </c>
      <c r="CO54" s="75">
        <f t="shared" si="29"/>
        <v>2.5810040000000001</v>
      </c>
      <c r="CP54" s="75">
        <f t="shared" si="29"/>
        <v>2.6633879999999999</v>
      </c>
      <c r="CQ54" s="75">
        <f t="shared" si="29"/>
        <v>2.6633879999999999</v>
      </c>
      <c r="CR54" s="75">
        <f t="shared" si="29"/>
        <v>2.6221960000000002</v>
      </c>
      <c r="CS54" s="75">
        <f t="shared" si="29"/>
        <v>2.6666400000000001</v>
      </c>
      <c r="CT54" s="76">
        <f t="shared" si="29"/>
        <v>2.4530920000000003</v>
      </c>
    </row>
    <row r="55" spans="1:99" s="10" customFormat="1" ht="21" hidden="1" x14ac:dyDescent="0.35">
      <c r="A55" s="73"/>
      <c r="B55" s="74"/>
      <c r="C55" s="74"/>
      <c r="D55" s="75">
        <f t="shared" ref="D55:AI55" si="30">SUM(D12:D15,D18:D42)-D14-D13</f>
        <v>2.2077122507122509</v>
      </c>
      <c r="E55" s="75">
        <f t="shared" si="30"/>
        <v>1.9177863247863247</v>
      </c>
      <c r="F55" s="75">
        <f t="shared" si="30"/>
        <v>2.2782877492877498</v>
      </c>
      <c r="G55" s="75">
        <f t="shared" si="30"/>
        <v>2.5508319088319089</v>
      </c>
      <c r="H55" s="75">
        <f t="shared" si="30"/>
        <v>2.1694245014245017</v>
      </c>
      <c r="I55" s="75">
        <f t="shared" si="30"/>
        <v>2.4536096866096875</v>
      </c>
      <c r="J55" s="75">
        <f t="shared" si="30"/>
        <v>1.8806666666666665</v>
      </c>
      <c r="K55" s="75">
        <f t="shared" si="30"/>
        <v>2.5299857549857556</v>
      </c>
      <c r="L55" s="75">
        <f t="shared" si="30"/>
        <v>2.401820512820513</v>
      </c>
      <c r="M55" s="75">
        <f t="shared" si="30"/>
        <v>2.2852364672364667</v>
      </c>
      <c r="N55" s="75">
        <f t="shared" si="30"/>
        <v>2.3554957264957266</v>
      </c>
      <c r="O55" s="75">
        <f t="shared" si="30"/>
        <v>2.1424017094017094</v>
      </c>
      <c r="P55" s="75">
        <f t="shared" si="30"/>
        <v>2.5160883190883196</v>
      </c>
      <c r="Q55" s="75">
        <f t="shared" si="30"/>
        <v>2.0196410256410267</v>
      </c>
      <c r="R55" s="75">
        <f t="shared" si="30"/>
        <v>2.0444074074074079</v>
      </c>
      <c r="S55" s="75">
        <f t="shared" si="30"/>
        <v>2.4458290598290597</v>
      </c>
      <c r="T55" s="75">
        <f t="shared" si="30"/>
        <v>2.3061424501424508</v>
      </c>
      <c r="U55" s="75">
        <f t="shared" si="30"/>
        <v>2.4527777777777784</v>
      </c>
      <c r="V55" s="75">
        <f t="shared" si="30"/>
        <v>2.279891737891738</v>
      </c>
      <c r="W55" s="75">
        <f t="shared" si="30"/>
        <v>2.1640797720797722</v>
      </c>
      <c r="X55" s="75">
        <f t="shared" si="30"/>
        <v>2.2644501424501424</v>
      </c>
      <c r="Y55" s="75">
        <f t="shared" si="30"/>
        <v>2.1933589743589743</v>
      </c>
      <c r="Z55" s="75">
        <f t="shared" si="30"/>
        <v>2.0251054131054138</v>
      </c>
      <c r="AA55" s="75">
        <f t="shared" si="30"/>
        <v>2.0096638176638182</v>
      </c>
      <c r="AB55" s="75">
        <f t="shared" si="30"/>
        <v>1.9347720797720795</v>
      </c>
      <c r="AC55" s="75">
        <f t="shared" si="30"/>
        <v>2.0112079772079778</v>
      </c>
      <c r="AD55" s="75">
        <f t="shared" si="30"/>
        <v>0.89715669515669538</v>
      </c>
      <c r="AE55" s="75">
        <f t="shared" si="30"/>
        <v>0.46942450142450154</v>
      </c>
      <c r="AF55" s="75">
        <f t="shared" si="30"/>
        <v>0.48795441595441608</v>
      </c>
      <c r="AG55" s="75">
        <f t="shared" si="30"/>
        <v>0.47868945868945884</v>
      </c>
      <c r="AH55" s="75">
        <f t="shared" si="30"/>
        <v>1.69548717948718</v>
      </c>
      <c r="AI55" s="75">
        <f t="shared" si="30"/>
        <v>1.9278233618233622</v>
      </c>
      <c r="AJ55" s="75">
        <f t="shared" ref="AJ55:BO55" si="31">SUM(AJ12:AJ15,AJ18:AJ42)-AJ14-AJ13</f>
        <v>1.759509971509972</v>
      </c>
      <c r="AK55" s="75">
        <f t="shared" si="31"/>
        <v>1.7293988603988606</v>
      </c>
      <c r="AL55" s="75">
        <f t="shared" si="31"/>
        <v>1.9941623931623935</v>
      </c>
      <c r="AM55" s="75">
        <f t="shared" si="31"/>
        <v>0.42001139601139625</v>
      </c>
      <c r="AN55" s="75">
        <f t="shared" si="31"/>
        <v>2.3085185185185186</v>
      </c>
      <c r="AO55" s="75">
        <f t="shared" si="31"/>
        <v>2.4921538461538471</v>
      </c>
      <c r="AP55" s="75">
        <f t="shared" si="31"/>
        <v>2.175720797720798</v>
      </c>
      <c r="AQ55" s="75">
        <f t="shared" si="31"/>
        <v>0.54200000000000004</v>
      </c>
      <c r="AR55" s="75">
        <f t="shared" si="31"/>
        <v>0.4146068376068377</v>
      </c>
      <c r="AS55" s="75">
        <f t="shared" si="31"/>
        <v>2.0713105413105413</v>
      </c>
      <c r="AT55" s="75">
        <f t="shared" si="31"/>
        <v>1.4696210826210834</v>
      </c>
      <c r="AU55" s="75">
        <f t="shared" si="31"/>
        <v>1.3731111111111112</v>
      </c>
      <c r="AV55" s="75">
        <f t="shared" si="31"/>
        <v>1.4635641025641024</v>
      </c>
      <c r="AW55" s="75">
        <f t="shared" si="31"/>
        <v>1.8509772079772084</v>
      </c>
      <c r="AX55" s="75">
        <f t="shared" si="31"/>
        <v>2.0493048433048431</v>
      </c>
      <c r="AY55" s="75">
        <f t="shared" si="31"/>
        <v>1.5881680911680915</v>
      </c>
      <c r="AZ55" s="75">
        <f t="shared" si="31"/>
        <v>2.2801737891737894</v>
      </c>
      <c r="BA55" s="75">
        <f t="shared" si="31"/>
        <v>2.3455783475783472</v>
      </c>
      <c r="BB55" s="75">
        <f t="shared" si="31"/>
        <v>1.9273333333333338</v>
      </c>
      <c r="BC55" s="75">
        <f t="shared" si="31"/>
        <v>1.7331937321937325</v>
      </c>
      <c r="BD55" s="75">
        <f t="shared" si="31"/>
        <v>2.232082621082621</v>
      </c>
      <c r="BE55" s="75">
        <f t="shared" si="31"/>
        <v>2.3015698005698004</v>
      </c>
      <c r="BF55" s="75">
        <f t="shared" si="31"/>
        <v>2.0553304843304847</v>
      </c>
      <c r="BG55" s="75">
        <f t="shared" si="31"/>
        <v>2.3780056980056985</v>
      </c>
      <c r="BH55" s="75">
        <f t="shared" si="31"/>
        <v>2.2885413105413108</v>
      </c>
      <c r="BI55" s="75">
        <f t="shared" si="31"/>
        <v>2.4281908831908829</v>
      </c>
      <c r="BJ55" s="75">
        <f t="shared" si="31"/>
        <v>2.1321025641025644</v>
      </c>
      <c r="BK55" s="75">
        <f t="shared" si="31"/>
        <v>2.3090341880341878</v>
      </c>
      <c r="BL55" s="75">
        <f t="shared" si="31"/>
        <v>2.3673589743589747</v>
      </c>
      <c r="BM55" s="75">
        <f t="shared" si="31"/>
        <v>2.267706552706553</v>
      </c>
      <c r="BN55" s="75">
        <f t="shared" si="31"/>
        <v>2.5418490028490033</v>
      </c>
      <c r="BO55" s="75">
        <f t="shared" si="31"/>
        <v>1.7919971509971513</v>
      </c>
      <c r="BP55" s="75">
        <f t="shared" ref="BP55:CT55" si="32">SUM(BP12:BP15,BP18:BP42)-BP14-BP13</f>
        <v>2.467566951566952</v>
      </c>
      <c r="BQ55" s="75">
        <f t="shared" si="32"/>
        <v>2.3818660968660974</v>
      </c>
      <c r="BR55" s="75">
        <f t="shared" si="32"/>
        <v>2.0259373219373225</v>
      </c>
      <c r="BS55" s="75">
        <f t="shared" si="32"/>
        <v>2.0179715099715105</v>
      </c>
      <c r="BT55" s="75">
        <f t="shared" si="32"/>
        <v>2.4493190883190885</v>
      </c>
      <c r="BU55" s="75">
        <f t="shared" si="32"/>
        <v>1.9696837606837616</v>
      </c>
      <c r="BV55" s="75">
        <f t="shared" si="32"/>
        <v>2.2473874643874643</v>
      </c>
      <c r="BW55" s="75">
        <f t="shared" si="32"/>
        <v>1.6522507122507126</v>
      </c>
      <c r="BX55" s="75">
        <f t="shared" si="32"/>
        <v>2.0160683760683766</v>
      </c>
      <c r="BY55" s="75">
        <f t="shared" si="32"/>
        <v>2.0984529914529917</v>
      </c>
      <c r="BZ55" s="75">
        <f t="shared" si="32"/>
        <v>1.9756923076923085</v>
      </c>
      <c r="CA55" s="75">
        <f t="shared" si="32"/>
        <v>2.1123504273504281</v>
      </c>
      <c r="CB55" s="75">
        <f t="shared" si="32"/>
        <v>2.1277920227920224</v>
      </c>
      <c r="CC55" s="75">
        <f t="shared" si="32"/>
        <v>1.9679715099715096</v>
      </c>
      <c r="CD55" s="75">
        <f t="shared" si="32"/>
        <v>2.0513561253561257</v>
      </c>
      <c r="CE55" s="75">
        <f t="shared" si="32"/>
        <v>0.75432193732193742</v>
      </c>
      <c r="CF55" s="75">
        <f t="shared" si="32"/>
        <v>2.4628746438746441</v>
      </c>
      <c r="CG55" s="75">
        <f t="shared" si="32"/>
        <v>1.6660883190883184</v>
      </c>
      <c r="CH55" s="75">
        <f t="shared" si="32"/>
        <v>1.6498746438746446</v>
      </c>
      <c r="CI55" s="75">
        <f t="shared" si="32"/>
        <v>2.260649572649573</v>
      </c>
      <c r="CJ55" s="75">
        <f t="shared" si="32"/>
        <v>2.3764615384615393</v>
      </c>
      <c r="CK55" s="75">
        <f t="shared" si="32"/>
        <v>2.428962962962963</v>
      </c>
      <c r="CL55" s="75">
        <f t="shared" si="32"/>
        <v>2.4884131054131053</v>
      </c>
      <c r="CM55" s="75">
        <f t="shared" si="32"/>
        <v>2.3160598290598289</v>
      </c>
      <c r="CN55" s="75">
        <f t="shared" si="32"/>
        <v>0.50185185185185199</v>
      </c>
      <c r="CO55" s="75">
        <f t="shared" si="32"/>
        <v>1.8383219373219375</v>
      </c>
      <c r="CP55" s="75">
        <f t="shared" si="32"/>
        <v>1.8970000000000002</v>
      </c>
      <c r="CQ55" s="75">
        <f t="shared" si="32"/>
        <v>1.897</v>
      </c>
      <c r="CR55" s="75">
        <f t="shared" si="32"/>
        <v>1.8676609686609691</v>
      </c>
      <c r="CS55" s="75">
        <f t="shared" si="32"/>
        <v>1.8993162393162395</v>
      </c>
      <c r="CT55" s="76">
        <f t="shared" si="32"/>
        <v>1.7472165242165245</v>
      </c>
    </row>
    <row r="56" spans="1:99" s="10" customFormat="1" ht="21" hidden="1" x14ac:dyDescent="0.35">
      <c r="A56" s="73"/>
      <c r="B56" s="74"/>
      <c r="C56" s="74"/>
      <c r="D56" s="75">
        <f t="shared" ref="D56:AI56" si="33">D55*($D$7-1)</f>
        <v>0.37531108262108248</v>
      </c>
      <c r="E56" s="75">
        <f t="shared" si="33"/>
        <v>0.32602367521367509</v>
      </c>
      <c r="F56" s="75">
        <f t="shared" si="33"/>
        <v>0.38730891737891732</v>
      </c>
      <c r="G56" s="75">
        <f t="shared" si="33"/>
        <v>0.43364142450142434</v>
      </c>
      <c r="H56" s="75">
        <f t="shared" si="33"/>
        <v>0.36880216524216514</v>
      </c>
      <c r="I56" s="75">
        <f t="shared" si="33"/>
        <v>0.4171136467236467</v>
      </c>
      <c r="J56" s="75">
        <f t="shared" si="33"/>
        <v>0.31971333333333318</v>
      </c>
      <c r="K56" s="75">
        <f t="shared" si="33"/>
        <v>0.43009757834757828</v>
      </c>
      <c r="L56" s="75">
        <f t="shared" si="33"/>
        <v>0.40830948717948706</v>
      </c>
      <c r="M56" s="75">
        <f t="shared" si="33"/>
        <v>0.38849019943019919</v>
      </c>
      <c r="N56" s="75">
        <f t="shared" si="33"/>
        <v>0.40043427350427335</v>
      </c>
      <c r="O56" s="75">
        <f t="shared" si="33"/>
        <v>0.36420829059829046</v>
      </c>
      <c r="P56" s="75">
        <f t="shared" si="33"/>
        <v>0.42773501424501414</v>
      </c>
      <c r="Q56" s="75">
        <f t="shared" si="33"/>
        <v>0.34333897435897437</v>
      </c>
      <c r="R56" s="75">
        <f t="shared" si="33"/>
        <v>0.34754925925925922</v>
      </c>
      <c r="S56" s="75">
        <f t="shared" si="33"/>
        <v>0.41579094017093998</v>
      </c>
      <c r="T56" s="75">
        <f t="shared" si="33"/>
        <v>0.39204421652421645</v>
      </c>
      <c r="U56" s="75">
        <f t="shared" si="33"/>
        <v>0.41697222222222213</v>
      </c>
      <c r="V56" s="75">
        <f t="shared" si="33"/>
        <v>0.38758159544159532</v>
      </c>
      <c r="W56" s="75">
        <f t="shared" si="33"/>
        <v>0.3678935612535611</v>
      </c>
      <c r="X56" s="75">
        <f t="shared" si="33"/>
        <v>0.38495652421652404</v>
      </c>
      <c r="Y56" s="75">
        <f t="shared" si="33"/>
        <v>0.37287102564102548</v>
      </c>
      <c r="Z56" s="75">
        <f t="shared" si="33"/>
        <v>0.34426792022792019</v>
      </c>
      <c r="AA56" s="75">
        <f t="shared" si="33"/>
        <v>0.34164284900284897</v>
      </c>
      <c r="AB56" s="75">
        <f t="shared" si="33"/>
        <v>0.32891125356125339</v>
      </c>
      <c r="AC56" s="75">
        <f t="shared" si="33"/>
        <v>0.34190535612535611</v>
      </c>
      <c r="AD56" s="75">
        <f t="shared" si="33"/>
        <v>0.15251663817663816</v>
      </c>
      <c r="AE56" s="75">
        <f t="shared" si="33"/>
        <v>7.9802165242165227E-2</v>
      </c>
      <c r="AF56" s="75">
        <f t="shared" si="33"/>
        <v>8.2952250712250694E-2</v>
      </c>
      <c r="AG56" s="75">
        <f t="shared" si="33"/>
        <v>8.1377207977207974E-2</v>
      </c>
      <c r="AH56" s="75">
        <f t="shared" si="33"/>
        <v>0.28823282051282045</v>
      </c>
      <c r="AI56" s="75">
        <f t="shared" si="33"/>
        <v>0.32772997150997146</v>
      </c>
      <c r="AJ56" s="75">
        <f t="shared" ref="AJ56:BO56" si="34">AJ55*($D$7-1)</f>
        <v>0.29911669515669514</v>
      </c>
      <c r="AK56" s="75">
        <f t="shared" si="34"/>
        <v>0.29399780626780619</v>
      </c>
      <c r="AL56" s="75">
        <f t="shared" si="34"/>
        <v>0.33900760683760678</v>
      </c>
      <c r="AM56" s="75">
        <f t="shared" si="34"/>
        <v>7.1401937321937337E-2</v>
      </c>
      <c r="AN56" s="75">
        <f t="shared" si="34"/>
        <v>0.39244814814814799</v>
      </c>
      <c r="AO56" s="75">
        <f t="shared" si="34"/>
        <v>0.4236661538461538</v>
      </c>
      <c r="AP56" s="75">
        <f t="shared" si="34"/>
        <v>0.36987253561253552</v>
      </c>
      <c r="AQ56" s="75">
        <f t="shared" si="34"/>
        <v>9.2139999999999972E-2</v>
      </c>
      <c r="AR56" s="75">
        <f t="shared" si="34"/>
        <v>7.048316239316238E-2</v>
      </c>
      <c r="AS56" s="75">
        <f t="shared" si="34"/>
        <v>0.35212279202279184</v>
      </c>
      <c r="AT56" s="75">
        <f t="shared" si="34"/>
        <v>0.24983558404558406</v>
      </c>
      <c r="AU56" s="75">
        <f t="shared" si="34"/>
        <v>0.2334288888888888</v>
      </c>
      <c r="AV56" s="75">
        <f t="shared" si="34"/>
        <v>0.24880589743589732</v>
      </c>
      <c r="AW56" s="75">
        <f t="shared" si="34"/>
        <v>0.31466612535612531</v>
      </c>
      <c r="AX56" s="75">
        <f t="shared" si="34"/>
        <v>0.34838182336182316</v>
      </c>
      <c r="AY56" s="75">
        <f t="shared" si="34"/>
        <v>0.26998857549857547</v>
      </c>
      <c r="AZ56" s="75">
        <f t="shared" si="34"/>
        <v>0.38762954415954404</v>
      </c>
      <c r="BA56" s="75">
        <f t="shared" si="34"/>
        <v>0.39874831908831887</v>
      </c>
      <c r="BB56" s="75">
        <f t="shared" si="34"/>
        <v>0.32764666666666659</v>
      </c>
      <c r="BC56" s="75">
        <f t="shared" si="34"/>
        <v>0.29464293447293438</v>
      </c>
      <c r="BD56" s="75">
        <f t="shared" si="34"/>
        <v>0.37945404558404544</v>
      </c>
      <c r="BE56" s="75">
        <f t="shared" si="34"/>
        <v>0.3912668660968659</v>
      </c>
      <c r="BF56" s="75">
        <f t="shared" si="34"/>
        <v>0.34940618233618226</v>
      </c>
      <c r="BG56" s="75">
        <f t="shared" si="34"/>
        <v>0.40426096866096856</v>
      </c>
      <c r="BH56" s="75">
        <f t="shared" si="34"/>
        <v>0.38905202279202267</v>
      </c>
      <c r="BI56" s="75">
        <f t="shared" si="34"/>
        <v>0.41279245014244992</v>
      </c>
      <c r="BJ56" s="75">
        <f t="shared" si="34"/>
        <v>0.36245743589743579</v>
      </c>
      <c r="BK56" s="75">
        <f t="shared" si="34"/>
        <v>0.39253581196581178</v>
      </c>
      <c r="BL56" s="75">
        <f t="shared" si="34"/>
        <v>0.40245102564102553</v>
      </c>
      <c r="BM56" s="75">
        <f t="shared" si="34"/>
        <v>0.38551011396011386</v>
      </c>
      <c r="BN56" s="75">
        <f t="shared" si="34"/>
        <v>0.4321143304843304</v>
      </c>
      <c r="BO56" s="75">
        <f t="shared" si="34"/>
        <v>0.30463951566951558</v>
      </c>
      <c r="BP56" s="75">
        <f t="shared" ref="BP56:CU56" si="35">BP55*($D$7-1)</f>
        <v>0.4194863817663817</v>
      </c>
      <c r="BQ56" s="75">
        <f t="shared" si="35"/>
        <v>0.40491723646723637</v>
      </c>
      <c r="BR56" s="75">
        <f t="shared" si="35"/>
        <v>0.34440934472934465</v>
      </c>
      <c r="BS56" s="75">
        <f t="shared" si="35"/>
        <v>0.34305515669515663</v>
      </c>
      <c r="BT56" s="75">
        <f t="shared" si="35"/>
        <v>0.41638424501424487</v>
      </c>
      <c r="BU56" s="75">
        <f t="shared" si="35"/>
        <v>0.33484623931623936</v>
      </c>
      <c r="BV56" s="75">
        <f t="shared" si="35"/>
        <v>0.38205586894586879</v>
      </c>
      <c r="BW56" s="75">
        <f t="shared" si="35"/>
        <v>0.28088262108262102</v>
      </c>
      <c r="BX56" s="75">
        <f t="shared" si="35"/>
        <v>0.34273162393162387</v>
      </c>
      <c r="BY56" s="75">
        <f t="shared" si="35"/>
        <v>0.35673700854700846</v>
      </c>
      <c r="BZ56" s="75">
        <f t="shared" si="35"/>
        <v>0.33586769230769231</v>
      </c>
      <c r="CA56" s="75">
        <f t="shared" si="35"/>
        <v>0.35909957264957265</v>
      </c>
      <c r="CB56" s="75">
        <f t="shared" si="35"/>
        <v>0.36172464387464365</v>
      </c>
      <c r="CC56" s="75">
        <f t="shared" si="35"/>
        <v>0.33455515669515651</v>
      </c>
      <c r="CD56" s="75">
        <f t="shared" si="35"/>
        <v>0.34873054131054121</v>
      </c>
      <c r="CE56" s="75">
        <f t="shared" si="35"/>
        <v>0.12823472934472932</v>
      </c>
      <c r="CF56" s="75">
        <f t="shared" si="35"/>
        <v>0.41868868945868931</v>
      </c>
      <c r="CG56" s="75">
        <f t="shared" si="35"/>
        <v>0.28323501424501402</v>
      </c>
      <c r="CH56" s="75">
        <f t="shared" si="35"/>
        <v>0.28047868945868948</v>
      </c>
      <c r="CI56" s="75">
        <f t="shared" si="35"/>
        <v>0.38431042735042725</v>
      </c>
      <c r="CJ56" s="75">
        <f t="shared" si="35"/>
        <v>0.40399846153846153</v>
      </c>
      <c r="CK56" s="75">
        <f t="shared" si="35"/>
        <v>0.41292370370370352</v>
      </c>
      <c r="CL56" s="75">
        <f t="shared" si="35"/>
        <v>0.42303022792022771</v>
      </c>
      <c r="CM56" s="75">
        <f t="shared" si="35"/>
        <v>0.39373017094017077</v>
      </c>
      <c r="CN56" s="75">
        <f t="shared" si="35"/>
        <v>8.5314814814814802E-2</v>
      </c>
      <c r="CO56" s="75">
        <f t="shared" si="35"/>
        <v>0.31251472934472924</v>
      </c>
      <c r="CP56" s="75">
        <f t="shared" si="35"/>
        <v>0.32248999999999989</v>
      </c>
      <c r="CQ56" s="75">
        <f t="shared" si="35"/>
        <v>0.32248999999999989</v>
      </c>
      <c r="CR56" s="75">
        <f t="shared" si="35"/>
        <v>0.31750236467236459</v>
      </c>
      <c r="CS56" s="75">
        <f t="shared" si="35"/>
        <v>0.32288376068376057</v>
      </c>
      <c r="CT56" s="76">
        <f t="shared" si="35"/>
        <v>0.29702680911680907</v>
      </c>
    </row>
    <row r="57" spans="1:99" s="10" customFormat="1" ht="21" hidden="1" x14ac:dyDescent="0.35">
      <c r="A57" s="73"/>
      <c r="B57" s="74"/>
      <c r="C57" s="74"/>
      <c r="D57" s="75">
        <f t="shared" ref="D57:AI57" si="36">D56*0.2+D55*0.2</f>
        <v>0.51660466666666671</v>
      </c>
      <c r="E57" s="75">
        <f t="shared" si="36"/>
        <v>0.44876199999999999</v>
      </c>
      <c r="F57" s="75">
        <f t="shared" si="36"/>
        <v>0.5331193333333335</v>
      </c>
      <c r="G57" s="75">
        <f t="shared" si="36"/>
        <v>0.59689466666666668</v>
      </c>
      <c r="H57" s="75">
        <f t="shared" si="36"/>
        <v>0.50764533333333339</v>
      </c>
      <c r="I57" s="75">
        <f t="shared" si="36"/>
        <v>0.57414466666666686</v>
      </c>
      <c r="J57" s="75">
        <f t="shared" si="36"/>
        <v>0.44007599999999997</v>
      </c>
      <c r="K57" s="75">
        <f t="shared" si="36"/>
        <v>0.59201666666666686</v>
      </c>
      <c r="L57" s="75">
        <f t="shared" si="36"/>
        <v>0.56202600000000003</v>
      </c>
      <c r="M57" s="75">
        <f t="shared" si="36"/>
        <v>0.53474533333333318</v>
      </c>
      <c r="N57" s="75">
        <f t="shared" si="36"/>
        <v>0.55118599999999995</v>
      </c>
      <c r="O57" s="75">
        <f t="shared" si="36"/>
        <v>0.50132200000000005</v>
      </c>
      <c r="P57" s="75">
        <f t="shared" si="36"/>
        <v>0.58876466666666682</v>
      </c>
      <c r="Q57" s="75">
        <f t="shared" si="36"/>
        <v>0.47259600000000024</v>
      </c>
      <c r="R57" s="75">
        <f t="shared" si="36"/>
        <v>0.4783913333333335</v>
      </c>
      <c r="S57" s="75">
        <f t="shared" si="36"/>
        <v>0.57232400000000005</v>
      </c>
      <c r="T57" s="75">
        <f t="shared" si="36"/>
        <v>0.53963733333333352</v>
      </c>
      <c r="U57" s="75">
        <f t="shared" si="36"/>
        <v>0.57395000000000018</v>
      </c>
      <c r="V57" s="75">
        <f t="shared" si="36"/>
        <v>0.53349466666666667</v>
      </c>
      <c r="W57" s="75">
        <f t="shared" si="36"/>
        <v>0.50639466666666666</v>
      </c>
      <c r="X57" s="75">
        <f t="shared" si="36"/>
        <v>0.52988133333333332</v>
      </c>
      <c r="Y57" s="75">
        <f t="shared" si="36"/>
        <v>0.51324599999999998</v>
      </c>
      <c r="Z57" s="75">
        <f t="shared" si="36"/>
        <v>0.47387466666666683</v>
      </c>
      <c r="AA57" s="75">
        <f t="shared" si="36"/>
        <v>0.47026133333333342</v>
      </c>
      <c r="AB57" s="75">
        <f t="shared" si="36"/>
        <v>0.45273666666666662</v>
      </c>
      <c r="AC57" s="75">
        <f t="shared" si="36"/>
        <v>0.47062266666666686</v>
      </c>
      <c r="AD57" s="75">
        <f t="shared" si="36"/>
        <v>0.20993466666666671</v>
      </c>
      <c r="AE57" s="75">
        <f t="shared" si="36"/>
        <v>0.10984533333333336</v>
      </c>
      <c r="AF57" s="75">
        <f t="shared" si="36"/>
        <v>0.11418133333333336</v>
      </c>
      <c r="AG57" s="75">
        <f t="shared" si="36"/>
        <v>0.11201333333333337</v>
      </c>
      <c r="AH57" s="75">
        <f t="shared" si="36"/>
        <v>0.3967440000000001</v>
      </c>
      <c r="AI57" s="75">
        <f t="shared" si="36"/>
        <v>0.45111066666666677</v>
      </c>
      <c r="AJ57" s="75">
        <f t="shared" ref="AJ57:BO57" si="37">AJ56*0.2+AJ55*0.2</f>
        <v>0.41172533333333344</v>
      </c>
      <c r="AK57" s="75">
        <f t="shared" si="37"/>
        <v>0.40467933333333339</v>
      </c>
      <c r="AL57" s="75">
        <f t="shared" si="37"/>
        <v>0.4666340000000001</v>
      </c>
      <c r="AM57" s="75">
        <f t="shared" si="37"/>
        <v>9.8282666666666726E-2</v>
      </c>
      <c r="AN57" s="75">
        <f t="shared" si="37"/>
        <v>0.5401933333333333</v>
      </c>
      <c r="AO57" s="75">
        <f t="shared" si="37"/>
        <v>0.58316400000000024</v>
      </c>
      <c r="AP57" s="75">
        <f t="shared" si="37"/>
        <v>0.50911866666666672</v>
      </c>
      <c r="AQ57" s="75">
        <f t="shared" si="37"/>
        <v>0.126828</v>
      </c>
      <c r="AR57" s="75">
        <f t="shared" si="37"/>
        <v>9.7018000000000021E-2</v>
      </c>
      <c r="AS57" s="75">
        <f t="shared" si="37"/>
        <v>0.48468666666666665</v>
      </c>
      <c r="AT57" s="75">
        <f t="shared" si="37"/>
        <v>0.34389133333333349</v>
      </c>
      <c r="AU57" s="75">
        <f t="shared" si="37"/>
        <v>0.32130800000000004</v>
      </c>
      <c r="AV57" s="75">
        <f t="shared" si="37"/>
        <v>0.34247399999999995</v>
      </c>
      <c r="AW57" s="75">
        <f t="shared" si="37"/>
        <v>0.43312866666666677</v>
      </c>
      <c r="AX57" s="75">
        <f t="shared" si="37"/>
        <v>0.47953733333333332</v>
      </c>
      <c r="AY57" s="75">
        <f t="shared" si="37"/>
        <v>0.37163133333333342</v>
      </c>
      <c r="AZ57" s="75">
        <f t="shared" si="37"/>
        <v>0.53356066666666668</v>
      </c>
      <c r="BA57" s="75">
        <f t="shared" si="37"/>
        <v>0.54886533333333321</v>
      </c>
      <c r="BB57" s="75">
        <f t="shared" si="37"/>
        <v>0.45099600000000012</v>
      </c>
      <c r="BC57" s="75">
        <f t="shared" si="37"/>
        <v>0.40556733333333339</v>
      </c>
      <c r="BD57" s="75">
        <f t="shared" si="37"/>
        <v>0.52230733333333335</v>
      </c>
      <c r="BE57" s="75">
        <f t="shared" si="37"/>
        <v>0.53856733333333329</v>
      </c>
      <c r="BF57" s="75">
        <f t="shared" si="37"/>
        <v>0.48094733333333339</v>
      </c>
      <c r="BG57" s="75">
        <f t="shared" si="37"/>
        <v>0.55645333333333347</v>
      </c>
      <c r="BH57" s="75">
        <f t="shared" si="37"/>
        <v>0.5355186666666667</v>
      </c>
      <c r="BI57" s="75">
        <f t="shared" si="37"/>
        <v>0.56819666666666657</v>
      </c>
      <c r="BJ57" s="75">
        <f t="shared" si="37"/>
        <v>0.49891200000000008</v>
      </c>
      <c r="BK57" s="75">
        <f t="shared" si="37"/>
        <v>0.54031399999999996</v>
      </c>
      <c r="BL57" s="75">
        <f t="shared" si="37"/>
        <v>0.55396200000000007</v>
      </c>
      <c r="BM57" s="75">
        <f t="shared" si="37"/>
        <v>0.53064333333333336</v>
      </c>
      <c r="BN57" s="75">
        <f t="shared" si="37"/>
        <v>0.59479266666666675</v>
      </c>
      <c r="BO57" s="75">
        <f t="shared" si="37"/>
        <v>0.41932733333333339</v>
      </c>
      <c r="BP57" s="75">
        <f t="shared" ref="BP57:CU57" si="38">BP56*0.2+BP55*0.2</f>
        <v>0.57741066666666674</v>
      </c>
      <c r="BQ57" s="75">
        <f t="shared" si="38"/>
        <v>0.55735666666666683</v>
      </c>
      <c r="BR57" s="75">
        <f t="shared" si="38"/>
        <v>0.47406933333333345</v>
      </c>
      <c r="BS57" s="75">
        <f t="shared" si="38"/>
        <v>0.47220533333333348</v>
      </c>
      <c r="BT57" s="75">
        <f t="shared" si="38"/>
        <v>0.57314066666666674</v>
      </c>
      <c r="BU57" s="75">
        <f t="shared" si="38"/>
        <v>0.4609060000000002</v>
      </c>
      <c r="BV57" s="75">
        <f t="shared" si="38"/>
        <v>0.52588866666666667</v>
      </c>
      <c r="BW57" s="75">
        <f t="shared" si="38"/>
        <v>0.38662666666666673</v>
      </c>
      <c r="BX57" s="75">
        <f t="shared" si="38"/>
        <v>0.47176000000000012</v>
      </c>
      <c r="BY57" s="75">
        <f t="shared" si="38"/>
        <v>0.49103800000000003</v>
      </c>
      <c r="BZ57" s="75">
        <f t="shared" si="38"/>
        <v>0.46231200000000017</v>
      </c>
      <c r="CA57" s="75">
        <f t="shared" si="38"/>
        <v>0.49429000000000017</v>
      </c>
      <c r="CB57" s="75">
        <f t="shared" si="38"/>
        <v>0.49790333333333325</v>
      </c>
      <c r="CC57" s="75">
        <f t="shared" si="38"/>
        <v>0.46050533333333327</v>
      </c>
      <c r="CD57" s="75">
        <f t="shared" si="38"/>
        <v>0.48001733333333341</v>
      </c>
      <c r="CE57" s="75">
        <f t="shared" si="38"/>
        <v>0.17651133333333335</v>
      </c>
      <c r="CF57" s="75">
        <f t="shared" si="38"/>
        <v>0.5763126666666667</v>
      </c>
      <c r="CG57" s="75">
        <f t="shared" si="38"/>
        <v>0.38986466666666653</v>
      </c>
      <c r="CH57" s="75">
        <f t="shared" si="38"/>
        <v>0.38607066666666684</v>
      </c>
      <c r="CI57" s="75">
        <f t="shared" si="38"/>
        <v>0.52899200000000013</v>
      </c>
      <c r="CJ57" s="75">
        <f t="shared" si="38"/>
        <v>0.55609200000000025</v>
      </c>
      <c r="CK57" s="75">
        <f t="shared" si="38"/>
        <v>0.56837733333333329</v>
      </c>
      <c r="CL57" s="75">
        <f t="shared" si="38"/>
        <v>0.58228866666666668</v>
      </c>
      <c r="CM57" s="75">
        <f t="shared" si="38"/>
        <v>0.54195799999999994</v>
      </c>
      <c r="CN57" s="75">
        <f t="shared" si="38"/>
        <v>0.11743333333333336</v>
      </c>
      <c r="CO57" s="75">
        <f t="shared" si="38"/>
        <v>0.43016733333333335</v>
      </c>
      <c r="CP57" s="75">
        <f t="shared" si="38"/>
        <v>0.44389800000000007</v>
      </c>
      <c r="CQ57" s="75">
        <f t="shared" si="38"/>
        <v>0.44389800000000001</v>
      </c>
      <c r="CR57" s="75">
        <f t="shared" si="38"/>
        <v>0.43703266666666674</v>
      </c>
      <c r="CS57" s="75">
        <f t="shared" si="38"/>
        <v>0.44444000000000006</v>
      </c>
      <c r="CT57" s="76">
        <f t="shared" si="38"/>
        <v>0.40884866666666675</v>
      </c>
    </row>
    <row r="58" spans="1:99" s="10" customFormat="1" ht="21.75" thickBot="1" x14ac:dyDescent="0.4">
      <c r="A58" s="78"/>
      <c r="B58" s="79" t="s">
        <v>2</v>
      </c>
      <c r="C58" s="79"/>
      <c r="D58" s="80">
        <f t="shared" ref="D58:U58" si="39">D59+D60+D61</f>
        <v>3.2372960000000002</v>
      </c>
      <c r="E58" s="80">
        <f t="shared" si="39"/>
        <v>3.1738679999999997</v>
      </c>
      <c r="F58" s="80">
        <f t="shared" si="39"/>
        <v>3.4252720000000005</v>
      </c>
      <c r="G58" s="80">
        <f t="shared" si="39"/>
        <v>3.8361079999999999</v>
      </c>
      <c r="H58" s="80">
        <f t="shared" si="39"/>
        <v>3.1553559999999998</v>
      </c>
      <c r="I58" s="80">
        <f t="shared" si="39"/>
        <v>3.6996080000000009</v>
      </c>
      <c r="J58" s="80">
        <f t="shared" si="39"/>
        <v>2.7857119999999997</v>
      </c>
      <c r="K58" s="80">
        <f t="shared" si="39"/>
        <v>3.8025040000000008</v>
      </c>
      <c r="L58" s="80">
        <f t="shared" si="39"/>
        <v>3.7049440000000002</v>
      </c>
      <c r="M58" s="80">
        <f t="shared" si="39"/>
        <v>3.495731999999999</v>
      </c>
      <c r="N58" s="80">
        <f t="shared" si="39"/>
        <v>3.6063000000000001</v>
      </c>
      <c r="O58" s="80">
        <f t="shared" si="39"/>
        <v>3.1553559999999998</v>
      </c>
      <c r="P58" s="80">
        <f t="shared" si="39"/>
        <v>3.7450520000000003</v>
      </c>
      <c r="Q58" s="80">
        <f t="shared" si="39"/>
        <v>3.0783920000000013</v>
      </c>
      <c r="R58" s="80">
        <f t="shared" si="39"/>
        <v>3.3548960000000005</v>
      </c>
      <c r="S58" s="80">
        <f t="shared" si="39"/>
        <v>3.6399039999999996</v>
      </c>
      <c r="T58" s="80">
        <f t="shared" si="39"/>
        <v>3.502320000000001</v>
      </c>
      <c r="U58" s="80">
        <f t="shared" si="39"/>
        <v>3.6323160000000008</v>
      </c>
      <c r="V58" s="80">
        <v>2.056</v>
      </c>
      <c r="W58" s="80">
        <v>1.9610000000000001</v>
      </c>
      <c r="X58" s="80">
        <v>2.0379999999999998</v>
      </c>
      <c r="Y58" s="80">
        <v>2.0259999999999998</v>
      </c>
      <c r="Z58" s="80">
        <v>1.8859999999999999</v>
      </c>
      <c r="AA58" s="80">
        <v>1.82</v>
      </c>
      <c r="AB58" s="80">
        <v>1.7649999999999999</v>
      </c>
      <c r="AC58" s="80">
        <v>1.877</v>
      </c>
      <c r="AD58" s="80">
        <f t="shared" ref="AD58:AM58" si="40">AD59+AD60+AD61</f>
        <v>1.2596080000000001</v>
      </c>
      <c r="AE58" s="80">
        <f t="shared" si="40"/>
        <v>0.6590720000000001</v>
      </c>
      <c r="AF58" s="80">
        <f t="shared" si="40"/>
        <v>0.68508800000000014</v>
      </c>
      <c r="AG58" s="80">
        <f t="shared" si="40"/>
        <v>0.67208000000000023</v>
      </c>
      <c r="AH58" s="80">
        <f t="shared" si="40"/>
        <v>2.6417080000000008</v>
      </c>
      <c r="AI58" s="80">
        <f t="shared" si="40"/>
        <v>2.8508360000000006</v>
      </c>
      <c r="AJ58" s="80">
        <f t="shared" si="40"/>
        <v>2.5874240000000004</v>
      </c>
      <c r="AK58" s="80">
        <f t="shared" si="40"/>
        <v>2.655716</v>
      </c>
      <c r="AL58" s="80">
        <f t="shared" si="40"/>
        <v>3.0458720000000001</v>
      </c>
      <c r="AM58" s="80">
        <f t="shared" si="40"/>
        <v>0.58969600000000033</v>
      </c>
      <c r="AN58" s="80">
        <v>1.9319999999999999</v>
      </c>
      <c r="AO58" s="80">
        <v>2.125</v>
      </c>
      <c r="AP58" s="80">
        <v>1.7569999999999999</v>
      </c>
      <c r="AQ58" s="80">
        <f>AQ59+AQ60+AQ61</f>
        <v>0.76096800000000009</v>
      </c>
      <c r="AR58" s="80">
        <f>AR59+AR60+AR61</f>
        <v>0.58210800000000007</v>
      </c>
      <c r="AS58" s="80">
        <v>1.964</v>
      </c>
      <c r="AT58" s="80">
        <f t="shared" ref="AT58:BY58" si="41">AT59+AT60+AT61</f>
        <v>2.3896320000000011</v>
      </c>
      <c r="AU58" s="80">
        <f t="shared" si="41"/>
        <v>2.2888200000000003</v>
      </c>
      <c r="AV58" s="80">
        <f t="shared" si="41"/>
        <v>2.3887159999999996</v>
      </c>
      <c r="AW58" s="80">
        <f t="shared" si="41"/>
        <v>3.0247720000000005</v>
      </c>
      <c r="AX58" s="80">
        <f t="shared" si="41"/>
        <v>3.3205799999999996</v>
      </c>
      <c r="AY58" s="80">
        <f t="shared" si="41"/>
        <v>2.3978080000000004</v>
      </c>
      <c r="AZ58" s="80">
        <f t="shared" si="41"/>
        <v>3.4322560000000006</v>
      </c>
      <c r="BA58" s="80">
        <f t="shared" si="41"/>
        <v>3.5728639999999992</v>
      </c>
      <c r="BB58" s="80">
        <f t="shared" si="41"/>
        <v>3.4257520000000006</v>
      </c>
      <c r="BC58" s="80">
        <f t="shared" si="41"/>
        <v>3.0154040000000002</v>
      </c>
      <c r="BD58" s="80">
        <f t="shared" si="41"/>
        <v>3.43086</v>
      </c>
      <c r="BE58" s="80">
        <f t="shared" si="41"/>
        <v>3.4742199999999994</v>
      </c>
      <c r="BF58" s="80">
        <f t="shared" si="41"/>
        <v>3.2347320000000002</v>
      </c>
      <c r="BG58" s="80">
        <f t="shared" si="41"/>
        <v>3.6086360000000006</v>
      </c>
      <c r="BH58" s="80">
        <f t="shared" si="41"/>
        <v>3.4494240000000005</v>
      </c>
      <c r="BI58" s="80">
        <f t="shared" si="41"/>
        <v>3.6736759999999999</v>
      </c>
      <c r="BJ58" s="80">
        <f t="shared" si="41"/>
        <v>3.2937400000000001</v>
      </c>
      <c r="BK58" s="80">
        <f t="shared" si="41"/>
        <v>3.5876799999999993</v>
      </c>
      <c r="BL58" s="80">
        <f t="shared" si="41"/>
        <v>3.4972120000000002</v>
      </c>
      <c r="BM58" s="80">
        <f t="shared" si="41"/>
        <v>3.6315520000000006</v>
      </c>
      <c r="BN58" s="80">
        <f t="shared" si="41"/>
        <v>3.6988360000000005</v>
      </c>
      <c r="BO58" s="80">
        <f t="shared" si="41"/>
        <v>2.614608</v>
      </c>
      <c r="BP58" s="80">
        <f t="shared" si="41"/>
        <v>3.7224560000000002</v>
      </c>
      <c r="BQ58" s="80">
        <f t="shared" si="41"/>
        <v>3.6162240000000003</v>
      </c>
      <c r="BR58" s="80">
        <f t="shared" si="41"/>
        <v>3.0102680000000008</v>
      </c>
      <c r="BS58" s="80">
        <f t="shared" si="41"/>
        <v>3.0641240000000005</v>
      </c>
      <c r="BT58" s="80">
        <f t="shared" si="41"/>
        <v>3.705508</v>
      </c>
      <c r="BU58" s="80">
        <f t="shared" si="41"/>
        <v>2.9280360000000014</v>
      </c>
      <c r="BV58" s="80">
        <f t="shared" si="41"/>
        <v>3.3482839999999996</v>
      </c>
      <c r="BW58" s="80">
        <f t="shared" si="41"/>
        <v>2.4866960000000002</v>
      </c>
      <c r="BX58" s="80">
        <f t="shared" si="41"/>
        <v>3.2739160000000003</v>
      </c>
      <c r="BY58" s="80">
        <f t="shared" si="41"/>
        <v>3.3787440000000006</v>
      </c>
      <c r="BZ58" s="80">
        <v>1.7929999999999999</v>
      </c>
      <c r="CA58" s="80">
        <v>1.8819999999999999</v>
      </c>
      <c r="CB58" s="80">
        <v>1.931</v>
      </c>
      <c r="CC58" s="80">
        <v>1.81</v>
      </c>
      <c r="CD58" s="80">
        <v>1.859</v>
      </c>
      <c r="CE58" s="80">
        <f t="shared" ref="CE58:CT58" si="42">CE59+CE60+CE61</f>
        <v>1.0590680000000001</v>
      </c>
      <c r="CF58" s="80">
        <f t="shared" si="42"/>
        <v>3.7126159999999997</v>
      </c>
      <c r="CG58" s="80">
        <f t="shared" si="42"/>
        <v>2.8595079999999991</v>
      </c>
      <c r="CH58" s="80">
        <f t="shared" si="42"/>
        <v>2.8367440000000013</v>
      </c>
      <c r="CI58" s="80">
        <f t="shared" si="42"/>
        <v>3.4839760000000002</v>
      </c>
      <c r="CJ58" s="80">
        <f t="shared" si="42"/>
        <v>3.6487440000000007</v>
      </c>
      <c r="CK58" s="80">
        <f t="shared" si="42"/>
        <v>3.6834319999999998</v>
      </c>
      <c r="CL58" s="80">
        <f t="shared" si="42"/>
        <v>3.7213720000000001</v>
      </c>
      <c r="CM58" s="80">
        <f t="shared" si="42"/>
        <v>3.5661079999999998</v>
      </c>
      <c r="CN58" s="80">
        <f t="shared" si="42"/>
        <v>0.70460000000000023</v>
      </c>
      <c r="CO58" s="80">
        <f t="shared" si="42"/>
        <v>2.5810040000000001</v>
      </c>
      <c r="CP58" s="80">
        <f t="shared" si="42"/>
        <v>2.6633879999999999</v>
      </c>
      <c r="CQ58" s="80">
        <f t="shared" si="42"/>
        <v>2.6633879999999999</v>
      </c>
      <c r="CR58" s="80">
        <f t="shared" si="42"/>
        <v>2.6221960000000002</v>
      </c>
      <c r="CS58" s="80">
        <f t="shared" si="42"/>
        <v>2.6666400000000001</v>
      </c>
      <c r="CT58" s="81">
        <f t="shared" si="42"/>
        <v>2.4530920000000003</v>
      </c>
    </row>
    <row r="59" spans="1:99" s="9" customFormat="1" ht="18.75" hidden="1" x14ac:dyDescent="0.3">
      <c r="A59" s="82"/>
      <c r="B59" s="83"/>
      <c r="C59" s="83"/>
      <c r="D59" s="84">
        <f t="shared" ref="D59:AI59" si="43">SUM(D12:D15,D18:D42)-D14</f>
        <v>2.3057663817663818</v>
      </c>
      <c r="E59" s="84">
        <f t="shared" si="43"/>
        <v>2.2605897435897435</v>
      </c>
      <c r="F59" s="84">
        <f t="shared" si="43"/>
        <v>2.439652421652422</v>
      </c>
      <c r="G59" s="84">
        <f t="shared" si="43"/>
        <v>2.7322706552706553</v>
      </c>
      <c r="H59" s="84">
        <f t="shared" si="43"/>
        <v>2.2474045584045585</v>
      </c>
      <c r="I59" s="84">
        <f t="shared" si="43"/>
        <v>2.6350484330484338</v>
      </c>
      <c r="J59" s="84">
        <f t="shared" si="43"/>
        <v>1.984125356125356</v>
      </c>
      <c r="K59" s="84">
        <f t="shared" si="43"/>
        <v>2.7083361823361831</v>
      </c>
      <c r="L59" s="84">
        <f t="shared" si="43"/>
        <v>2.6388490028490033</v>
      </c>
      <c r="M59" s="84">
        <f t="shared" si="43"/>
        <v>2.4898376068376065</v>
      </c>
      <c r="N59" s="84">
        <f t="shared" si="43"/>
        <v>2.5685897435897438</v>
      </c>
      <c r="O59" s="84">
        <f t="shared" si="43"/>
        <v>2.2474045584045585</v>
      </c>
      <c r="P59" s="84">
        <f t="shared" si="43"/>
        <v>2.6674159544159548</v>
      </c>
      <c r="Q59" s="84">
        <f t="shared" si="43"/>
        <v>2.1925868945868956</v>
      </c>
      <c r="R59" s="84">
        <f t="shared" si="43"/>
        <v>2.3895270655270662</v>
      </c>
      <c r="S59" s="84">
        <f t="shared" si="43"/>
        <v>2.5925242165242164</v>
      </c>
      <c r="T59" s="84">
        <f t="shared" si="43"/>
        <v>2.4945299145299153</v>
      </c>
      <c r="U59" s="84">
        <f t="shared" si="43"/>
        <v>2.5871196581196587</v>
      </c>
      <c r="V59" s="84">
        <f t="shared" si="43"/>
        <v>2.5362222222222224</v>
      </c>
      <c r="W59" s="84">
        <f t="shared" si="43"/>
        <v>2.4505213675213677</v>
      </c>
      <c r="X59" s="84">
        <f t="shared" si="43"/>
        <v>2.5300455840455842</v>
      </c>
      <c r="Y59" s="84">
        <f t="shared" si="43"/>
        <v>2.509911680911681</v>
      </c>
      <c r="Z59" s="84">
        <f t="shared" si="43"/>
        <v>2.3308490028490034</v>
      </c>
      <c r="AA59" s="84">
        <f t="shared" si="43"/>
        <v>2.284524216524217</v>
      </c>
      <c r="AB59" s="84">
        <f t="shared" si="43"/>
        <v>2.2343390313390312</v>
      </c>
      <c r="AC59" s="84">
        <f t="shared" si="43"/>
        <v>2.3331652421652427</v>
      </c>
      <c r="AD59" s="84">
        <f t="shared" si="43"/>
        <v>0.89715669515669538</v>
      </c>
      <c r="AE59" s="84">
        <f t="shared" si="43"/>
        <v>0.46942450142450154</v>
      </c>
      <c r="AF59" s="84">
        <f t="shared" si="43"/>
        <v>0.48795441595441608</v>
      </c>
      <c r="AG59" s="84">
        <f t="shared" si="43"/>
        <v>0.47868945868945884</v>
      </c>
      <c r="AH59" s="84">
        <f t="shared" si="43"/>
        <v>1.8815584045584051</v>
      </c>
      <c r="AI59" s="84">
        <f t="shared" si="43"/>
        <v>2.0305099715099719</v>
      </c>
      <c r="AJ59" s="84">
        <f t="shared" ref="AJ59:BO59" si="44">SUM(AJ12:AJ15,AJ18:AJ42)-AJ14</f>
        <v>1.8428945868945874</v>
      </c>
      <c r="AK59" s="84">
        <f t="shared" si="44"/>
        <v>1.8915356125356126</v>
      </c>
      <c r="AL59" s="84">
        <f t="shared" si="44"/>
        <v>2.1694245014245017</v>
      </c>
      <c r="AM59" s="84">
        <f t="shared" si="44"/>
        <v>0.42001139601139625</v>
      </c>
      <c r="AN59" s="84">
        <f t="shared" si="44"/>
        <v>2.3085185185185186</v>
      </c>
      <c r="AO59" s="84">
        <f t="shared" si="44"/>
        <v>2.5616410256410265</v>
      </c>
      <c r="AP59" s="84">
        <f t="shared" si="44"/>
        <v>2.175720797720798</v>
      </c>
      <c r="AQ59" s="84">
        <f t="shared" si="44"/>
        <v>0.54200000000000004</v>
      </c>
      <c r="AR59" s="84">
        <f t="shared" si="44"/>
        <v>0.4146068376068377</v>
      </c>
      <c r="AS59" s="84">
        <f t="shared" si="44"/>
        <v>2.2844045584045585</v>
      </c>
      <c r="AT59" s="84">
        <f t="shared" si="44"/>
        <v>1.7020170940170949</v>
      </c>
      <c r="AU59" s="84">
        <f t="shared" si="44"/>
        <v>1.6302136752136753</v>
      </c>
      <c r="AV59" s="84">
        <f t="shared" si="44"/>
        <v>1.7013646723646723</v>
      </c>
      <c r="AW59" s="84">
        <f t="shared" si="44"/>
        <v>2.1543960113960119</v>
      </c>
      <c r="AX59" s="84">
        <f t="shared" si="44"/>
        <v>2.3650854700854698</v>
      </c>
      <c r="AY59" s="84">
        <f t="shared" si="44"/>
        <v>1.7078404558404563</v>
      </c>
      <c r="AZ59" s="84">
        <f t="shared" si="44"/>
        <v>2.444626780626781</v>
      </c>
      <c r="BA59" s="84">
        <f t="shared" si="44"/>
        <v>2.5447749287749284</v>
      </c>
      <c r="BB59" s="84">
        <f t="shared" si="44"/>
        <v>2.4399943019943025</v>
      </c>
      <c r="BC59" s="84">
        <f t="shared" si="44"/>
        <v>2.1477236467236471</v>
      </c>
      <c r="BD59" s="84">
        <f t="shared" si="44"/>
        <v>2.4436324786324786</v>
      </c>
      <c r="BE59" s="84">
        <f t="shared" si="44"/>
        <v>2.4745156695156694</v>
      </c>
      <c r="BF59" s="84">
        <f t="shared" si="44"/>
        <v>2.3039401709401712</v>
      </c>
      <c r="BG59" s="84">
        <f t="shared" si="44"/>
        <v>2.570253561253562</v>
      </c>
      <c r="BH59" s="84">
        <f t="shared" si="44"/>
        <v>2.4568547008547013</v>
      </c>
      <c r="BI59" s="84">
        <f t="shared" si="44"/>
        <v>2.6165783475783475</v>
      </c>
      <c r="BJ59" s="84">
        <f t="shared" si="44"/>
        <v>2.3459686609686612</v>
      </c>
      <c r="BK59" s="84">
        <f t="shared" si="44"/>
        <v>2.5553276353276351</v>
      </c>
      <c r="BL59" s="84">
        <f t="shared" si="44"/>
        <v>2.4908917378917383</v>
      </c>
      <c r="BM59" s="84">
        <f t="shared" si="44"/>
        <v>2.586575498575499</v>
      </c>
      <c r="BN59" s="84">
        <f t="shared" si="44"/>
        <v>2.6344985754985761</v>
      </c>
      <c r="BO59" s="84">
        <f t="shared" si="44"/>
        <v>1.8622564102564105</v>
      </c>
      <c r="BP59" s="84">
        <f t="shared" ref="BP59:CT59" si="45">SUM(BP12:BP15,BP18:BP42)-BP14</f>
        <v>2.6513219373219377</v>
      </c>
      <c r="BQ59" s="84">
        <f t="shared" si="45"/>
        <v>2.5756581196581201</v>
      </c>
      <c r="BR59" s="84">
        <f t="shared" si="45"/>
        <v>2.1440655270655276</v>
      </c>
      <c r="BS59" s="84">
        <f t="shared" si="45"/>
        <v>2.1824245014245021</v>
      </c>
      <c r="BT59" s="84">
        <f t="shared" si="45"/>
        <v>2.6392507122507123</v>
      </c>
      <c r="BU59" s="84">
        <f t="shared" si="45"/>
        <v>2.0854957264957275</v>
      </c>
      <c r="BV59" s="84">
        <f t="shared" si="45"/>
        <v>2.3848176638176639</v>
      </c>
      <c r="BW59" s="84">
        <f t="shared" si="45"/>
        <v>1.7711509971509976</v>
      </c>
      <c r="BX59" s="84">
        <f t="shared" si="45"/>
        <v>2.3318490028490033</v>
      </c>
      <c r="BY59" s="84">
        <f t="shared" si="45"/>
        <v>2.406512820512821</v>
      </c>
      <c r="BZ59" s="84">
        <f t="shared" si="45"/>
        <v>2.2629059829059837</v>
      </c>
      <c r="CA59" s="84">
        <f t="shared" si="45"/>
        <v>2.3532393162393168</v>
      </c>
      <c r="CB59" s="84">
        <f t="shared" si="45"/>
        <v>2.377173789173789</v>
      </c>
      <c r="CC59" s="84">
        <f t="shared" si="45"/>
        <v>2.2327948717948716</v>
      </c>
      <c r="CD59" s="84">
        <f t="shared" si="45"/>
        <v>2.2883846153846159</v>
      </c>
      <c r="CE59" s="84">
        <f t="shared" si="45"/>
        <v>0.75432193732193742</v>
      </c>
      <c r="CF59" s="84">
        <f t="shared" si="45"/>
        <v>2.6443133903133904</v>
      </c>
      <c r="CG59" s="84">
        <f t="shared" si="45"/>
        <v>2.0366866096866092</v>
      </c>
      <c r="CH59" s="84">
        <f t="shared" si="45"/>
        <v>2.0204729344729353</v>
      </c>
      <c r="CI59" s="84">
        <f t="shared" si="45"/>
        <v>2.481464387464388</v>
      </c>
      <c r="CJ59" s="84">
        <f t="shared" si="45"/>
        <v>2.5988205128205135</v>
      </c>
      <c r="CK59" s="84">
        <f t="shared" si="45"/>
        <v>2.6235270655270657</v>
      </c>
      <c r="CL59" s="84">
        <f t="shared" si="45"/>
        <v>2.6505498575498576</v>
      </c>
      <c r="CM59" s="84">
        <f t="shared" si="45"/>
        <v>2.5399629629629628</v>
      </c>
      <c r="CN59" s="84">
        <f t="shared" si="45"/>
        <v>0.50185185185185199</v>
      </c>
      <c r="CO59" s="84">
        <f t="shared" si="45"/>
        <v>1.8383219373219375</v>
      </c>
      <c r="CP59" s="84">
        <f t="shared" si="45"/>
        <v>1.8970000000000002</v>
      </c>
      <c r="CQ59" s="84">
        <f t="shared" si="45"/>
        <v>1.897</v>
      </c>
      <c r="CR59" s="84">
        <f t="shared" si="45"/>
        <v>1.8676609686609691</v>
      </c>
      <c r="CS59" s="84">
        <f t="shared" si="45"/>
        <v>1.8993162393162395</v>
      </c>
      <c r="CT59" s="84">
        <f t="shared" si="45"/>
        <v>1.7472165242165245</v>
      </c>
    </row>
    <row r="60" spans="1:99" s="9" customFormat="1" ht="18.75" hidden="1" x14ac:dyDescent="0.3">
      <c r="A60" s="82"/>
      <c r="B60" s="83"/>
      <c r="C60" s="83"/>
      <c r="D60" s="85">
        <f t="shared" ref="D60:AI60" si="46">D59*($D$7-1)</f>
        <v>0.39198028490028475</v>
      </c>
      <c r="E60" s="85">
        <f t="shared" si="46"/>
        <v>0.38430025641025622</v>
      </c>
      <c r="F60" s="85">
        <f t="shared" si="46"/>
        <v>0.41474091168091159</v>
      </c>
      <c r="G60" s="85">
        <f t="shared" si="46"/>
        <v>0.4644860113960112</v>
      </c>
      <c r="H60" s="85">
        <f t="shared" si="46"/>
        <v>0.38205877492877477</v>
      </c>
      <c r="I60" s="85">
        <f t="shared" si="46"/>
        <v>0.44795823361823356</v>
      </c>
      <c r="J60" s="85">
        <f t="shared" si="46"/>
        <v>0.33730131054131041</v>
      </c>
      <c r="K60" s="85">
        <f t="shared" si="46"/>
        <v>0.46041715099715091</v>
      </c>
      <c r="L60" s="85">
        <f t="shared" si="46"/>
        <v>0.44860433048433035</v>
      </c>
      <c r="M60" s="85">
        <f t="shared" si="46"/>
        <v>0.4232723931623929</v>
      </c>
      <c r="N60" s="85">
        <f t="shared" si="46"/>
        <v>0.43666025641025624</v>
      </c>
      <c r="O60" s="85">
        <f t="shared" si="46"/>
        <v>0.38205877492877477</v>
      </c>
      <c r="P60" s="85">
        <f t="shared" si="46"/>
        <v>0.45346071225071211</v>
      </c>
      <c r="Q60" s="85">
        <f t="shared" si="46"/>
        <v>0.3727397720797721</v>
      </c>
      <c r="R60" s="85">
        <f t="shared" si="46"/>
        <v>0.40621960113960109</v>
      </c>
      <c r="S60" s="85">
        <f t="shared" si="46"/>
        <v>0.44072911680911658</v>
      </c>
      <c r="T60" s="85">
        <f t="shared" si="46"/>
        <v>0.42407008547008546</v>
      </c>
      <c r="U60" s="85">
        <f t="shared" si="46"/>
        <v>0.43981034188034179</v>
      </c>
      <c r="V60" s="85">
        <f t="shared" si="46"/>
        <v>0.43115777777777764</v>
      </c>
      <c r="W60" s="85">
        <f t="shared" si="46"/>
        <v>0.41658863247863231</v>
      </c>
      <c r="X60" s="85">
        <f t="shared" si="46"/>
        <v>0.43010774928774914</v>
      </c>
      <c r="Y60" s="85">
        <f t="shared" si="46"/>
        <v>0.42668498575498559</v>
      </c>
      <c r="Z60" s="85">
        <f t="shared" si="46"/>
        <v>0.39624433048433044</v>
      </c>
      <c r="AA60" s="85">
        <f t="shared" si="46"/>
        <v>0.38836911680911673</v>
      </c>
      <c r="AB60" s="85">
        <f t="shared" si="46"/>
        <v>0.37983763532763515</v>
      </c>
      <c r="AC60" s="85">
        <f t="shared" si="46"/>
        <v>0.39663809116809107</v>
      </c>
      <c r="AD60" s="85">
        <f t="shared" si="46"/>
        <v>0.15251663817663816</v>
      </c>
      <c r="AE60" s="85">
        <f t="shared" si="46"/>
        <v>7.9802165242165227E-2</v>
      </c>
      <c r="AF60" s="85">
        <f t="shared" si="46"/>
        <v>8.2952250712250694E-2</v>
      </c>
      <c r="AG60" s="85">
        <f t="shared" si="46"/>
        <v>8.1377207977207974E-2</v>
      </c>
      <c r="AH60" s="85">
        <f t="shared" si="46"/>
        <v>0.31986492877492873</v>
      </c>
      <c r="AI60" s="85">
        <f t="shared" si="46"/>
        <v>0.34518669515669509</v>
      </c>
      <c r="AJ60" s="85">
        <f t="shared" ref="AJ60:BO60" si="47">AJ59*($D$7-1)</f>
        <v>0.31329207977207973</v>
      </c>
      <c r="AK60" s="85">
        <f t="shared" si="47"/>
        <v>0.32156105413105401</v>
      </c>
      <c r="AL60" s="85">
        <f t="shared" si="47"/>
        <v>0.36880216524216514</v>
      </c>
      <c r="AM60" s="85">
        <f t="shared" si="47"/>
        <v>7.1401937321937337E-2</v>
      </c>
      <c r="AN60" s="85">
        <f t="shared" si="47"/>
        <v>0.39244814814814799</v>
      </c>
      <c r="AO60" s="85">
        <f t="shared" si="47"/>
        <v>0.43547897435897431</v>
      </c>
      <c r="AP60" s="85">
        <f t="shared" si="47"/>
        <v>0.36987253561253552</v>
      </c>
      <c r="AQ60" s="85">
        <f t="shared" si="47"/>
        <v>9.2139999999999972E-2</v>
      </c>
      <c r="AR60" s="85">
        <f t="shared" si="47"/>
        <v>7.048316239316238E-2</v>
      </c>
      <c r="AS60" s="85">
        <f t="shared" si="47"/>
        <v>0.38834877492877479</v>
      </c>
      <c r="AT60" s="85">
        <f t="shared" si="47"/>
        <v>0.28934290598290602</v>
      </c>
      <c r="AU60" s="85">
        <f t="shared" si="47"/>
        <v>0.27713632478632472</v>
      </c>
      <c r="AV60" s="85">
        <f t="shared" si="47"/>
        <v>0.28923199430199414</v>
      </c>
      <c r="AW60" s="85">
        <f t="shared" si="47"/>
        <v>0.36624732193732185</v>
      </c>
      <c r="AX60" s="85">
        <f t="shared" si="47"/>
        <v>0.40206452991452968</v>
      </c>
      <c r="AY60" s="85">
        <f t="shared" si="47"/>
        <v>0.29033287749287745</v>
      </c>
      <c r="AZ60" s="85">
        <f t="shared" si="47"/>
        <v>0.41558655270655259</v>
      </c>
      <c r="BA60" s="85">
        <f t="shared" si="47"/>
        <v>0.43261173789173762</v>
      </c>
      <c r="BB60" s="85">
        <f t="shared" si="47"/>
        <v>0.41479903133903123</v>
      </c>
      <c r="BC60" s="85">
        <f t="shared" si="47"/>
        <v>0.36511301994301987</v>
      </c>
      <c r="BD60" s="85">
        <f t="shared" si="47"/>
        <v>0.41541752136752119</v>
      </c>
      <c r="BE60" s="85">
        <f t="shared" si="47"/>
        <v>0.42066766381766363</v>
      </c>
      <c r="BF60" s="85">
        <f t="shared" si="47"/>
        <v>0.39166982905982894</v>
      </c>
      <c r="BG60" s="85">
        <f t="shared" si="47"/>
        <v>0.43694310541310533</v>
      </c>
      <c r="BH60" s="85">
        <f t="shared" si="47"/>
        <v>0.41766529914529904</v>
      </c>
      <c r="BI60" s="85">
        <f t="shared" si="47"/>
        <v>0.44481831908831887</v>
      </c>
      <c r="BJ60" s="85">
        <f t="shared" si="47"/>
        <v>0.39881467236467222</v>
      </c>
      <c r="BK60" s="85">
        <f t="shared" si="47"/>
        <v>0.43440569800569778</v>
      </c>
      <c r="BL60" s="85">
        <f t="shared" si="47"/>
        <v>0.42345159544159533</v>
      </c>
      <c r="BM60" s="85">
        <f t="shared" si="47"/>
        <v>0.43971783475783466</v>
      </c>
      <c r="BN60" s="85">
        <f t="shared" si="47"/>
        <v>0.44786475783475777</v>
      </c>
      <c r="BO60" s="85">
        <f t="shared" si="47"/>
        <v>0.31658358974358963</v>
      </c>
      <c r="BP60" s="85">
        <f t="shared" ref="BP60:CU60" si="48">BP59*($D$7-1)</f>
        <v>0.45072472934472924</v>
      </c>
      <c r="BQ60" s="85">
        <f t="shared" si="48"/>
        <v>0.43786188034188023</v>
      </c>
      <c r="BR60" s="85">
        <f t="shared" si="48"/>
        <v>0.36449113960113955</v>
      </c>
      <c r="BS60" s="85">
        <f t="shared" si="48"/>
        <v>0.37101216524216518</v>
      </c>
      <c r="BT60" s="85">
        <f t="shared" si="48"/>
        <v>0.4486726210826209</v>
      </c>
      <c r="BU60" s="85">
        <f t="shared" si="48"/>
        <v>0.35453427350427352</v>
      </c>
      <c r="BV60" s="85">
        <f t="shared" si="48"/>
        <v>0.40541900284900267</v>
      </c>
      <c r="BW60" s="85">
        <f t="shared" si="48"/>
        <v>0.30109566951566946</v>
      </c>
      <c r="BX60" s="85">
        <f t="shared" si="48"/>
        <v>0.39641433048433039</v>
      </c>
      <c r="BY60" s="85">
        <f t="shared" si="48"/>
        <v>0.4091071794871794</v>
      </c>
      <c r="BZ60" s="85">
        <f t="shared" si="48"/>
        <v>0.38469401709401707</v>
      </c>
      <c r="CA60" s="85">
        <f t="shared" si="48"/>
        <v>0.4000506837606837</v>
      </c>
      <c r="CB60" s="85">
        <f t="shared" si="48"/>
        <v>0.40411954415954393</v>
      </c>
      <c r="CC60" s="85">
        <f t="shared" si="48"/>
        <v>0.37957512820512801</v>
      </c>
      <c r="CD60" s="85">
        <f t="shared" si="48"/>
        <v>0.38902538461538455</v>
      </c>
      <c r="CE60" s="85">
        <f t="shared" si="48"/>
        <v>0.12823472934472932</v>
      </c>
      <c r="CF60" s="85">
        <f t="shared" si="48"/>
        <v>0.44953327635327617</v>
      </c>
      <c r="CG60" s="85">
        <f t="shared" si="48"/>
        <v>0.34623672364672342</v>
      </c>
      <c r="CH60" s="85">
        <f t="shared" si="48"/>
        <v>0.34348039886039888</v>
      </c>
      <c r="CI60" s="85">
        <f t="shared" si="48"/>
        <v>0.42184894586894578</v>
      </c>
      <c r="CJ60" s="85">
        <f t="shared" si="48"/>
        <v>0.44179948717948714</v>
      </c>
      <c r="CK60" s="85">
        <f t="shared" si="48"/>
        <v>0.44599960113960097</v>
      </c>
      <c r="CL60" s="85">
        <f t="shared" si="48"/>
        <v>0.45059347578347558</v>
      </c>
      <c r="CM60" s="85">
        <f t="shared" si="48"/>
        <v>0.43179370370370351</v>
      </c>
      <c r="CN60" s="85">
        <f t="shared" si="48"/>
        <v>8.5314814814814802E-2</v>
      </c>
      <c r="CO60" s="85">
        <f t="shared" si="48"/>
        <v>0.31251472934472924</v>
      </c>
      <c r="CP60" s="85">
        <f t="shared" si="48"/>
        <v>0.32248999999999989</v>
      </c>
      <c r="CQ60" s="85">
        <f t="shared" si="48"/>
        <v>0.32248999999999989</v>
      </c>
      <c r="CR60" s="85">
        <f t="shared" si="48"/>
        <v>0.31750236467236459</v>
      </c>
      <c r="CS60" s="85">
        <f t="shared" si="48"/>
        <v>0.32288376068376057</v>
      </c>
      <c r="CT60" s="85">
        <f t="shared" si="48"/>
        <v>0.29702680911680907</v>
      </c>
    </row>
    <row r="61" spans="1:99" s="9" customFormat="1" ht="18.75" hidden="1" x14ac:dyDescent="0.3">
      <c r="A61" s="82"/>
      <c r="B61" s="83"/>
      <c r="C61" s="83"/>
      <c r="D61" s="85">
        <f t="shared" ref="D61:AI61" si="49">D60*0.2+D59*0.2</f>
        <v>0.53954933333333333</v>
      </c>
      <c r="E61" s="85">
        <f t="shared" si="49"/>
        <v>0.52897799999999995</v>
      </c>
      <c r="F61" s="85">
        <f t="shared" si="49"/>
        <v>0.57087866666666676</v>
      </c>
      <c r="G61" s="85">
        <f t="shared" si="49"/>
        <v>0.63935133333333338</v>
      </c>
      <c r="H61" s="85">
        <f t="shared" si="49"/>
        <v>0.52589266666666667</v>
      </c>
      <c r="I61" s="85">
        <f t="shared" si="49"/>
        <v>0.61660133333333356</v>
      </c>
      <c r="J61" s="85">
        <f t="shared" si="49"/>
        <v>0.46428533333333333</v>
      </c>
      <c r="K61" s="85">
        <f t="shared" si="49"/>
        <v>0.63375066666666691</v>
      </c>
      <c r="L61" s="85">
        <f t="shared" si="49"/>
        <v>0.61749066666666685</v>
      </c>
      <c r="M61" s="85">
        <f t="shared" si="49"/>
        <v>0.58262199999999986</v>
      </c>
      <c r="N61" s="85">
        <f t="shared" si="49"/>
        <v>0.60104999999999997</v>
      </c>
      <c r="O61" s="85">
        <f t="shared" si="49"/>
        <v>0.52589266666666667</v>
      </c>
      <c r="P61" s="85">
        <f t="shared" si="49"/>
        <v>0.62417533333333342</v>
      </c>
      <c r="Q61" s="85">
        <f t="shared" si="49"/>
        <v>0.5130653333333336</v>
      </c>
      <c r="R61" s="85">
        <f t="shared" si="49"/>
        <v>0.5591493333333335</v>
      </c>
      <c r="S61" s="85">
        <f t="shared" si="49"/>
        <v>0.60665066666666656</v>
      </c>
      <c r="T61" s="85">
        <f t="shared" si="49"/>
        <v>0.58372000000000024</v>
      </c>
      <c r="U61" s="85">
        <f t="shared" si="49"/>
        <v>0.60538600000000009</v>
      </c>
      <c r="V61" s="85">
        <f t="shared" si="49"/>
        <v>0.593476</v>
      </c>
      <c r="W61" s="85">
        <f t="shared" si="49"/>
        <v>0.57342199999999999</v>
      </c>
      <c r="X61" s="85">
        <f t="shared" si="49"/>
        <v>0.59203066666666671</v>
      </c>
      <c r="Y61" s="85">
        <f t="shared" si="49"/>
        <v>0.5873193333333333</v>
      </c>
      <c r="Z61" s="85">
        <f t="shared" si="49"/>
        <v>0.54541866666666683</v>
      </c>
      <c r="AA61" s="85">
        <f t="shared" si="49"/>
        <v>0.53457866666666676</v>
      </c>
      <c r="AB61" s="85">
        <f t="shared" si="49"/>
        <v>0.52283533333333332</v>
      </c>
      <c r="AC61" s="85">
        <f t="shared" si="49"/>
        <v>0.54596066666666676</v>
      </c>
      <c r="AD61" s="85">
        <f t="shared" si="49"/>
        <v>0.20993466666666671</v>
      </c>
      <c r="AE61" s="85">
        <f t="shared" si="49"/>
        <v>0.10984533333333336</v>
      </c>
      <c r="AF61" s="85">
        <f t="shared" si="49"/>
        <v>0.11418133333333336</v>
      </c>
      <c r="AG61" s="85">
        <f t="shared" si="49"/>
        <v>0.11201333333333337</v>
      </c>
      <c r="AH61" s="85">
        <f t="shared" si="49"/>
        <v>0.44028466666666677</v>
      </c>
      <c r="AI61" s="85">
        <f t="shared" si="49"/>
        <v>0.47513933333333341</v>
      </c>
      <c r="AJ61" s="85">
        <f t="shared" ref="AJ61:BO61" si="50">AJ60*0.2+AJ59*0.2</f>
        <v>0.43123733333333347</v>
      </c>
      <c r="AK61" s="85">
        <f t="shared" si="50"/>
        <v>0.44261933333333336</v>
      </c>
      <c r="AL61" s="85">
        <f t="shared" si="50"/>
        <v>0.50764533333333339</v>
      </c>
      <c r="AM61" s="85">
        <f t="shared" si="50"/>
        <v>9.8282666666666726E-2</v>
      </c>
      <c r="AN61" s="85">
        <f t="shared" si="50"/>
        <v>0.5401933333333333</v>
      </c>
      <c r="AO61" s="85">
        <f t="shared" si="50"/>
        <v>0.59942400000000018</v>
      </c>
      <c r="AP61" s="85">
        <f t="shared" si="50"/>
        <v>0.50911866666666672</v>
      </c>
      <c r="AQ61" s="85">
        <f t="shared" si="50"/>
        <v>0.126828</v>
      </c>
      <c r="AR61" s="85">
        <f t="shared" si="50"/>
        <v>9.7018000000000021E-2</v>
      </c>
      <c r="AS61" s="85">
        <f t="shared" si="50"/>
        <v>0.53455066666666662</v>
      </c>
      <c r="AT61" s="85">
        <f t="shared" si="50"/>
        <v>0.39827200000000024</v>
      </c>
      <c r="AU61" s="85">
        <f t="shared" si="50"/>
        <v>0.38147000000000003</v>
      </c>
      <c r="AV61" s="85">
        <f t="shared" si="50"/>
        <v>0.39811933333333333</v>
      </c>
      <c r="AW61" s="85">
        <f t="shared" si="50"/>
        <v>0.50412866666666678</v>
      </c>
      <c r="AX61" s="85">
        <f t="shared" si="50"/>
        <v>0.55342999999999987</v>
      </c>
      <c r="AY61" s="85">
        <f t="shared" si="50"/>
        <v>0.3996346666666668</v>
      </c>
      <c r="AZ61" s="85">
        <f t="shared" si="50"/>
        <v>0.5720426666666667</v>
      </c>
      <c r="BA61" s="85">
        <f t="shared" si="50"/>
        <v>0.59547733333333319</v>
      </c>
      <c r="BB61" s="85">
        <f t="shared" si="50"/>
        <v>0.57095866666666684</v>
      </c>
      <c r="BC61" s="85">
        <f t="shared" si="50"/>
        <v>0.50256733333333337</v>
      </c>
      <c r="BD61" s="85">
        <f t="shared" si="50"/>
        <v>0.57180999999999993</v>
      </c>
      <c r="BE61" s="85">
        <f t="shared" si="50"/>
        <v>0.57903666666666664</v>
      </c>
      <c r="BF61" s="85">
        <f t="shared" si="50"/>
        <v>0.5391220000000001</v>
      </c>
      <c r="BG61" s="85">
        <f t="shared" si="50"/>
        <v>0.60143933333333344</v>
      </c>
      <c r="BH61" s="85">
        <f t="shared" si="50"/>
        <v>0.57490400000000008</v>
      </c>
      <c r="BI61" s="85">
        <f t="shared" si="50"/>
        <v>0.61227933333333329</v>
      </c>
      <c r="BJ61" s="85">
        <f t="shared" si="50"/>
        <v>0.54895666666666676</v>
      </c>
      <c r="BK61" s="85">
        <f t="shared" si="50"/>
        <v>0.59794666666666652</v>
      </c>
      <c r="BL61" s="85">
        <f t="shared" si="50"/>
        <v>0.5828686666666667</v>
      </c>
      <c r="BM61" s="85">
        <f t="shared" si="50"/>
        <v>0.60525866666666672</v>
      </c>
      <c r="BN61" s="85">
        <f t="shared" si="50"/>
        <v>0.61647266666666678</v>
      </c>
      <c r="BO61" s="85">
        <f t="shared" si="50"/>
        <v>0.43576800000000004</v>
      </c>
      <c r="BP61" s="85">
        <f t="shared" ref="BP61:CU61" si="51">BP60*0.2+BP59*0.2</f>
        <v>0.62040933333333337</v>
      </c>
      <c r="BQ61" s="85">
        <f t="shared" si="51"/>
        <v>0.60270400000000013</v>
      </c>
      <c r="BR61" s="85">
        <f t="shared" si="51"/>
        <v>0.5017113333333334</v>
      </c>
      <c r="BS61" s="85">
        <f t="shared" si="51"/>
        <v>0.51068733333333349</v>
      </c>
      <c r="BT61" s="85">
        <f t="shared" si="51"/>
        <v>0.61758466666666667</v>
      </c>
      <c r="BU61" s="85">
        <f t="shared" si="51"/>
        <v>0.48800600000000022</v>
      </c>
      <c r="BV61" s="85">
        <f t="shared" si="51"/>
        <v>0.55804733333333334</v>
      </c>
      <c r="BW61" s="85">
        <f t="shared" si="51"/>
        <v>0.41444933333333339</v>
      </c>
      <c r="BX61" s="85">
        <f t="shared" si="51"/>
        <v>0.54565266666666679</v>
      </c>
      <c r="BY61" s="85">
        <f t="shared" si="51"/>
        <v>0.56312400000000007</v>
      </c>
      <c r="BZ61" s="85">
        <f t="shared" si="51"/>
        <v>0.52952000000000021</v>
      </c>
      <c r="CA61" s="85">
        <f t="shared" si="51"/>
        <v>0.55065800000000009</v>
      </c>
      <c r="CB61" s="85">
        <f t="shared" si="51"/>
        <v>0.55625866666666657</v>
      </c>
      <c r="CC61" s="85">
        <f t="shared" si="51"/>
        <v>0.52247399999999999</v>
      </c>
      <c r="CD61" s="85">
        <f t="shared" si="51"/>
        <v>0.53548200000000012</v>
      </c>
      <c r="CE61" s="85">
        <f t="shared" si="51"/>
        <v>0.17651133333333335</v>
      </c>
      <c r="CF61" s="85">
        <f t="shared" si="51"/>
        <v>0.61876933333333328</v>
      </c>
      <c r="CG61" s="85">
        <f t="shared" si="51"/>
        <v>0.47658466666666655</v>
      </c>
      <c r="CH61" s="85">
        <f t="shared" si="51"/>
        <v>0.47279066666666691</v>
      </c>
      <c r="CI61" s="85">
        <f t="shared" si="51"/>
        <v>0.58066266666666677</v>
      </c>
      <c r="CJ61" s="85">
        <f t="shared" si="51"/>
        <v>0.60812400000000022</v>
      </c>
      <c r="CK61" s="85">
        <f t="shared" si="51"/>
        <v>0.61390533333333341</v>
      </c>
      <c r="CL61" s="85">
        <f t="shared" si="51"/>
        <v>0.62022866666666665</v>
      </c>
      <c r="CM61" s="85">
        <f t="shared" si="51"/>
        <v>0.59435133333333323</v>
      </c>
      <c r="CN61" s="85">
        <f t="shared" si="51"/>
        <v>0.11743333333333336</v>
      </c>
      <c r="CO61" s="85">
        <f t="shared" si="51"/>
        <v>0.43016733333333335</v>
      </c>
      <c r="CP61" s="85">
        <f t="shared" si="51"/>
        <v>0.44389800000000007</v>
      </c>
      <c r="CQ61" s="85">
        <f t="shared" si="51"/>
        <v>0.44389800000000001</v>
      </c>
      <c r="CR61" s="85">
        <f t="shared" si="51"/>
        <v>0.43703266666666674</v>
      </c>
      <c r="CS61" s="85">
        <f t="shared" si="51"/>
        <v>0.44444000000000006</v>
      </c>
      <c r="CT61" s="85">
        <f t="shared" si="51"/>
        <v>0.40884866666666675</v>
      </c>
    </row>
    <row r="63" spans="1:99" s="1" customFormat="1" ht="28.5" x14ac:dyDescent="0.45">
      <c r="D63" s="8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4" t="s">
        <v>1</v>
      </c>
      <c r="CH63" s="4"/>
      <c r="CI63" s="4"/>
      <c r="CJ63" s="4"/>
      <c r="CK63" s="4"/>
      <c r="CL63" s="4"/>
      <c r="CM63" s="4"/>
      <c r="CN63" s="4"/>
      <c r="CO63" s="4"/>
      <c r="CP63" s="4"/>
      <c r="CQ63" s="4" t="s">
        <v>0</v>
      </c>
      <c r="CR63" s="4"/>
      <c r="CS63" s="4"/>
      <c r="CT63" s="4"/>
    </row>
    <row r="64" spans="1:99" s="1" customFormat="1" ht="28.5" x14ac:dyDescent="0.45">
      <c r="D64" s="7"/>
      <c r="E64" s="6"/>
      <c r="F64" s="6"/>
      <c r="G64" s="6"/>
      <c r="M64" s="5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</row>
    <row r="65" spans="35:84" s="1" customFormat="1" ht="18.75" x14ac:dyDescent="0.3"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</row>
    <row r="66" spans="35:84" s="1" customFormat="1" ht="18.75" x14ac:dyDescent="0.3">
      <c r="AI66" s="2"/>
      <c r="AJ66" s="2"/>
      <c r="AK66" s="3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</row>
    <row r="67" spans="35:84" s="1" customFormat="1" ht="18.75" x14ac:dyDescent="0.3"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</row>
    <row r="68" spans="35:84" s="1" customFormat="1" ht="18.75" x14ac:dyDescent="0.3"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</row>
    <row r="69" spans="35:84" s="1" customFormat="1" ht="18.75" x14ac:dyDescent="0.3"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</row>
    <row r="70" spans="35:84" s="1" customFormat="1" ht="18.75" x14ac:dyDescent="0.3"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</row>
    <row r="71" spans="35:84" ht="18.75" x14ac:dyDescent="0.3"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</row>
    <row r="72" spans="35:84" ht="18.75" x14ac:dyDescent="0.3"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</row>
    <row r="73" spans="35:84" ht="18.75" x14ac:dyDescent="0.3"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35:84" ht="18.75" x14ac:dyDescent="0.3"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35:84" ht="18.75" x14ac:dyDescent="0.3"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35:84" ht="18.75" x14ac:dyDescent="0.3"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35:84" ht="18.75" x14ac:dyDescent="0.3"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35:84" ht="18.75" x14ac:dyDescent="0.3"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</sheetData>
  <mergeCells count="207">
    <mergeCell ref="D5:O5"/>
    <mergeCell ref="D6:N6"/>
    <mergeCell ref="B49:C49"/>
    <mergeCell ref="B53:C53"/>
    <mergeCell ref="B54:C54"/>
    <mergeCell ref="B58:C58"/>
    <mergeCell ref="CP18:CP24"/>
    <mergeCell ref="CQ18:CQ24"/>
    <mergeCell ref="CF18:CF24"/>
    <mergeCell ref="CG18:CG24"/>
    <mergeCell ref="CH18:CH24"/>
    <mergeCell ref="CI18:CI24"/>
    <mergeCell ref="CJ18:CJ24"/>
    <mergeCell ref="CA18:CA24"/>
    <mergeCell ref="CB18:CB24"/>
    <mergeCell ref="CC18:CC24"/>
    <mergeCell ref="CD18:CD24"/>
    <mergeCell ref="CE18:CE24"/>
    <mergeCell ref="CR18:CR24"/>
    <mergeCell ref="CS18:CS24"/>
    <mergeCell ref="CT18:CT24"/>
    <mergeCell ref="CK18:CK24"/>
    <mergeCell ref="CL18:CL24"/>
    <mergeCell ref="CM18:CM24"/>
    <mergeCell ref="CN18:CN24"/>
    <mergeCell ref="CO18:CO24"/>
    <mergeCell ref="BV18:BV24"/>
    <mergeCell ref="BW18:BW24"/>
    <mergeCell ref="BX18:BX24"/>
    <mergeCell ref="BY18:BY24"/>
    <mergeCell ref="BZ18:BZ24"/>
    <mergeCell ref="BQ18:BQ24"/>
    <mergeCell ref="BR18:BR24"/>
    <mergeCell ref="BS18:BS24"/>
    <mergeCell ref="BT18:BT24"/>
    <mergeCell ref="BU18:BU24"/>
    <mergeCell ref="BM18:BM24"/>
    <mergeCell ref="BN18:BN24"/>
    <mergeCell ref="BO18:BO24"/>
    <mergeCell ref="BP18:BP24"/>
    <mergeCell ref="BG18:BG24"/>
    <mergeCell ref="BH18:BH24"/>
    <mergeCell ref="BI18:BI24"/>
    <mergeCell ref="BJ18:BJ24"/>
    <mergeCell ref="BK18:BK24"/>
    <mergeCell ref="BL18:BL24"/>
    <mergeCell ref="AO18:AO24"/>
    <mergeCell ref="AP18:AP24"/>
    <mergeCell ref="AQ18:AQ24"/>
    <mergeCell ref="AR18:AR24"/>
    <mergeCell ref="AS18:AS24"/>
    <mergeCell ref="AT18:AT24"/>
    <mergeCell ref="BD18:BD24"/>
    <mergeCell ref="BE18:BE24"/>
    <mergeCell ref="BF18:BF24"/>
    <mergeCell ref="AW18:AW24"/>
    <mergeCell ref="AX18:AX24"/>
    <mergeCell ref="AY18:AY24"/>
    <mergeCell ref="AZ18:AZ24"/>
    <mergeCell ref="BA18:BA24"/>
    <mergeCell ref="BB18:BB24"/>
    <mergeCell ref="BC18:BC24"/>
    <mergeCell ref="BQ31:BQ39"/>
    <mergeCell ref="BR31:BR39"/>
    <mergeCell ref="BS31:BS39"/>
    <mergeCell ref="BT31:BT39"/>
    <mergeCell ref="BU31:BU39"/>
    <mergeCell ref="N18:N24"/>
    <mergeCell ref="O18:O24"/>
    <mergeCell ref="P18:P24"/>
    <mergeCell ref="Q18:Q24"/>
    <mergeCell ref="R18:R24"/>
    <mergeCell ref="AL18:AL24"/>
    <mergeCell ref="AC18:AC24"/>
    <mergeCell ref="AD18:AD24"/>
    <mergeCell ref="AE18:AE24"/>
    <mergeCell ref="AF18:AF24"/>
    <mergeCell ref="AG18:AG24"/>
    <mergeCell ref="AH18:AH24"/>
    <mergeCell ref="AI18:AI24"/>
    <mergeCell ref="AJ18:AJ24"/>
    <mergeCell ref="AK18:AK24"/>
    <mergeCell ref="AU18:AU24"/>
    <mergeCell ref="AV18:AV24"/>
    <mergeCell ref="AM18:AM24"/>
    <mergeCell ref="AN18:AN24"/>
    <mergeCell ref="X18:X24"/>
    <mergeCell ref="Y18:Y24"/>
    <mergeCell ref="Z18:Z24"/>
    <mergeCell ref="AA18:AA24"/>
    <mergeCell ref="AB18:AB24"/>
    <mergeCell ref="S18:S24"/>
    <mergeCell ref="T18:T24"/>
    <mergeCell ref="U18:U24"/>
    <mergeCell ref="V18:V24"/>
    <mergeCell ref="W18:W24"/>
    <mergeCell ref="CA31:CA39"/>
    <mergeCell ref="CB31:CB39"/>
    <mergeCell ref="CC31:CC39"/>
    <mergeCell ref="CD31:CD39"/>
    <mergeCell ref="CE31:CE39"/>
    <mergeCell ref="BV31:BV39"/>
    <mergeCell ref="BW31:BW39"/>
    <mergeCell ref="BX31:BX39"/>
    <mergeCell ref="BY31:BY39"/>
    <mergeCell ref="BZ31:BZ39"/>
    <mergeCell ref="CF31:CF39"/>
    <mergeCell ref="CG31:CG39"/>
    <mergeCell ref="CH31:CH39"/>
    <mergeCell ref="CI31:CI39"/>
    <mergeCell ref="CJ31:CJ39"/>
    <mergeCell ref="CP31:CP39"/>
    <mergeCell ref="CT31:CT39"/>
    <mergeCell ref="CK31:CK39"/>
    <mergeCell ref="CL31:CL39"/>
    <mergeCell ref="CM31:CM39"/>
    <mergeCell ref="CN31:CN39"/>
    <mergeCell ref="CO31:CO39"/>
    <mergeCell ref="CQ31:CQ39"/>
    <mergeCell ref="CR31:CR39"/>
    <mergeCell ref="CS31:CS39"/>
    <mergeCell ref="BL31:BL39"/>
    <mergeCell ref="BM31:BM39"/>
    <mergeCell ref="BN31:BN39"/>
    <mergeCell ref="BO31:BO39"/>
    <mergeCell ref="BP31:BP39"/>
    <mergeCell ref="BG31:BG39"/>
    <mergeCell ref="BH31:BH39"/>
    <mergeCell ref="BI31:BI39"/>
    <mergeCell ref="BJ31:BJ39"/>
    <mergeCell ref="BK31:BK39"/>
    <mergeCell ref="BB31:BB39"/>
    <mergeCell ref="BC31:BC39"/>
    <mergeCell ref="BD31:BD39"/>
    <mergeCell ref="BE31:BE39"/>
    <mergeCell ref="BF31:BF39"/>
    <mergeCell ref="AW31:AW39"/>
    <mergeCell ref="AX31:AX39"/>
    <mergeCell ref="AY31:AY39"/>
    <mergeCell ref="AZ31:AZ39"/>
    <mergeCell ref="BA31:BA39"/>
    <mergeCell ref="AR31:AR39"/>
    <mergeCell ref="AS31:AS39"/>
    <mergeCell ref="AT31:AT39"/>
    <mergeCell ref="AU31:AU39"/>
    <mergeCell ref="AV31:AV39"/>
    <mergeCell ref="AM31:AM39"/>
    <mergeCell ref="AN31:AN39"/>
    <mergeCell ref="AO31:AO39"/>
    <mergeCell ref="AP31:AP39"/>
    <mergeCell ref="AQ31:AQ39"/>
    <mergeCell ref="P31:P39"/>
    <mergeCell ref="Q31:Q39"/>
    <mergeCell ref="R31:R39"/>
    <mergeCell ref="AH31:AH39"/>
    <mergeCell ref="AI31:AI39"/>
    <mergeCell ref="AJ31:AJ39"/>
    <mergeCell ref="AK31:AK39"/>
    <mergeCell ref="AL31:AL39"/>
    <mergeCell ref="AC31:AC39"/>
    <mergeCell ref="AD31:AD39"/>
    <mergeCell ref="AE31:AE39"/>
    <mergeCell ref="AF31:AF39"/>
    <mergeCell ref="AG31:AG39"/>
    <mergeCell ref="AD5:AE5"/>
    <mergeCell ref="U5:V5"/>
    <mergeCell ref="W5:Y5"/>
    <mergeCell ref="Z5:AA5"/>
    <mergeCell ref="M18:M24"/>
    <mergeCell ref="A18:A24"/>
    <mergeCell ref="C18:C24"/>
    <mergeCell ref="B29:C29"/>
    <mergeCell ref="A31:A39"/>
    <mergeCell ref="C31:C39"/>
    <mergeCell ref="D18:D24"/>
    <mergeCell ref="AA31:AA39"/>
    <mergeCell ref="AB31:AB39"/>
    <mergeCell ref="S31:S39"/>
    <mergeCell ref="T31:T39"/>
    <mergeCell ref="U31:U39"/>
    <mergeCell ref="V31:V39"/>
    <mergeCell ref="W31:W39"/>
    <mergeCell ref="M31:M39"/>
    <mergeCell ref="X31:X39"/>
    <mergeCell ref="N31:N39"/>
    <mergeCell ref="O31:O39"/>
    <mergeCell ref="Y31:Y39"/>
    <mergeCell ref="Z31:Z39"/>
    <mergeCell ref="B11:C11"/>
    <mergeCell ref="B40:C40"/>
    <mergeCell ref="D31:D39"/>
    <mergeCell ref="E31:E39"/>
    <mergeCell ref="F31:F39"/>
    <mergeCell ref="G31:G39"/>
    <mergeCell ref="E18:E24"/>
    <mergeCell ref="F18:F24"/>
    <mergeCell ref="G18:G24"/>
    <mergeCell ref="H31:H39"/>
    <mergeCell ref="H18:H24"/>
    <mergeCell ref="I18:I24"/>
    <mergeCell ref="J18:J24"/>
    <mergeCell ref="K18:K24"/>
    <mergeCell ref="L18:L24"/>
    <mergeCell ref="I31:I39"/>
    <mergeCell ref="J31:J39"/>
    <mergeCell ref="K31:K39"/>
    <mergeCell ref="L31:L39"/>
  </mergeCells>
  <printOptions verticalCentered="1"/>
  <pageMargins left="0.39370078740157483" right="0.39370078740157483" top="0.2" bottom="0.2" header="0.23" footer="0.2"/>
  <pageSetup paperSize="9" scale="41" fitToWidth="5" orientation="landscape" copies="1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Управителю (Форма)</vt:lpstr>
      <vt:lpstr>Лист1</vt:lpstr>
      <vt:lpstr>Лист2</vt:lpstr>
      <vt:lpstr>'Управителю (Форма)'!Заголовки_для_печати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2017-12-06T14:53:01Z</dcterms:modified>
</cp:coreProperties>
</file>