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паспорти\2019\ЗВІТИ\0712030\"/>
    </mc:Choice>
  </mc:AlternateContent>
  <bookViews>
    <workbookView xWindow="48" yWindow="0" windowWidth="20568" windowHeight="9192"/>
  </bookViews>
  <sheets>
    <sheet name="Звіт Паспорт 2030 за 2019" sheetId="1"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1" l="1"/>
  <c r="L61" i="1"/>
  <c r="K62" i="1"/>
  <c r="L62" i="1"/>
  <c r="M62" i="1" s="1"/>
  <c r="K63" i="1"/>
  <c r="L63" i="1"/>
  <c r="K64" i="1"/>
  <c r="L64" i="1"/>
  <c r="L60" i="1"/>
  <c r="K60" i="1"/>
  <c r="J61" i="1"/>
  <c r="J62" i="1"/>
  <c r="J63" i="1"/>
  <c r="J64" i="1"/>
  <c r="J60" i="1"/>
  <c r="G61" i="1"/>
  <c r="G62" i="1"/>
  <c r="G63" i="1"/>
  <c r="G64" i="1"/>
  <c r="G60" i="1"/>
  <c r="M55" i="1"/>
  <c r="L54" i="1"/>
  <c r="L55" i="1"/>
  <c r="L56" i="1"/>
  <c r="L57" i="1"/>
  <c r="L53" i="1"/>
  <c r="K54" i="1"/>
  <c r="K55" i="1"/>
  <c r="K56" i="1"/>
  <c r="M56" i="1" s="1"/>
  <c r="K57" i="1"/>
  <c r="K53" i="1"/>
  <c r="J54" i="1"/>
  <c r="J55" i="1"/>
  <c r="J56" i="1"/>
  <c r="J57" i="1"/>
  <c r="J53" i="1"/>
  <c r="L47" i="1"/>
  <c r="M47" i="1" s="1"/>
  <c r="L48" i="1"/>
  <c r="L49" i="1"/>
  <c r="K47" i="1"/>
  <c r="K48" i="1"/>
  <c r="K49" i="1"/>
  <c r="L46" i="1"/>
  <c r="K46" i="1"/>
  <c r="J46" i="1"/>
  <c r="J47" i="1"/>
  <c r="J48" i="1"/>
  <c r="J49" i="1"/>
  <c r="J45" i="1"/>
  <c r="M50" i="1"/>
  <c r="L50" i="1"/>
  <c r="K28" i="1"/>
  <c r="J28" i="1"/>
  <c r="I28" i="1"/>
  <c r="H28" i="1"/>
  <c r="M60" i="1" l="1"/>
  <c r="M63" i="1"/>
  <c r="M61" i="1"/>
  <c r="M64" i="1"/>
  <c r="M48" i="1"/>
  <c r="M57" i="1"/>
  <c r="M53" i="1"/>
  <c r="M54" i="1"/>
  <c r="M46" i="1"/>
  <c r="M49" i="1"/>
</calcChain>
</file>

<file path=xl/sharedStrings.xml><?xml version="1.0" encoding="utf-8"?>
<sst xmlns="http://schemas.openxmlformats.org/spreadsheetml/2006/main" count="147" uniqueCount="96">
  <si>
    <t>ЗАТВЕРДЖЕНО</t>
  </si>
  <si>
    <t>Наказ Міністерства фінансів України</t>
  </si>
  <si>
    <t>26 серпня 2014 року № 836</t>
  </si>
  <si>
    <t>(у редакції наказу Міністерства фінансів України</t>
  </si>
  <si>
    <t>від 29 грудня 2018 року № 1209)</t>
  </si>
  <si>
    <t>ЗВІТ</t>
  </si>
  <si>
    <t>про виконання паспорта бюджетної програми місцевого бюджету на _2019____ рік</t>
  </si>
  <si>
    <t>1.</t>
  </si>
  <si>
    <t>(код)</t>
  </si>
  <si>
    <t>(найменування головного розпорядника)</t>
  </si>
  <si>
    <t>2.</t>
  </si>
  <si>
    <t>(найменування відповідального виконавця)</t>
  </si>
  <si>
    <t>3.</t>
  </si>
  <si>
    <t>(КФКВК)</t>
  </si>
  <si>
    <t>(найменування бюджетної програми)</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</si>
  <si>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</si>
  <si>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</si>
  <si>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</si>
  <si>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</si>
  <si>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</si>
  <si>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</si>
  <si>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</si>
  <si>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</si>
  <si>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</si>
  <si>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</si>
  <si>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</si>
  <si>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</si>
  <si>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з/п</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</si>
  <si>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</si>
  <si>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</si>
  <si>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</si>
  <si>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</si>
  <si>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</si>
  <si>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</si>
  <si>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</si>
  <si>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</si>
  <si>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</si>
  <si>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</si>
  <si>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</si>
  <si>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</si>
  <si>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продукту</t>
  </si>
  <si>
    <t>ефективності</t>
  </si>
  <si>
    <t>якості</t>
  </si>
  <si>
    <r>
      <t xml:space="preserve">* </t>
    </r>
    <r>
      <rPr>
        <sz val="10"/>
        <color theme="1"/>
        <rFont val="Times New Roman"/>
        <family val="1"/>
        <charset val="204"/>
      </rPr>
      <t>Зазначаються всі напрями використання бюджетних коштів, затверджені у паспорті бюджетної програми.</t>
    </r>
  </si>
  <si>
    <t>0700000</t>
  </si>
  <si>
    <t>0710000</t>
  </si>
  <si>
    <t>Управління охорони здоров'я Чернігівської міської ради</t>
  </si>
  <si>
    <t>Удосконалення організації регіональної системи охорони здоров’я, спрямованої на збереження та зміцнення  здоров’я, підвищення якості та тривалості життя населення та зниження рівня захворюваності</t>
  </si>
  <si>
    <t>Начальник управління охорони здоров'я Чернігівської міської ради</t>
  </si>
  <si>
    <t>В.В Кухар</t>
  </si>
  <si>
    <t>Начальник відділу-головний бухгалтер</t>
  </si>
  <si>
    <t>С.М.Пекарчук</t>
  </si>
  <si>
    <t>0712030</t>
  </si>
  <si>
    <t>0733</t>
  </si>
  <si>
    <t>Лікарсько-акушерська допомога вагітним, породіллям та новонародженим</t>
  </si>
  <si>
    <r>
      <t xml:space="preserve">5. Мета бюджетної програми </t>
    </r>
    <r>
      <rPr>
        <sz val="12"/>
        <color theme="1"/>
        <rFont val="Times New Roman"/>
        <family val="1"/>
        <charset val="204"/>
      </rPr>
      <t>Підвищення рівня надання медичної допомоги вагітним, роділлям, породіллям та новонародженим у лікувально-профілактичних закладах.</t>
    </r>
  </si>
  <si>
    <t>Забезпеччення надання належної лікарсько-акушерської допомоги вагітним. роділлям, породілля та новонародженим</t>
  </si>
  <si>
    <t>Фатичні витрати загального фонду нижчі планових на 1786498 грн. Відхилення відбулось за рахунок зменшення фонду зарплати на 28398 грн в результаті змін (скорочення посад) у штатному розписі з 01.03.2019 року; В результаті проведення тендерних закупівель отримано економію в сумі 130719 грн з витрат на медикаменти, перев'язувальні матеріали та 6058 грн з витрат на придбання продуктів харчування. Також за результатами тендеру на впровадження МІС  по "Оплата послуг(крім комунальних)" отримано економію в сумі  75209 грн.  Економія з витрат по платі за  комунальні послуги склала 1546082 грн. за рахунок тепли погодних умов.</t>
  </si>
  <si>
    <t>Програма забезпечення діяльності та виконання доручень виборців депутатами Чернігівської міської ради від 29.11.2018 №36/VIII-31</t>
  </si>
  <si>
    <t>кількість пологових будинків</t>
  </si>
  <si>
    <t>кількість ліжок</t>
  </si>
  <si>
    <t>кількість штатних одиниць, з них:</t>
  </si>
  <si>
    <t>лікарів</t>
  </si>
  <si>
    <t>з них у жіночих консультаціях</t>
  </si>
  <si>
    <t>обсяг видатків придбання обладнання</t>
  </si>
  <si>
    <t>од</t>
  </si>
  <si>
    <t>зведення планів по мережі, штатах і контингентах установ, що фінансуються з місцевих бюджетів</t>
  </si>
  <si>
    <t>штатний розпис</t>
  </si>
  <si>
    <t>кошторис/звіт</t>
  </si>
  <si>
    <t>Відбулись зміни (скорочення) в штатному розписі з 01.03.2019. Зменшення на 11,75 посад. По спеціальному фонду отримано економію коштів 3 337,0грн при закупівліобладнання в результаті проведення торгів</t>
  </si>
  <si>
    <t>кількість ліжко-днів</t>
  </si>
  <si>
    <t>кількість породіль</t>
  </si>
  <si>
    <t>кількість новонароджених</t>
  </si>
  <si>
    <t>кількість відвідувань у жіночих консультаціях</t>
  </si>
  <si>
    <t>кількість одиниць придбаного обладнання</t>
  </si>
  <si>
    <t>тис. од</t>
  </si>
  <si>
    <t>осіб</t>
  </si>
  <si>
    <t>статистична звітність ф.20</t>
  </si>
  <si>
    <t>Зменшення кількості породіль на 294 особи від очікуваної кількості. В результаті зменшення показника кількість новонароджених на 281 особу, та кількості ліжко-днів на 7,74 тис. При цьому кількість відвідувань збільшилась на 6524.</t>
  </si>
  <si>
    <t>середня тривалість перебування породіль у пологовому будинку</t>
  </si>
  <si>
    <t>дн.</t>
  </si>
  <si>
    <t>кількість породіль на одного лікаря</t>
  </si>
  <si>
    <t>кількість відвідувань на одного лікаря в жіночих консультаціях</t>
  </si>
  <si>
    <t>завантаженість ліжкового фонду</t>
  </si>
  <si>
    <t>середні видатки на придбання одиниці обладнання</t>
  </si>
  <si>
    <t>грн</t>
  </si>
  <si>
    <t>розрахунок (кількість ліжко-дні акушерства/ кількість породіль)</t>
  </si>
  <si>
    <t>розрахунок (кількість породіль / кількість лікарів пологового залу)</t>
  </si>
  <si>
    <t>статистична звітність ф.№20</t>
  </si>
  <si>
    <t>Розрахунковий показник</t>
  </si>
  <si>
    <t>зниження кількості кесарських розтинів по відношенню до загальної чисельності пологів</t>
  </si>
  <si>
    <t>%</t>
  </si>
  <si>
    <t>прогноз/звіт</t>
  </si>
  <si>
    <t>З звітний рік  було проведено скорочення штатної чисельності на 11,75 посад. Протягом року лікарями закладу прийнято 2927 родів, що менше очікуваного на 294 особи. Це знизило показник кількість породіль на одного лікаря на 20 Середня тривалість перебування породіль у закладі проти планової знизилась на 0,27 дні Завантаженість ліжкового фонду також знизилась на 38,71 день. Середні видатки на придбання одиниці обладнання нижчі прогнозованих на 749,9 грн.</t>
  </si>
  <si>
    <r>
      <t xml:space="preserve">10. Узагальнений висновок про виконання бюджетної програми. </t>
    </r>
    <r>
      <rPr>
        <sz val="12"/>
        <color theme="1"/>
        <rFont val="Times New Roman"/>
        <family val="1"/>
        <charset val="204"/>
      </rPr>
      <t>Планові завдання бюджетної програми звітного 2019 року  виконано з отриманням економії із оплати праці   на 28398 грн в результаті змін (скорочення посад) у штатному розписі з 01.03.2019 року   та економії витрат на медикаменти, перев'язувальні матеріали в сумі 130719 грн та продукти харчування на 6058 грн в результаті проведених тендерних торгів. А також зекономлено 75209грн по видатках на впровадження МІСів Досягнуто економії коштів з плати за комунальні платежі. як в результаті сприятливих погодніх умов, так і економії через скорочення ліжко-днів на 1546082 грн.  У 2019 році придбано 28 комп'ютерів для запрвадження медичних інформаційних систем на суму 496763 грн та кондиціонер в родильну залу за 15400,0грн (по Програмі забезпечення діяльності та виконання доручень виборців депутатами Чернігівської міської ради ).</t>
    </r>
  </si>
  <si>
    <t>В результаті зменшення кількості породіль проти очікуваної кількості, показник кількість породільна олного лікаря знизився на  20 осіб. Та зменшилась завантаженість ліжкового фонду на 38,71 день Середні видатки на одиницю обладнання фактично нижчі на 749,9грн що є результатом проведення торгів та придбання обладнання по вартості нижче планової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</si>
</sst>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charset val="204"/>
      <scheme val="minor"/>
    </font>
    <font>
      <sz val="12"/>
      <color theme="1"/>
      <name val="Times New Roman"/>
      <family val="1"/>
      <charset val="204"/>
    </font>
    <font>
      <b/>
      <sz val="13.5"/>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u/>
      <sz val="14"/>
      <color theme="1"/>
      <name val="Times New Roman"/>
      <family val="1"/>
      <charset val="204"/>
    </font>
    <font>
      <sz val="14"/>
      <color theme="1"/>
      <name val="Times New Roman"/>
      <family val="1"/>
      <charset val="204"/>
    </font>
    <font>
      <sz val="8"/>
      <color theme="1"/>
      <name val="Times New Roman"/>
      <family val="1"/>
      <charset val="204"/>
    </font>
    <font>
      <sz val="9"/>
      <color theme="1"/>
      <name val="Times New Roman"/>
      <family val="1"/>
      <charset val="204"/>
    </font>
  </fonts>
  <fills count="2">
    <fill>
      <patternFill patternType="none"/>
    </fill>
    <fill>
      <patternFill patternType="gray125"/>
    </fill>
  </fills>
  <borders count="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59">
    <xf numFmtId="0" fontId="0" fillId="0" borderId="0" xfId="0"/>
    <xf numFmtId="0" fontId="1" fillId="0" borderId="0" xfId="0" applyFont="1" applyAlignment="1">
      <alignment vertical="center" wrapText="1"/>
    </xf>
    <xf numFmtId="0" fontId="0" fillId="0" borderId="0" xfId="0" applyAlignment="1"/>
    <xf numFmtId="0" fontId="2" fillId="0" borderId="0" xfId="0" applyFont="1" applyAlignment="1">
      <alignment horizontal="center" vertical="center"/>
    </xf>
    <xf numFmtId="0" fontId="3" fillId="0" borderId="0" xfId="0" applyFont="1" applyAlignment="1">
      <alignment horizontal="center" vertical="top" wrapText="1"/>
    </xf>
    <xf numFmtId="0" fontId="3"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xf numFmtId="0" fontId="5" fillId="0" borderId="5" xfId="0" applyFont="1" applyBorder="1" applyAlignment="1">
      <alignment horizontal="center" vertical="center" wrapText="1"/>
    </xf>
    <xf numFmtId="49" fontId="7" fillId="0" borderId="0" xfId="0" applyNumberFormat="1" applyFont="1"/>
    <xf numFmtId="4" fontId="1" fillId="0" borderId="6"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164" fontId="1"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2" fontId="5"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1" fillId="0" borderId="0" xfId="0" applyFont="1" applyAlignment="1">
      <alignment horizontal="right" vertical="center" wrapText="1"/>
    </xf>
    <xf numFmtId="0" fontId="1" fillId="0" borderId="0" xfId="0" applyFont="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left" vertical="center" wrapText="1"/>
    </xf>
    <xf numFmtId="0" fontId="1" fillId="0" borderId="0"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1"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0" borderId="6"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77"/>
  <sheetViews>
    <sheetView tabSelected="1" topLeftCell="A63" workbookViewId="0">
      <selection activeCell="A69" sqref="A69:M69"/>
    </sheetView>
  </sheetViews>
  <sheetFormatPr defaultRowHeight="14.4" x14ac:dyDescent="0.3"/>
  <cols>
    <col min="1" max="1" width="3.88671875" customWidth="1"/>
    <col min="2" max="2" width="26.44140625" customWidth="1"/>
    <col min="3" max="3" width="15.44140625" customWidth="1"/>
    <col min="4" max="4" width="12.6640625" customWidth="1"/>
    <col min="5" max="5" width="14" customWidth="1"/>
    <col min="6" max="6" width="14.33203125" customWidth="1"/>
    <col min="7" max="7" width="12.6640625" customWidth="1"/>
    <col min="8" max="8" width="14.44140625" customWidth="1"/>
    <col min="9" max="9" width="15" customWidth="1"/>
    <col min="10" max="10" width="14.6640625" customWidth="1"/>
    <col min="11" max="11" width="14.5546875" customWidth="1"/>
  </cols>
  <sheetData>
    <row r="1" spans="1:13" ht="24.6" customHeight="1" x14ac:dyDescent="0.3">
      <c r="I1" s="26" t="s">
        <v>0</v>
      </c>
      <c r="J1" s="26"/>
      <c r="K1" s="26"/>
      <c r="L1" s="26"/>
    </row>
    <row r="2" spans="1:13" ht="15.6" x14ac:dyDescent="0.3">
      <c r="A2" s="1"/>
      <c r="I2" s="27" t="s">
        <v>1</v>
      </c>
      <c r="J2" s="27"/>
      <c r="K2" s="27"/>
      <c r="L2" s="27"/>
      <c r="M2" s="2"/>
    </row>
    <row r="3" spans="1:13" ht="21.6" customHeight="1" x14ac:dyDescent="0.3">
      <c r="A3" s="1"/>
      <c r="I3" s="27" t="s">
        <v>2</v>
      </c>
      <c r="J3" s="27"/>
      <c r="K3" s="27"/>
      <c r="L3" s="27"/>
    </row>
    <row r="4" spans="1:13" ht="30" customHeight="1" x14ac:dyDescent="0.3">
      <c r="I4" s="27" t="s">
        <v>3</v>
      </c>
      <c r="J4" s="27"/>
      <c r="K4" s="27"/>
      <c r="L4" s="27"/>
    </row>
    <row r="5" spans="1:13" ht="21" customHeight="1" x14ac:dyDescent="0.3">
      <c r="I5" s="27" t="s">
        <v>4</v>
      </c>
      <c r="J5" s="27"/>
      <c r="K5" s="27"/>
      <c r="L5" s="27"/>
    </row>
    <row r="7" spans="1:13" ht="17.399999999999999" x14ac:dyDescent="0.3">
      <c r="F7" s="3" t="s">
        <v>5</v>
      </c>
    </row>
    <row r="8" spans="1:13" ht="30" customHeight="1" x14ac:dyDescent="0.3">
      <c r="C8" s="23" t="s">
        <v>6</v>
      </c>
      <c r="D8" s="23"/>
      <c r="E8" s="23"/>
      <c r="F8" s="23"/>
      <c r="G8" s="23"/>
      <c r="H8" s="23"/>
      <c r="I8" s="23"/>
      <c r="J8" s="23"/>
      <c r="K8" s="23"/>
      <c r="L8" s="23"/>
    </row>
    <row r="9" spans="1:13" ht="26.4" customHeight="1" x14ac:dyDescent="0.35">
      <c r="A9" s="27" t="s">
        <v>7</v>
      </c>
      <c r="B9" s="15" t="s">
        <v>44</v>
      </c>
      <c r="C9" s="32" t="s">
        <v>46</v>
      </c>
      <c r="D9" s="32"/>
      <c r="E9" s="32"/>
      <c r="F9" s="32"/>
      <c r="G9" s="32"/>
      <c r="H9" s="32"/>
      <c r="I9" s="32"/>
      <c r="J9" s="32"/>
      <c r="K9" s="32"/>
      <c r="L9" s="32"/>
      <c r="M9" s="32"/>
    </row>
    <row r="10" spans="1:13" ht="16.95" customHeight="1" x14ac:dyDescent="0.3">
      <c r="A10" s="27"/>
      <c r="B10" s="4" t="s">
        <v>8</v>
      </c>
      <c r="C10" s="33" t="s">
        <v>9</v>
      </c>
      <c r="D10" s="33"/>
      <c r="E10" s="33"/>
      <c r="F10" s="33"/>
      <c r="G10" s="33"/>
      <c r="H10" s="33"/>
      <c r="I10" s="33"/>
      <c r="J10" s="33"/>
      <c r="K10" s="33"/>
      <c r="L10" s="33"/>
    </row>
    <row r="11" spans="1:13" ht="21.6" customHeight="1" x14ac:dyDescent="0.35">
      <c r="A11" s="27" t="s">
        <v>10</v>
      </c>
      <c r="B11" s="15" t="s">
        <v>45</v>
      </c>
      <c r="C11" s="32" t="s">
        <v>46</v>
      </c>
      <c r="D11" s="32"/>
      <c r="E11" s="32"/>
      <c r="F11" s="32"/>
      <c r="G11" s="32"/>
      <c r="H11" s="32"/>
      <c r="I11" s="32"/>
      <c r="J11" s="32"/>
      <c r="K11" s="32"/>
      <c r="L11" s="32"/>
      <c r="M11" s="32"/>
    </row>
    <row r="12" spans="1:13" ht="13.2" customHeight="1" x14ac:dyDescent="0.3">
      <c r="A12" s="27"/>
      <c r="B12" s="5" t="s">
        <v>8</v>
      </c>
      <c r="C12" s="34" t="s">
        <v>11</v>
      </c>
      <c r="D12" s="34"/>
      <c r="E12" s="34"/>
      <c r="F12" s="34"/>
      <c r="G12" s="34"/>
      <c r="H12" s="34"/>
      <c r="I12" s="34"/>
      <c r="J12" s="34"/>
      <c r="K12" s="34"/>
      <c r="L12" s="34"/>
    </row>
    <row r="13" spans="1:13" ht="18" customHeight="1" x14ac:dyDescent="0.35">
      <c r="A13" s="27" t="s">
        <v>12</v>
      </c>
      <c r="B13" s="15" t="s">
        <v>52</v>
      </c>
      <c r="C13" s="15" t="s">
        <v>53</v>
      </c>
      <c r="D13" s="32" t="s">
        <v>54</v>
      </c>
      <c r="E13" s="32"/>
      <c r="F13" s="32"/>
      <c r="G13" s="32"/>
      <c r="H13" s="32"/>
      <c r="I13" s="32"/>
      <c r="J13" s="32"/>
      <c r="K13" s="32"/>
      <c r="L13" s="32"/>
      <c r="M13" s="32"/>
    </row>
    <row r="14" spans="1:13" ht="18" customHeight="1" x14ac:dyDescent="0.3">
      <c r="A14" s="27"/>
      <c r="B14" s="5" t="s">
        <v>8</v>
      </c>
      <c r="C14" s="5" t="s">
        <v>13</v>
      </c>
      <c r="D14" s="34" t="s">
        <v>14</v>
      </c>
      <c r="E14" s="34"/>
      <c r="F14" s="34"/>
      <c r="G14" s="34"/>
      <c r="H14" s="34"/>
      <c r="I14" s="34"/>
      <c r="J14" s="34"/>
      <c r="K14" s="34"/>
      <c r="L14" s="34"/>
      <c r="M14" s="34"/>
    </row>
    <row r="15" spans="1:13" ht="17.399999999999999" customHeight="1" x14ac:dyDescent="0.3">
      <c r="A15" s="35" t="s">
        <v>15</v>
      </c>
      <c r="B15" s="35"/>
      <c r="C15" s="35"/>
      <c r="D15" s="35"/>
      <c r="E15" s="35"/>
      <c r="F15" s="35"/>
      <c r="G15" s="35"/>
      <c r="H15" s="35"/>
      <c r="I15" s="35"/>
      <c r="J15" s="35"/>
      <c r="K15" s="35"/>
      <c r="L15" s="35"/>
      <c r="M15" s="35"/>
    </row>
    <row r="16" spans="1:13" ht="14.4" customHeight="1" x14ac:dyDescent="0.3">
      <c r="A16" s="17" t="s">
        <v>16</v>
      </c>
      <c r="B16" s="36" t="s">
        <v>17</v>
      </c>
      <c r="C16" s="36"/>
      <c r="D16" s="36"/>
      <c r="E16" s="36"/>
      <c r="F16" s="36"/>
      <c r="G16" s="36"/>
      <c r="H16" s="36"/>
      <c r="I16" s="36"/>
      <c r="J16" s="36"/>
      <c r="K16" s="36"/>
      <c r="L16" s="36"/>
      <c r="M16" s="36"/>
    </row>
    <row r="17" spans="1:13" ht="35.25" customHeight="1" x14ac:dyDescent="0.3">
      <c r="A17" s="17"/>
      <c r="B17" s="29" t="s">
        <v>47</v>
      </c>
      <c r="C17" s="29"/>
      <c r="D17" s="29"/>
      <c r="E17" s="29"/>
      <c r="F17" s="29"/>
      <c r="G17" s="29"/>
      <c r="H17" s="29"/>
      <c r="I17" s="29"/>
      <c r="J17" s="29"/>
      <c r="K17" s="29"/>
      <c r="L17" s="29"/>
      <c r="M17" s="29"/>
    </row>
    <row r="18" spans="1:13" ht="30" customHeight="1" x14ac:dyDescent="0.3">
      <c r="A18" s="36" t="s">
        <v>55</v>
      </c>
      <c r="B18" s="36"/>
      <c r="C18" s="36"/>
      <c r="D18" s="36"/>
      <c r="E18" s="36"/>
      <c r="F18" s="36"/>
      <c r="G18" s="36"/>
      <c r="H18" s="36"/>
      <c r="I18" s="36"/>
      <c r="J18" s="36"/>
      <c r="K18" s="36"/>
      <c r="L18" s="36"/>
      <c r="M18" s="36"/>
    </row>
    <row r="19" spans="1:13" ht="19.2" customHeight="1" x14ac:dyDescent="0.3">
      <c r="A19" s="30" t="s">
        <v>18</v>
      </c>
      <c r="B19" s="30"/>
      <c r="C19" s="30"/>
      <c r="D19" s="30"/>
      <c r="E19" s="30"/>
      <c r="F19" s="30"/>
      <c r="G19" s="30"/>
      <c r="H19" s="30"/>
      <c r="I19" s="30"/>
      <c r="J19" s="30"/>
      <c r="K19" s="30"/>
      <c r="L19" s="18"/>
      <c r="M19" s="18"/>
    </row>
    <row r="20" spans="1:13" ht="31.95" customHeight="1" x14ac:dyDescent="0.3">
      <c r="A20" s="17" t="s">
        <v>16</v>
      </c>
      <c r="B20" s="31" t="s">
        <v>19</v>
      </c>
      <c r="C20" s="31"/>
      <c r="D20" s="31"/>
      <c r="E20" s="31"/>
      <c r="F20" s="31"/>
      <c r="G20" s="31"/>
      <c r="H20" s="31"/>
      <c r="I20" s="31"/>
      <c r="J20" s="31"/>
      <c r="K20" s="31"/>
      <c r="L20" s="31"/>
      <c r="M20" s="31"/>
    </row>
    <row r="21" spans="1:13" ht="18" x14ac:dyDescent="0.3">
      <c r="A21" s="17">
        <v>1</v>
      </c>
      <c r="B21" s="28" t="s">
        <v>56</v>
      </c>
      <c r="C21" s="28"/>
      <c r="D21" s="28"/>
      <c r="E21" s="28"/>
      <c r="F21" s="28"/>
      <c r="G21" s="28"/>
      <c r="H21" s="28"/>
      <c r="I21" s="28"/>
      <c r="J21" s="28"/>
      <c r="K21" s="28"/>
      <c r="L21" s="28"/>
      <c r="M21" s="28"/>
    </row>
    <row r="22" spans="1:13" ht="15.6" x14ac:dyDescent="0.3">
      <c r="A22" s="6"/>
    </row>
    <row r="23" spans="1:13" ht="15.6" customHeight="1" x14ac:dyDescent="0.3">
      <c r="A23" s="35" t="s">
        <v>20</v>
      </c>
      <c r="B23" s="35"/>
      <c r="C23" s="35"/>
      <c r="D23" s="35"/>
      <c r="E23" s="35"/>
      <c r="F23" s="35"/>
      <c r="G23" s="35"/>
      <c r="H23" s="35"/>
      <c r="I23" s="35"/>
      <c r="J23" s="35"/>
      <c r="K23" s="35"/>
      <c r="L23" s="35"/>
    </row>
    <row r="24" spans="1:13" ht="16.2" thickBot="1" x14ac:dyDescent="0.35">
      <c r="A24" s="6"/>
      <c r="K24" s="7" t="s">
        <v>21</v>
      </c>
    </row>
    <row r="25" spans="1:13" ht="61.95" customHeight="1" thickBot="1" x14ac:dyDescent="0.35">
      <c r="A25" s="8" t="s">
        <v>22</v>
      </c>
      <c r="B25" s="37" t="s">
        <v>23</v>
      </c>
      <c r="C25" s="39" t="s">
        <v>24</v>
      </c>
      <c r="D25" s="40"/>
      <c r="E25" s="41"/>
      <c r="F25" s="39" t="s">
        <v>25</v>
      </c>
      <c r="G25" s="40"/>
      <c r="H25" s="41"/>
      <c r="I25" s="39" t="s">
        <v>26</v>
      </c>
      <c r="J25" s="40"/>
      <c r="K25" s="41"/>
    </row>
    <row r="26" spans="1:13" ht="31.8" thickBot="1" x14ac:dyDescent="0.35">
      <c r="A26" s="9" t="s">
        <v>27</v>
      </c>
      <c r="B26" s="38"/>
      <c r="C26" s="10" t="s">
        <v>28</v>
      </c>
      <c r="D26" s="10" t="s">
        <v>29</v>
      </c>
      <c r="E26" s="10" t="s">
        <v>30</v>
      </c>
      <c r="F26" s="10" t="s">
        <v>28</v>
      </c>
      <c r="G26" s="10" t="s">
        <v>29</v>
      </c>
      <c r="H26" s="10" t="s">
        <v>30</v>
      </c>
      <c r="I26" s="10" t="s">
        <v>28</v>
      </c>
      <c r="J26" s="10" t="s">
        <v>29</v>
      </c>
      <c r="K26" s="10" t="s">
        <v>30</v>
      </c>
    </row>
    <row r="27" spans="1:13" ht="16.2" thickBot="1" x14ac:dyDescent="0.35">
      <c r="A27" s="9">
        <v>1</v>
      </c>
      <c r="B27" s="10">
        <v>2</v>
      </c>
      <c r="C27" s="10">
        <v>3</v>
      </c>
      <c r="D27" s="10">
        <v>4</v>
      </c>
      <c r="E27" s="10">
        <v>5</v>
      </c>
      <c r="F27" s="10">
        <v>6</v>
      </c>
      <c r="G27" s="10">
        <v>7</v>
      </c>
      <c r="H27" s="10">
        <v>8</v>
      </c>
      <c r="I27" s="10">
        <v>9</v>
      </c>
      <c r="J27" s="10">
        <v>10</v>
      </c>
      <c r="K27" s="10">
        <v>11</v>
      </c>
    </row>
    <row r="28" spans="1:13" ht="16.2" thickBot="1" x14ac:dyDescent="0.35">
      <c r="A28" s="9"/>
      <c r="B28" s="10" t="s">
        <v>31</v>
      </c>
      <c r="C28" s="16">
        <v>49090240</v>
      </c>
      <c r="D28" s="16">
        <v>515500</v>
      </c>
      <c r="E28" s="16">
        <v>49605740</v>
      </c>
      <c r="F28" s="16">
        <v>47303742</v>
      </c>
      <c r="G28" s="16">
        <v>512163</v>
      </c>
      <c r="H28" s="16">
        <f>SUM(F28:G28)</f>
        <v>47815905</v>
      </c>
      <c r="I28" s="16">
        <f>F28-C28</f>
        <v>-1786498</v>
      </c>
      <c r="J28" s="16">
        <f>G28-D28</f>
        <v>-3337</v>
      </c>
      <c r="K28" s="16">
        <f>H28-E28</f>
        <v>-1789835</v>
      </c>
    </row>
    <row r="29" spans="1:13" ht="16.2" thickBot="1" x14ac:dyDescent="0.35">
      <c r="A29" s="9"/>
      <c r="B29" s="10"/>
      <c r="C29" s="10"/>
      <c r="D29" s="10"/>
      <c r="E29" s="10"/>
      <c r="F29" s="10"/>
      <c r="G29" s="10"/>
      <c r="H29" s="10"/>
      <c r="I29" s="10"/>
      <c r="J29" s="10"/>
      <c r="K29" s="10"/>
    </row>
    <row r="30" spans="1:13" ht="76.95" customHeight="1" thickBot="1" x14ac:dyDescent="0.35">
      <c r="A30" s="45" t="s">
        <v>57</v>
      </c>
      <c r="B30" s="46"/>
      <c r="C30" s="46"/>
      <c r="D30" s="46"/>
      <c r="E30" s="46"/>
      <c r="F30" s="46"/>
      <c r="G30" s="46"/>
      <c r="H30" s="46"/>
      <c r="I30" s="46"/>
      <c r="J30" s="46"/>
      <c r="K30" s="47"/>
    </row>
    <row r="31" spans="1:13" ht="15.6" x14ac:dyDescent="0.3">
      <c r="A31" s="6"/>
    </row>
    <row r="32" spans="1:13" ht="28.2" customHeight="1" x14ac:dyDescent="0.3">
      <c r="A32" s="35" t="s">
        <v>32</v>
      </c>
      <c r="B32" s="35"/>
      <c r="C32" s="35"/>
      <c r="D32" s="35"/>
      <c r="E32" s="35"/>
      <c r="F32" s="35"/>
      <c r="G32" s="35"/>
      <c r="H32" s="35"/>
      <c r="I32" s="35"/>
      <c r="J32" s="35"/>
      <c r="K32" s="35"/>
    </row>
    <row r="33" spans="1:13" ht="16.2" thickBot="1" x14ac:dyDescent="0.35">
      <c r="A33" s="6"/>
      <c r="K33" s="7" t="s">
        <v>21</v>
      </c>
    </row>
    <row r="34" spans="1:13" ht="43.95" customHeight="1" thickBot="1" x14ac:dyDescent="0.35">
      <c r="A34" s="37" t="s">
        <v>16</v>
      </c>
      <c r="B34" s="37" t="s">
        <v>33</v>
      </c>
      <c r="C34" s="39" t="s">
        <v>24</v>
      </c>
      <c r="D34" s="40"/>
      <c r="E34" s="41"/>
      <c r="F34" s="39" t="s">
        <v>25</v>
      </c>
      <c r="G34" s="40"/>
      <c r="H34" s="41"/>
      <c r="I34" s="39" t="s">
        <v>26</v>
      </c>
      <c r="J34" s="40"/>
      <c r="K34" s="41"/>
    </row>
    <row r="35" spans="1:13" ht="31.8" thickBot="1" x14ac:dyDescent="0.35">
      <c r="A35" s="38"/>
      <c r="B35" s="38"/>
      <c r="C35" s="10" t="s">
        <v>28</v>
      </c>
      <c r="D35" s="10" t="s">
        <v>29</v>
      </c>
      <c r="E35" s="10" t="s">
        <v>30</v>
      </c>
      <c r="F35" s="10" t="s">
        <v>28</v>
      </c>
      <c r="G35" s="10" t="s">
        <v>29</v>
      </c>
      <c r="H35" s="10" t="s">
        <v>30</v>
      </c>
      <c r="I35" s="10" t="s">
        <v>28</v>
      </c>
      <c r="J35" s="10" t="s">
        <v>29</v>
      </c>
      <c r="K35" s="10" t="s">
        <v>30</v>
      </c>
    </row>
    <row r="36" spans="1:13" ht="16.2" thickBot="1" x14ac:dyDescent="0.35">
      <c r="A36" s="9">
        <v>1</v>
      </c>
      <c r="B36" s="10">
        <v>2</v>
      </c>
      <c r="C36" s="10">
        <v>3</v>
      </c>
      <c r="D36" s="10">
        <v>4</v>
      </c>
      <c r="E36" s="10">
        <v>5</v>
      </c>
      <c r="F36" s="10">
        <v>6</v>
      </c>
      <c r="G36" s="10">
        <v>7</v>
      </c>
      <c r="H36" s="10">
        <v>8</v>
      </c>
      <c r="I36" s="10">
        <v>9</v>
      </c>
      <c r="J36" s="10">
        <v>10</v>
      </c>
      <c r="K36" s="10">
        <v>11</v>
      </c>
    </row>
    <row r="37" spans="1:13" ht="94.2" thickBot="1" x14ac:dyDescent="0.35">
      <c r="A37" s="9"/>
      <c r="B37" s="10" t="s">
        <v>58</v>
      </c>
      <c r="C37" s="10"/>
      <c r="D37" s="19">
        <v>15500</v>
      </c>
      <c r="E37" s="19">
        <v>15500</v>
      </c>
      <c r="F37" s="10"/>
      <c r="G37" s="19">
        <v>15400</v>
      </c>
      <c r="H37" s="19">
        <v>15400</v>
      </c>
      <c r="I37" s="10"/>
      <c r="J37" s="19">
        <v>-100</v>
      </c>
      <c r="K37" s="19">
        <v>-100</v>
      </c>
    </row>
    <row r="38" spans="1:13" ht="15.6" x14ac:dyDescent="0.3">
      <c r="A38" s="6"/>
    </row>
    <row r="39" spans="1:13" ht="21" customHeight="1" x14ac:dyDescent="0.3">
      <c r="A39" s="35" t="s">
        <v>34</v>
      </c>
      <c r="B39" s="35"/>
      <c r="C39" s="35"/>
      <c r="D39" s="35"/>
      <c r="E39" s="35"/>
      <c r="F39" s="35"/>
      <c r="G39" s="35"/>
      <c r="H39" s="35"/>
      <c r="I39" s="35"/>
      <c r="J39" s="35"/>
      <c r="K39" s="35"/>
      <c r="L39" s="35"/>
    </row>
    <row r="40" spans="1:13" ht="8.4" customHeight="1" thickBot="1" x14ac:dyDescent="0.35">
      <c r="A40" s="6"/>
    </row>
    <row r="41" spans="1:13" ht="55.2" customHeight="1" thickBot="1" x14ac:dyDescent="0.35">
      <c r="A41" s="50" t="s">
        <v>16</v>
      </c>
      <c r="B41" s="50" t="s">
        <v>35</v>
      </c>
      <c r="C41" s="50" t="s">
        <v>36</v>
      </c>
      <c r="D41" s="50" t="s">
        <v>37</v>
      </c>
      <c r="E41" s="42" t="s">
        <v>24</v>
      </c>
      <c r="F41" s="43"/>
      <c r="G41" s="44"/>
      <c r="H41" s="42" t="s">
        <v>38</v>
      </c>
      <c r="I41" s="43"/>
      <c r="J41" s="44"/>
      <c r="K41" s="42" t="s">
        <v>26</v>
      </c>
      <c r="L41" s="43"/>
      <c r="M41" s="44"/>
    </row>
    <row r="42" spans="1:13" ht="31.8" customHeight="1" thickBot="1" x14ac:dyDescent="0.35">
      <c r="A42" s="52"/>
      <c r="B42" s="52"/>
      <c r="C42" s="52"/>
      <c r="D42" s="52"/>
      <c r="E42" s="11" t="s">
        <v>28</v>
      </c>
      <c r="F42" s="11" t="s">
        <v>29</v>
      </c>
      <c r="G42" s="11" t="s">
        <v>30</v>
      </c>
      <c r="H42" s="11" t="s">
        <v>28</v>
      </c>
      <c r="I42" s="11" t="s">
        <v>29</v>
      </c>
      <c r="J42" s="11" t="s">
        <v>30</v>
      </c>
      <c r="K42" s="11" t="s">
        <v>28</v>
      </c>
      <c r="L42" s="11" t="s">
        <v>29</v>
      </c>
      <c r="M42" s="11" t="s">
        <v>30</v>
      </c>
    </row>
    <row r="43" spans="1:13" ht="15" thickBot="1" x14ac:dyDescent="0.35">
      <c r="A43" s="12">
        <v>1</v>
      </c>
      <c r="B43" s="11">
        <v>2</v>
      </c>
      <c r="C43" s="11">
        <v>3</v>
      </c>
      <c r="D43" s="11">
        <v>4</v>
      </c>
      <c r="E43" s="11">
        <v>5</v>
      </c>
      <c r="F43" s="11">
        <v>6</v>
      </c>
      <c r="G43" s="11">
        <v>7</v>
      </c>
      <c r="H43" s="11">
        <v>8</v>
      </c>
      <c r="I43" s="11">
        <v>9</v>
      </c>
      <c r="J43" s="11">
        <v>10</v>
      </c>
      <c r="K43" s="11">
        <v>11</v>
      </c>
      <c r="L43" s="11">
        <v>12</v>
      </c>
      <c r="M43" s="11">
        <v>13</v>
      </c>
    </row>
    <row r="44" spans="1:13" ht="15" thickBot="1" x14ac:dyDescent="0.35">
      <c r="A44" s="12">
        <v>1</v>
      </c>
      <c r="B44" s="22" t="s">
        <v>39</v>
      </c>
      <c r="C44" s="11"/>
      <c r="D44" s="11"/>
      <c r="E44" s="11"/>
      <c r="F44" s="11"/>
      <c r="G44" s="11"/>
      <c r="H44" s="11"/>
      <c r="I44" s="11"/>
      <c r="J44" s="11"/>
      <c r="K44" s="11"/>
      <c r="L44" s="11"/>
      <c r="M44" s="11"/>
    </row>
    <row r="45" spans="1:13" ht="28.2" thickBot="1" x14ac:dyDescent="0.35">
      <c r="A45" s="14"/>
      <c r="B45" s="11" t="s">
        <v>59</v>
      </c>
      <c r="C45" s="11" t="s">
        <v>65</v>
      </c>
      <c r="D45" s="48" t="s">
        <v>66</v>
      </c>
      <c r="E45" s="11">
        <v>1</v>
      </c>
      <c r="F45" s="11"/>
      <c r="G45" s="11"/>
      <c r="H45" s="11">
        <v>1</v>
      </c>
      <c r="I45" s="11"/>
      <c r="J45" s="11">
        <f>H45+I45</f>
        <v>1</v>
      </c>
      <c r="K45" s="11"/>
      <c r="L45" s="11"/>
      <c r="M45" s="11"/>
    </row>
    <row r="46" spans="1:13" ht="34.200000000000003" customHeight="1" thickBot="1" x14ac:dyDescent="0.35">
      <c r="A46" s="14"/>
      <c r="B46" s="11" t="s">
        <v>60</v>
      </c>
      <c r="C46" s="11" t="s">
        <v>65</v>
      </c>
      <c r="D46" s="49"/>
      <c r="E46" s="11">
        <v>200</v>
      </c>
      <c r="F46" s="11"/>
      <c r="G46" s="11">
        <v>200</v>
      </c>
      <c r="H46" s="11">
        <v>200</v>
      </c>
      <c r="I46" s="11"/>
      <c r="J46" s="11">
        <f t="shared" ref="J46:J49" si="0">H46+I46</f>
        <v>200</v>
      </c>
      <c r="K46" s="11">
        <f>H46-E46</f>
        <v>0</v>
      </c>
      <c r="L46" s="11">
        <f t="shared" ref="L46:L49" si="1">I46-F46</f>
        <v>0</v>
      </c>
      <c r="M46" s="11">
        <f>K46+L46</f>
        <v>0</v>
      </c>
    </row>
    <row r="47" spans="1:13" ht="28.2" thickBot="1" x14ac:dyDescent="0.35">
      <c r="A47" s="14"/>
      <c r="B47" s="11" t="s">
        <v>61</v>
      </c>
      <c r="C47" s="11" t="s">
        <v>65</v>
      </c>
      <c r="D47" s="20" t="s">
        <v>67</v>
      </c>
      <c r="E47" s="11">
        <v>559.5</v>
      </c>
      <c r="F47" s="11">
        <v>1.75</v>
      </c>
      <c r="G47" s="11">
        <v>561.25</v>
      </c>
      <c r="H47" s="11">
        <v>547.75</v>
      </c>
      <c r="I47" s="11">
        <v>1.75</v>
      </c>
      <c r="J47" s="11">
        <f t="shared" si="0"/>
        <v>549.5</v>
      </c>
      <c r="K47" s="11">
        <f t="shared" ref="K47:K49" si="2">H47-E47</f>
        <v>-11.75</v>
      </c>
      <c r="L47" s="11">
        <f t="shared" si="1"/>
        <v>0</v>
      </c>
      <c r="M47" s="11">
        <f t="shared" ref="M47:M49" si="3">K47+L47</f>
        <v>-11.75</v>
      </c>
    </row>
    <row r="48" spans="1:13" ht="15" thickBot="1" x14ac:dyDescent="0.35">
      <c r="A48" s="14"/>
      <c r="B48" s="11" t="s">
        <v>62</v>
      </c>
      <c r="C48" s="11" t="s">
        <v>65</v>
      </c>
      <c r="D48" s="20" t="s">
        <v>67</v>
      </c>
      <c r="E48" s="21">
        <v>123</v>
      </c>
      <c r="F48" s="11">
        <v>0.5</v>
      </c>
      <c r="G48" s="11">
        <v>123.5</v>
      </c>
      <c r="H48" s="11">
        <v>122</v>
      </c>
      <c r="I48" s="11">
        <v>0.5</v>
      </c>
      <c r="J48" s="11">
        <f t="shared" si="0"/>
        <v>122.5</v>
      </c>
      <c r="K48" s="11">
        <f t="shared" si="2"/>
        <v>-1</v>
      </c>
      <c r="L48" s="11">
        <f t="shared" si="1"/>
        <v>0</v>
      </c>
      <c r="M48" s="11">
        <f t="shared" si="3"/>
        <v>-1</v>
      </c>
    </row>
    <row r="49" spans="1:13" ht="28.2" thickBot="1" x14ac:dyDescent="0.35">
      <c r="A49" s="12"/>
      <c r="B49" s="11" t="s">
        <v>63</v>
      </c>
      <c r="C49" s="11" t="s">
        <v>65</v>
      </c>
      <c r="D49" s="20" t="s">
        <v>67</v>
      </c>
      <c r="E49" s="11">
        <v>23.25</v>
      </c>
      <c r="F49" s="11"/>
      <c r="G49" s="11">
        <v>23.25</v>
      </c>
      <c r="H49" s="11">
        <v>24.25</v>
      </c>
      <c r="I49" s="11"/>
      <c r="J49" s="11">
        <f t="shared" si="0"/>
        <v>24.25</v>
      </c>
      <c r="K49" s="11">
        <f t="shared" si="2"/>
        <v>1</v>
      </c>
      <c r="L49" s="11">
        <f t="shared" si="1"/>
        <v>0</v>
      </c>
      <c r="M49" s="11">
        <f t="shared" si="3"/>
        <v>1</v>
      </c>
    </row>
    <row r="50" spans="1:13" ht="28.2" thickBot="1" x14ac:dyDescent="0.35">
      <c r="A50" s="12"/>
      <c r="B50" s="11" t="s">
        <v>64</v>
      </c>
      <c r="C50" s="11" t="s">
        <v>65</v>
      </c>
      <c r="D50" s="20" t="s">
        <v>68</v>
      </c>
      <c r="E50" s="11"/>
      <c r="F50" s="11">
        <v>515500</v>
      </c>
      <c r="G50" s="11">
        <v>515500</v>
      </c>
      <c r="H50" s="11"/>
      <c r="I50" s="11">
        <v>512163</v>
      </c>
      <c r="J50" s="11">
        <v>512163</v>
      </c>
      <c r="K50" s="11"/>
      <c r="L50" s="11">
        <f>I50-F50</f>
        <v>-3337</v>
      </c>
      <c r="M50" s="11">
        <f>J50-G50</f>
        <v>-3337</v>
      </c>
    </row>
    <row r="51" spans="1:13" ht="27" customHeight="1" thickBot="1" x14ac:dyDescent="0.35">
      <c r="A51" s="42" t="s">
        <v>69</v>
      </c>
      <c r="B51" s="43"/>
      <c r="C51" s="43"/>
      <c r="D51" s="43"/>
      <c r="E51" s="43"/>
      <c r="F51" s="43"/>
      <c r="G51" s="43"/>
      <c r="H51" s="43"/>
      <c r="I51" s="43"/>
      <c r="J51" s="43"/>
      <c r="K51" s="43"/>
      <c r="L51" s="43"/>
      <c r="M51" s="44"/>
    </row>
    <row r="52" spans="1:13" ht="15" thickBot="1" x14ac:dyDescent="0.35">
      <c r="A52" s="12">
        <v>2</v>
      </c>
      <c r="B52" s="22" t="s">
        <v>40</v>
      </c>
      <c r="C52" s="11"/>
      <c r="D52" s="11"/>
      <c r="E52" s="11"/>
      <c r="F52" s="11"/>
      <c r="G52" s="11"/>
      <c r="H52" s="11"/>
      <c r="I52" s="11"/>
      <c r="J52" s="11"/>
      <c r="K52" s="11"/>
      <c r="L52" s="11"/>
      <c r="M52" s="11"/>
    </row>
    <row r="53" spans="1:13" ht="28.2" customHeight="1" thickBot="1" x14ac:dyDescent="0.35">
      <c r="A53" s="14"/>
      <c r="B53" s="11" t="s">
        <v>70</v>
      </c>
      <c r="C53" s="11" t="s">
        <v>75</v>
      </c>
      <c r="D53" s="50" t="s">
        <v>77</v>
      </c>
      <c r="E53" s="11">
        <v>57.362000000000002</v>
      </c>
      <c r="F53" s="11"/>
      <c r="G53" s="11">
        <v>57.362000000000002</v>
      </c>
      <c r="H53" s="11">
        <v>49.622</v>
      </c>
      <c r="I53" s="11"/>
      <c r="J53" s="11">
        <f>H53+I53</f>
        <v>49.622</v>
      </c>
      <c r="K53" s="11">
        <f>H53-E53</f>
        <v>-7.740000000000002</v>
      </c>
      <c r="L53" s="11">
        <f>I53-F53</f>
        <v>0</v>
      </c>
      <c r="M53" s="11">
        <f>K53+L53</f>
        <v>-7.740000000000002</v>
      </c>
    </row>
    <row r="54" spans="1:13" ht="15" thickBot="1" x14ac:dyDescent="0.35">
      <c r="A54" s="14"/>
      <c r="B54" s="11" t="s">
        <v>71</v>
      </c>
      <c r="C54" s="11" t="s">
        <v>76</v>
      </c>
      <c r="D54" s="51"/>
      <c r="E54" s="11">
        <v>3221</v>
      </c>
      <c r="F54" s="11"/>
      <c r="G54" s="11">
        <v>3221</v>
      </c>
      <c r="H54" s="11">
        <v>2927</v>
      </c>
      <c r="I54" s="11"/>
      <c r="J54" s="11">
        <f t="shared" ref="J54:J57" si="4">H54+I54</f>
        <v>2927</v>
      </c>
      <c r="K54" s="11">
        <f t="shared" ref="K54:K57" si="5">H54-E54</f>
        <v>-294</v>
      </c>
      <c r="L54" s="11">
        <f t="shared" ref="L54:L57" si="6">I54-F54</f>
        <v>0</v>
      </c>
      <c r="M54" s="11">
        <f t="shared" ref="M54:M57" si="7">K54+L54</f>
        <v>-294</v>
      </c>
    </row>
    <row r="55" spans="1:13" ht="15" thickBot="1" x14ac:dyDescent="0.35">
      <c r="A55" s="14"/>
      <c r="B55" s="11" t="s">
        <v>72</v>
      </c>
      <c r="C55" s="11" t="s">
        <v>76</v>
      </c>
      <c r="D55" s="51"/>
      <c r="E55" s="11">
        <v>3251</v>
      </c>
      <c r="F55" s="11"/>
      <c r="G55" s="11">
        <v>3251</v>
      </c>
      <c r="H55" s="11">
        <v>2970</v>
      </c>
      <c r="I55" s="11"/>
      <c r="J55" s="11">
        <f t="shared" si="4"/>
        <v>2970</v>
      </c>
      <c r="K55" s="11">
        <f t="shared" si="5"/>
        <v>-281</v>
      </c>
      <c r="L55" s="11">
        <f t="shared" si="6"/>
        <v>0</v>
      </c>
      <c r="M55" s="11">
        <f t="shared" si="7"/>
        <v>-281</v>
      </c>
    </row>
    <row r="56" spans="1:13" ht="28.2" thickBot="1" x14ac:dyDescent="0.35">
      <c r="A56" s="12"/>
      <c r="B56" s="11" t="s">
        <v>73</v>
      </c>
      <c r="C56" s="11" t="s">
        <v>65</v>
      </c>
      <c r="D56" s="52"/>
      <c r="E56" s="11">
        <v>171590</v>
      </c>
      <c r="F56" s="11"/>
      <c r="G56" s="11">
        <v>171590</v>
      </c>
      <c r="H56" s="11">
        <v>178114</v>
      </c>
      <c r="I56" s="11"/>
      <c r="J56" s="11">
        <f t="shared" si="4"/>
        <v>178114</v>
      </c>
      <c r="K56" s="11">
        <f t="shared" si="5"/>
        <v>6524</v>
      </c>
      <c r="L56" s="11">
        <f t="shared" si="6"/>
        <v>0</v>
      </c>
      <c r="M56" s="11">
        <f t="shared" si="7"/>
        <v>6524</v>
      </c>
    </row>
    <row r="57" spans="1:13" ht="28.2" thickBot="1" x14ac:dyDescent="0.35">
      <c r="A57" s="12"/>
      <c r="B57" s="11" t="s">
        <v>74</v>
      </c>
      <c r="C57" s="11" t="s">
        <v>65</v>
      </c>
      <c r="D57" s="11" t="s">
        <v>68</v>
      </c>
      <c r="E57" s="11"/>
      <c r="F57" s="11">
        <v>28</v>
      </c>
      <c r="G57" s="11">
        <v>28</v>
      </c>
      <c r="H57" s="11"/>
      <c r="I57" s="11">
        <v>29</v>
      </c>
      <c r="J57" s="11">
        <f t="shared" si="4"/>
        <v>29</v>
      </c>
      <c r="K57" s="11">
        <f t="shared" si="5"/>
        <v>0</v>
      </c>
      <c r="L57" s="11">
        <f t="shared" si="6"/>
        <v>1</v>
      </c>
      <c r="M57" s="11">
        <f t="shared" si="7"/>
        <v>1</v>
      </c>
    </row>
    <row r="58" spans="1:13" ht="44.4" customHeight="1" thickBot="1" x14ac:dyDescent="0.35">
      <c r="A58" s="42" t="s">
        <v>78</v>
      </c>
      <c r="B58" s="43"/>
      <c r="C58" s="43"/>
      <c r="D58" s="43"/>
      <c r="E58" s="43"/>
      <c r="F58" s="43"/>
      <c r="G58" s="43"/>
      <c r="H58" s="43"/>
      <c r="I58" s="43"/>
      <c r="J58" s="43"/>
      <c r="K58" s="43"/>
      <c r="L58" s="43"/>
      <c r="M58" s="44"/>
    </row>
    <row r="59" spans="1:13" ht="15" thickBot="1" x14ac:dyDescent="0.35">
      <c r="A59" s="12">
        <v>3</v>
      </c>
      <c r="B59" s="22" t="s">
        <v>41</v>
      </c>
      <c r="C59" s="11"/>
      <c r="D59" s="11"/>
      <c r="E59" s="11"/>
      <c r="F59" s="11"/>
      <c r="G59" s="11"/>
      <c r="H59" s="11"/>
      <c r="I59" s="11"/>
      <c r="J59" s="11"/>
      <c r="K59" s="11"/>
      <c r="L59" s="11"/>
      <c r="M59" s="11"/>
    </row>
    <row r="60" spans="1:13" ht="79.8" thickBot="1" x14ac:dyDescent="0.35">
      <c r="A60" s="12"/>
      <c r="B60" s="11" t="s">
        <v>79</v>
      </c>
      <c r="C60" s="11" t="s">
        <v>80</v>
      </c>
      <c r="D60" s="58" t="s">
        <v>86</v>
      </c>
      <c r="E60" s="11">
        <v>4.95</v>
      </c>
      <c r="F60" s="11"/>
      <c r="G60" s="11">
        <f>E60+F60</f>
        <v>4.95</v>
      </c>
      <c r="H60" s="11">
        <v>4.68</v>
      </c>
      <c r="I60" s="11"/>
      <c r="J60" s="11">
        <f>H60+I60</f>
        <v>4.68</v>
      </c>
      <c r="K60" s="11">
        <f>H60-E60</f>
        <v>-0.27000000000000046</v>
      </c>
      <c r="L60" s="11">
        <f>I60-F60</f>
        <v>0</v>
      </c>
      <c r="M60" s="11">
        <f>K60+L60</f>
        <v>-0.27000000000000046</v>
      </c>
    </row>
    <row r="61" spans="1:13" ht="93" thickBot="1" x14ac:dyDescent="0.35">
      <c r="A61" s="14"/>
      <c r="B61" s="11" t="s">
        <v>81</v>
      </c>
      <c r="C61" s="11" t="s">
        <v>76</v>
      </c>
      <c r="D61" s="58" t="s">
        <v>87</v>
      </c>
      <c r="E61" s="11">
        <v>218.4</v>
      </c>
      <c r="F61" s="11"/>
      <c r="G61" s="11">
        <f t="shared" ref="G61:G64" si="8">E61+F61</f>
        <v>218.4</v>
      </c>
      <c r="H61" s="11">
        <v>198.4</v>
      </c>
      <c r="I61" s="11"/>
      <c r="J61" s="11">
        <f t="shared" ref="J61:J64" si="9">H61+I61</f>
        <v>198.4</v>
      </c>
      <c r="K61" s="11">
        <f t="shared" ref="K61:K64" si="10">H61-E61</f>
        <v>-20</v>
      </c>
      <c r="L61" s="11">
        <f t="shared" ref="L61:L64" si="11">I61-F61</f>
        <v>0</v>
      </c>
      <c r="M61" s="11">
        <f t="shared" ref="M61:M64" si="12">K61+L61</f>
        <v>-20</v>
      </c>
    </row>
    <row r="62" spans="1:13" ht="42" thickBot="1" x14ac:dyDescent="0.35">
      <c r="A62" s="14"/>
      <c r="B62" s="11" t="s">
        <v>82</v>
      </c>
      <c r="C62" s="11" t="s">
        <v>65</v>
      </c>
      <c r="D62" s="57" t="s">
        <v>88</v>
      </c>
      <c r="E62" s="11">
        <v>4.8</v>
      </c>
      <c r="F62" s="11"/>
      <c r="G62" s="11">
        <f t="shared" si="8"/>
        <v>4.8</v>
      </c>
      <c r="H62" s="11">
        <v>4.5</v>
      </c>
      <c r="I62" s="11"/>
      <c r="J62" s="11">
        <f t="shared" si="9"/>
        <v>4.5</v>
      </c>
      <c r="K62" s="11">
        <f t="shared" si="10"/>
        <v>-0.29999999999999982</v>
      </c>
      <c r="L62" s="11">
        <f t="shared" si="11"/>
        <v>0</v>
      </c>
      <c r="M62" s="11">
        <f t="shared" si="12"/>
        <v>-0.29999999999999982</v>
      </c>
    </row>
    <row r="63" spans="1:13" ht="33.6" customHeight="1" thickBot="1" x14ac:dyDescent="0.35">
      <c r="A63" s="14"/>
      <c r="B63" s="11" t="s">
        <v>83</v>
      </c>
      <c r="C63" s="11" t="s">
        <v>80</v>
      </c>
      <c r="D63" s="57" t="s">
        <v>88</v>
      </c>
      <c r="E63" s="11">
        <v>286.81</v>
      </c>
      <c r="F63" s="11"/>
      <c r="G63" s="11">
        <f t="shared" si="8"/>
        <v>286.81</v>
      </c>
      <c r="H63" s="11">
        <v>248.1</v>
      </c>
      <c r="I63" s="11"/>
      <c r="J63" s="11">
        <f t="shared" si="9"/>
        <v>248.1</v>
      </c>
      <c r="K63" s="11">
        <f t="shared" si="10"/>
        <v>-38.710000000000008</v>
      </c>
      <c r="L63" s="11">
        <f t="shared" si="11"/>
        <v>0</v>
      </c>
      <c r="M63" s="11">
        <f t="shared" si="12"/>
        <v>-38.710000000000008</v>
      </c>
    </row>
    <row r="64" spans="1:13" ht="42" thickBot="1" x14ac:dyDescent="0.35">
      <c r="A64" s="12"/>
      <c r="B64" s="11" t="s">
        <v>84</v>
      </c>
      <c r="C64" s="11" t="s">
        <v>85</v>
      </c>
      <c r="D64" s="11" t="s">
        <v>89</v>
      </c>
      <c r="E64" s="11"/>
      <c r="F64" s="11">
        <v>18410.7</v>
      </c>
      <c r="G64" s="11">
        <f t="shared" si="8"/>
        <v>18410.7</v>
      </c>
      <c r="H64" s="11"/>
      <c r="I64" s="11">
        <v>17660.8</v>
      </c>
      <c r="J64" s="11">
        <f t="shared" si="9"/>
        <v>17660.8</v>
      </c>
      <c r="K64" s="11">
        <f t="shared" si="10"/>
        <v>0</v>
      </c>
      <c r="L64" s="11">
        <f t="shared" si="11"/>
        <v>-749.90000000000146</v>
      </c>
      <c r="M64" s="11">
        <f t="shared" si="12"/>
        <v>-749.90000000000146</v>
      </c>
    </row>
    <row r="65" spans="1:13" ht="49.2" customHeight="1" thickBot="1" x14ac:dyDescent="0.35">
      <c r="A65" s="54" t="s">
        <v>95</v>
      </c>
      <c r="B65" s="55"/>
      <c r="C65" s="55"/>
      <c r="D65" s="55"/>
      <c r="E65" s="55"/>
      <c r="F65" s="55"/>
      <c r="G65" s="55"/>
      <c r="H65" s="55"/>
      <c r="I65" s="55"/>
      <c r="J65" s="55"/>
      <c r="K65" s="55"/>
      <c r="L65" s="55"/>
      <c r="M65" s="56"/>
    </row>
    <row r="66" spans="1:13" ht="18.600000000000001" customHeight="1" thickBot="1" x14ac:dyDescent="0.35">
      <c r="A66" s="12">
        <v>4</v>
      </c>
      <c r="B66" s="22" t="s">
        <v>42</v>
      </c>
      <c r="C66" s="11"/>
      <c r="D66" s="11"/>
      <c r="E66" s="11"/>
      <c r="F66" s="11"/>
      <c r="G66" s="11"/>
      <c r="H66" s="11"/>
      <c r="I66" s="11"/>
      <c r="J66" s="11"/>
      <c r="K66" s="11"/>
      <c r="L66" s="11"/>
      <c r="M66" s="11"/>
    </row>
    <row r="67" spans="1:13" ht="55.8" thickBot="1" x14ac:dyDescent="0.35">
      <c r="A67" s="12"/>
      <c r="B67" s="11" t="s">
        <v>90</v>
      </c>
      <c r="C67" s="11" t="s">
        <v>91</v>
      </c>
      <c r="D67" s="11" t="s">
        <v>92</v>
      </c>
      <c r="E67" s="11">
        <v>21.8</v>
      </c>
      <c r="F67" s="11"/>
      <c r="G67" s="11">
        <v>21.8</v>
      </c>
      <c r="H67" s="11">
        <v>22.6</v>
      </c>
      <c r="I67" s="11"/>
      <c r="J67" s="11">
        <v>22.6</v>
      </c>
      <c r="K67" s="11">
        <v>0.8</v>
      </c>
      <c r="L67" s="11"/>
      <c r="M67" s="11">
        <v>0.8</v>
      </c>
    </row>
    <row r="68" spans="1:13" ht="15" thickBot="1" x14ac:dyDescent="0.35">
      <c r="A68" s="12"/>
      <c r="B68" s="11"/>
      <c r="C68" s="11"/>
      <c r="D68" s="11"/>
      <c r="E68" s="11"/>
      <c r="F68" s="11"/>
      <c r="G68" s="11"/>
      <c r="H68" s="11"/>
      <c r="I68" s="11"/>
      <c r="J68" s="11"/>
      <c r="K68" s="11"/>
      <c r="L68" s="11"/>
      <c r="M68" s="11"/>
    </row>
    <row r="69" spans="1:13" ht="51" customHeight="1" thickBot="1" x14ac:dyDescent="0.35">
      <c r="A69" s="42" t="s">
        <v>93</v>
      </c>
      <c r="B69" s="43"/>
      <c r="C69" s="43"/>
      <c r="D69" s="43"/>
      <c r="E69" s="43"/>
      <c r="F69" s="43"/>
      <c r="G69" s="43"/>
      <c r="H69" s="43"/>
      <c r="I69" s="43"/>
      <c r="J69" s="43"/>
      <c r="K69" s="43"/>
      <c r="L69" s="43"/>
      <c r="M69" s="44"/>
    </row>
    <row r="70" spans="1:13" ht="15.6" x14ac:dyDescent="0.3">
      <c r="A70" s="6"/>
    </row>
    <row r="71" spans="1:13" ht="93.6" customHeight="1" x14ac:dyDescent="0.3">
      <c r="A71" s="35" t="s">
        <v>94</v>
      </c>
      <c r="B71" s="35"/>
      <c r="C71" s="35"/>
      <c r="D71" s="35"/>
      <c r="E71" s="35"/>
      <c r="F71" s="35"/>
      <c r="G71" s="35"/>
      <c r="H71" s="35"/>
      <c r="I71" s="35"/>
      <c r="J71" s="35"/>
      <c r="K71" s="35"/>
      <c r="L71" s="35"/>
      <c r="M71" s="35"/>
    </row>
    <row r="72" spans="1:13" ht="15.6" x14ac:dyDescent="0.3">
      <c r="A72" s="1"/>
    </row>
    <row r="73" spans="1:13" ht="22.95" customHeight="1" x14ac:dyDescent="0.3">
      <c r="A73" s="53" t="s">
        <v>43</v>
      </c>
      <c r="B73" s="53"/>
      <c r="C73" s="53"/>
      <c r="D73" s="53"/>
      <c r="E73" s="53"/>
      <c r="F73" s="53"/>
      <c r="G73" s="53"/>
      <c r="H73" s="53"/>
      <c r="I73" s="53"/>
      <c r="J73" s="53"/>
      <c r="K73" s="53"/>
      <c r="L73" s="53"/>
      <c r="M73" s="53"/>
    </row>
    <row r="75" spans="1:13" ht="30" customHeight="1" x14ac:dyDescent="0.3">
      <c r="B75" s="24" t="s">
        <v>48</v>
      </c>
      <c r="C75" s="24"/>
      <c r="J75" s="13" t="s">
        <v>49</v>
      </c>
    </row>
    <row r="76" spans="1:13" x14ac:dyDescent="0.3">
      <c r="B76" s="13"/>
    </row>
    <row r="77" spans="1:13" x14ac:dyDescent="0.3">
      <c r="B77" s="25" t="s">
        <v>50</v>
      </c>
      <c r="C77" s="25"/>
      <c r="J77" s="13" t="s">
        <v>51</v>
      </c>
    </row>
  </sheetData>
  <mergeCells count="52">
    <mergeCell ref="D45:D46"/>
    <mergeCell ref="D53:D56"/>
    <mergeCell ref="A73:M73"/>
    <mergeCell ref="A51:M51"/>
    <mergeCell ref="A58:M58"/>
    <mergeCell ref="A65:M65"/>
    <mergeCell ref="A69:M69"/>
    <mergeCell ref="A71:M71"/>
    <mergeCell ref="K41:M41"/>
    <mergeCell ref="A30:K30"/>
    <mergeCell ref="A32:K32"/>
    <mergeCell ref="A34:A35"/>
    <mergeCell ref="B34:B35"/>
    <mergeCell ref="C34:E34"/>
    <mergeCell ref="F34:H34"/>
    <mergeCell ref="I34:K34"/>
    <mergeCell ref="A39:L39"/>
    <mergeCell ref="A41:A42"/>
    <mergeCell ref="B41:B42"/>
    <mergeCell ref="C41:C42"/>
    <mergeCell ref="D41:D42"/>
    <mergeCell ref="E41:G41"/>
    <mergeCell ref="H41:J41"/>
    <mergeCell ref="A15:M15"/>
    <mergeCell ref="B16:M16"/>
    <mergeCell ref="A23:L23"/>
    <mergeCell ref="B25:B26"/>
    <mergeCell ref="C25:E25"/>
    <mergeCell ref="F25:H25"/>
    <mergeCell ref="I25:K25"/>
    <mergeCell ref="A18:M18"/>
    <mergeCell ref="C11:M11"/>
    <mergeCell ref="C12:L12"/>
    <mergeCell ref="A13:A14"/>
    <mergeCell ref="D13:M13"/>
    <mergeCell ref="D14:M14"/>
    <mergeCell ref="C8:L8"/>
    <mergeCell ref="B75:C75"/>
    <mergeCell ref="B77:C77"/>
    <mergeCell ref="I1:L1"/>
    <mergeCell ref="I2:L2"/>
    <mergeCell ref="I3:L3"/>
    <mergeCell ref="I4:L4"/>
    <mergeCell ref="I5:L5"/>
    <mergeCell ref="B21:M21"/>
    <mergeCell ref="B17:M17"/>
    <mergeCell ref="A19:K19"/>
    <mergeCell ref="B20:M20"/>
    <mergeCell ref="A9:A10"/>
    <mergeCell ref="C9:M9"/>
    <mergeCell ref="C10:L10"/>
    <mergeCell ref="A11:A12"/>
  </mergeCells>
  <pageMargins left="0.70866141732283472" right="0.70866141732283472" top="0.74803149606299213" bottom="0.74803149606299213" header="0.31496062992125984" footer="0.31496062992125984"/>
  <pageSetup paperSize="9" scale="76"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 Паспорт 2030 за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Економист</dc:creator>
  <cp:lastModifiedBy>Економист</cp:lastModifiedBy>
  <cp:lastPrinted>2020-02-04T09:16:47Z</cp:lastPrinted>
  <dcterms:created xsi:type="dcterms:W3CDTF">2020-01-30T08:58:47Z</dcterms:created>
  <dcterms:modified xsi:type="dcterms:W3CDTF">2020-02-04T09:17:12Z</dcterms:modified>
</cp:coreProperties>
</file>