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T149" i="1" l="1"/>
  <c r="Y133" i="1"/>
  <c r="X133" i="1"/>
  <c r="V133" i="1"/>
  <c r="U133" i="1"/>
  <c r="T133" i="1"/>
  <c r="S133" i="1"/>
  <c r="R133" i="1"/>
  <c r="Q133" i="1"/>
  <c r="P133" i="1"/>
  <c r="O133" i="1"/>
  <c r="N133" i="1"/>
  <c r="M133" i="1"/>
  <c r="K133" i="1"/>
  <c r="J133" i="1"/>
  <c r="D133" i="1" s="1"/>
  <c r="G133" i="1" s="1"/>
  <c r="Y132" i="1"/>
  <c r="X132" i="1"/>
  <c r="V132" i="1"/>
  <c r="U132" i="1"/>
  <c r="T132" i="1"/>
  <c r="S132" i="1"/>
  <c r="R132" i="1"/>
  <c r="Q132" i="1"/>
  <c r="P132" i="1"/>
  <c r="O132" i="1"/>
  <c r="N132" i="1"/>
  <c r="M132" i="1"/>
  <c r="K132" i="1"/>
  <c r="J132" i="1"/>
  <c r="Y131" i="1"/>
  <c r="X131" i="1"/>
  <c r="V131" i="1"/>
  <c r="U131" i="1"/>
  <c r="T131" i="1"/>
  <c r="S131" i="1"/>
  <c r="R131" i="1"/>
  <c r="Q131" i="1"/>
  <c r="P131" i="1"/>
  <c r="O131" i="1"/>
  <c r="N131" i="1"/>
  <c r="M131" i="1"/>
  <c r="K131" i="1"/>
  <c r="J131" i="1"/>
  <c r="D131" i="1" s="1"/>
  <c r="G131" i="1" s="1"/>
  <c r="Y130" i="1"/>
  <c r="X130" i="1"/>
  <c r="V130" i="1"/>
  <c r="U130" i="1"/>
  <c r="T130" i="1"/>
  <c r="S130" i="1"/>
  <c r="R130" i="1"/>
  <c r="Q130" i="1"/>
  <c r="P130" i="1"/>
  <c r="O130" i="1"/>
  <c r="N130" i="1"/>
  <c r="M130" i="1"/>
  <c r="K130" i="1"/>
  <c r="J130" i="1"/>
  <c r="Y129" i="1"/>
  <c r="X129" i="1"/>
  <c r="V129" i="1"/>
  <c r="U129" i="1"/>
  <c r="T129" i="1"/>
  <c r="S129" i="1"/>
  <c r="R129" i="1"/>
  <c r="Q129" i="1"/>
  <c r="P129" i="1"/>
  <c r="O129" i="1"/>
  <c r="N129" i="1"/>
  <c r="M129" i="1"/>
  <c r="K129" i="1"/>
  <c r="J129" i="1"/>
  <c r="D129" i="1" s="1"/>
  <c r="G129" i="1" s="1"/>
  <c r="Y128" i="1"/>
  <c r="X128" i="1"/>
  <c r="V128" i="1"/>
  <c r="U128" i="1"/>
  <c r="T128" i="1"/>
  <c r="S128" i="1"/>
  <c r="R128" i="1"/>
  <c r="Q128" i="1"/>
  <c r="P128" i="1"/>
  <c r="O128" i="1"/>
  <c r="N128" i="1"/>
  <c r="M128" i="1"/>
  <c r="K128" i="1"/>
  <c r="J128" i="1"/>
  <c r="Y127" i="1"/>
  <c r="X127" i="1"/>
  <c r="V127" i="1"/>
  <c r="U127" i="1"/>
  <c r="T127" i="1"/>
  <c r="S127" i="1"/>
  <c r="R127" i="1"/>
  <c r="Q127" i="1"/>
  <c r="P127" i="1"/>
  <c r="O127" i="1"/>
  <c r="N127" i="1"/>
  <c r="M127" i="1"/>
  <c r="K127" i="1"/>
  <c r="J127" i="1"/>
  <c r="D127" i="1" s="1"/>
  <c r="G127" i="1" s="1"/>
  <c r="Y126" i="1"/>
  <c r="X126" i="1"/>
  <c r="V126" i="1"/>
  <c r="U126" i="1"/>
  <c r="T126" i="1"/>
  <c r="S126" i="1"/>
  <c r="R126" i="1"/>
  <c r="Q126" i="1"/>
  <c r="P126" i="1"/>
  <c r="O126" i="1"/>
  <c r="N126" i="1"/>
  <c r="M126" i="1"/>
  <c r="K126" i="1"/>
  <c r="J126" i="1"/>
  <c r="Y125" i="1"/>
  <c r="X125" i="1"/>
  <c r="V125" i="1"/>
  <c r="U125" i="1"/>
  <c r="T125" i="1"/>
  <c r="S125" i="1"/>
  <c r="R125" i="1"/>
  <c r="Q125" i="1"/>
  <c r="P125" i="1"/>
  <c r="O125" i="1"/>
  <c r="N125" i="1"/>
  <c r="M125" i="1"/>
  <c r="K125" i="1"/>
  <c r="J125" i="1"/>
  <c r="Y124" i="1"/>
  <c r="X124" i="1"/>
  <c r="V124" i="1"/>
  <c r="U124" i="1"/>
  <c r="T124" i="1"/>
  <c r="S124" i="1"/>
  <c r="R124" i="1"/>
  <c r="Q124" i="1"/>
  <c r="P124" i="1"/>
  <c r="O124" i="1"/>
  <c r="N124" i="1"/>
  <c r="M124" i="1"/>
  <c r="K124" i="1"/>
  <c r="J124" i="1"/>
  <c r="Y123" i="1"/>
  <c r="X123" i="1"/>
  <c r="V123" i="1"/>
  <c r="U123" i="1"/>
  <c r="T123" i="1"/>
  <c r="S123" i="1"/>
  <c r="R123" i="1"/>
  <c r="Q123" i="1"/>
  <c r="P123" i="1"/>
  <c r="O123" i="1"/>
  <c r="N123" i="1"/>
  <c r="M123" i="1"/>
  <c r="K123" i="1"/>
  <c r="J123" i="1"/>
  <c r="Y122" i="1"/>
  <c r="X122" i="1"/>
  <c r="V122" i="1"/>
  <c r="U122" i="1"/>
  <c r="T122" i="1"/>
  <c r="S122" i="1"/>
  <c r="R122" i="1"/>
  <c r="Q122" i="1"/>
  <c r="P122" i="1"/>
  <c r="O122" i="1"/>
  <c r="N122" i="1"/>
  <c r="M122" i="1"/>
  <c r="K122" i="1"/>
  <c r="J122" i="1"/>
  <c r="Y121" i="1"/>
  <c r="X121" i="1"/>
  <c r="V121" i="1"/>
  <c r="U121" i="1"/>
  <c r="T121" i="1"/>
  <c r="S121" i="1"/>
  <c r="R121" i="1"/>
  <c r="Q121" i="1"/>
  <c r="P121" i="1"/>
  <c r="O121" i="1"/>
  <c r="N121" i="1"/>
  <c r="M121" i="1"/>
  <c r="K121" i="1"/>
  <c r="J121" i="1"/>
  <c r="Y120" i="1"/>
  <c r="X120" i="1"/>
  <c r="V120" i="1"/>
  <c r="U120" i="1"/>
  <c r="T120" i="1"/>
  <c r="S120" i="1"/>
  <c r="R120" i="1"/>
  <c r="Q120" i="1"/>
  <c r="P120" i="1"/>
  <c r="O120" i="1"/>
  <c r="N120" i="1"/>
  <c r="M120" i="1"/>
  <c r="K120" i="1"/>
  <c r="J120" i="1"/>
  <c r="Y119" i="1"/>
  <c r="X119" i="1"/>
  <c r="V119" i="1"/>
  <c r="U119" i="1"/>
  <c r="T119" i="1"/>
  <c r="S119" i="1"/>
  <c r="R119" i="1"/>
  <c r="Q119" i="1"/>
  <c r="P119" i="1"/>
  <c r="O119" i="1"/>
  <c r="N119" i="1"/>
  <c r="M119" i="1"/>
  <c r="K119" i="1"/>
  <c r="J119" i="1"/>
  <c r="D119" i="1" s="1"/>
  <c r="G119" i="1" s="1"/>
  <c r="Y118" i="1"/>
  <c r="X118" i="1"/>
  <c r="V118" i="1"/>
  <c r="U118" i="1"/>
  <c r="T118" i="1"/>
  <c r="S118" i="1"/>
  <c r="R118" i="1"/>
  <c r="Q118" i="1"/>
  <c r="P118" i="1"/>
  <c r="O118" i="1"/>
  <c r="N118" i="1"/>
  <c r="M118" i="1"/>
  <c r="K118" i="1"/>
  <c r="J118" i="1"/>
  <c r="Y117" i="1"/>
  <c r="X117" i="1"/>
  <c r="V117" i="1"/>
  <c r="U117" i="1"/>
  <c r="T117" i="1"/>
  <c r="S117" i="1"/>
  <c r="R117" i="1"/>
  <c r="Q117" i="1"/>
  <c r="P117" i="1"/>
  <c r="O117" i="1"/>
  <c r="N117" i="1"/>
  <c r="M117" i="1"/>
  <c r="K117" i="1"/>
  <c r="J117" i="1"/>
  <c r="Y116" i="1"/>
  <c r="X116" i="1"/>
  <c r="V116" i="1"/>
  <c r="U116" i="1"/>
  <c r="T116" i="1"/>
  <c r="S116" i="1"/>
  <c r="R116" i="1"/>
  <c r="Q116" i="1"/>
  <c r="P116" i="1"/>
  <c r="O116" i="1"/>
  <c r="N116" i="1"/>
  <c r="M116" i="1"/>
  <c r="K116" i="1"/>
  <c r="J116" i="1"/>
  <c r="Y115" i="1"/>
  <c r="X115" i="1"/>
  <c r="V115" i="1"/>
  <c r="U115" i="1"/>
  <c r="T115" i="1"/>
  <c r="S115" i="1"/>
  <c r="R115" i="1"/>
  <c r="Q115" i="1"/>
  <c r="P115" i="1"/>
  <c r="O115" i="1"/>
  <c r="N115" i="1"/>
  <c r="M115" i="1"/>
  <c r="K115" i="1"/>
  <c r="J115" i="1"/>
  <c r="Y114" i="1"/>
  <c r="X114" i="1"/>
  <c r="V114" i="1"/>
  <c r="U114" i="1"/>
  <c r="T114" i="1"/>
  <c r="S114" i="1"/>
  <c r="R114" i="1"/>
  <c r="Q114" i="1"/>
  <c r="P114" i="1"/>
  <c r="O114" i="1"/>
  <c r="N114" i="1"/>
  <c r="M114" i="1"/>
  <c r="K114" i="1"/>
  <c r="J114" i="1"/>
  <c r="Y113" i="1"/>
  <c r="X113" i="1"/>
  <c r="V113" i="1"/>
  <c r="U113" i="1"/>
  <c r="T113" i="1"/>
  <c r="S113" i="1"/>
  <c r="R113" i="1"/>
  <c r="Q113" i="1"/>
  <c r="P113" i="1"/>
  <c r="O113" i="1"/>
  <c r="N113" i="1"/>
  <c r="M113" i="1"/>
  <c r="K113" i="1"/>
  <c r="J113" i="1"/>
  <c r="D113" i="1" s="1"/>
  <c r="G113" i="1" s="1"/>
  <c r="Y112" i="1"/>
  <c r="X112" i="1"/>
  <c r="V112" i="1"/>
  <c r="U112" i="1"/>
  <c r="T112" i="1"/>
  <c r="S112" i="1"/>
  <c r="R112" i="1"/>
  <c r="Q112" i="1"/>
  <c r="P112" i="1"/>
  <c r="O112" i="1"/>
  <c r="N112" i="1"/>
  <c r="M112" i="1"/>
  <c r="K112" i="1"/>
  <c r="J112" i="1"/>
  <c r="Y111" i="1"/>
  <c r="X111" i="1"/>
  <c r="V111" i="1"/>
  <c r="U111" i="1"/>
  <c r="T111" i="1"/>
  <c r="S111" i="1"/>
  <c r="R111" i="1"/>
  <c r="Q111" i="1"/>
  <c r="P111" i="1"/>
  <c r="O111" i="1"/>
  <c r="N111" i="1"/>
  <c r="M111" i="1"/>
  <c r="K111" i="1"/>
  <c r="J111" i="1"/>
  <c r="Y110" i="1"/>
  <c r="X110" i="1"/>
  <c r="V110" i="1"/>
  <c r="U110" i="1"/>
  <c r="T110" i="1"/>
  <c r="S110" i="1"/>
  <c r="R110" i="1"/>
  <c r="Q110" i="1"/>
  <c r="P110" i="1"/>
  <c r="O110" i="1"/>
  <c r="N110" i="1"/>
  <c r="M110" i="1"/>
  <c r="K110" i="1"/>
  <c r="J110" i="1"/>
  <c r="Y109" i="1"/>
  <c r="X109" i="1"/>
  <c r="V109" i="1"/>
  <c r="U109" i="1"/>
  <c r="T109" i="1"/>
  <c r="S109" i="1"/>
  <c r="R109" i="1"/>
  <c r="Q109" i="1"/>
  <c r="P109" i="1"/>
  <c r="O109" i="1"/>
  <c r="N109" i="1"/>
  <c r="M109" i="1"/>
  <c r="K109" i="1"/>
  <c r="J109" i="1"/>
  <c r="Y108" i="1"/>
  <c r="X108" i="1"/>
  <c r="V108" i="1"/>
  <c r="U108" i="1"/>
  <c r="T108" i="1"/>
  <c r="S108" i="1"/>
  <c r="R108" i="1"/>
  <c r="Q108" i="1"/>
  <c r="P108" i="1"/>
  <c r="O108" i="1"/>
  <c r="N108" i="1"/>
  <c r="M108" i="1"/>
  <c r="K108" i="1"/>
  <c r="J108" i="1"/>
  <c r="Y107" i="1"/>
  <c r="X107" i="1"/>
  <c r="V107" i="1"/>
  <c r="U107" i="1"/>
  <c r="T107" i="1"/>
  <c r="S107" i="1"/>
  <c r="R107" i="1"/>
  <c r="Q107" i="1"/>
  <c r="P107" i="1"/>
  <c r="O107" i="1"/>
  <c r="N107" i="1"/>
  <c r="M107" i="1"/>
  <c r="K107" i="1"/>
  <c r="J107" i="1"/>
  <c r="Y106" i="1"/>
  <c r="X106" i="1"/>
  <c r="V106" i="1"/>
  <c r="U106" i="1"/>
  <c r="T106" i="1"/>
  <c r="S106" i="1"/>
  <c r="R106" i="1"/>
  <c r="Q106" i="1"/>
  <c r="P106" i="1"/>
  <c r="O106" i="1"/>
  <c r="N106" i="1"/>
  <c r="M106" i="1"/>
  <c r="K106" i="1"/>
  <c r="J106" i="1"/>
  <c r="Y105" i="1"/>
  <c r="X105" i="1"/>
  <c r="V105" i="1"/>
  <c r="U105" i="1"/>
  <c r="T105" i="1"/>
  <c r="S105" i="1"/>
  <c r="R105" i="1"/>
  <c r="Q105" i="1"/>
  <c r="P105" i="1"/>
  <c r="O105" i="1"/>
  <c r="N105" i="1"/>
  <c r="M105" i="1"/>
  <c r="K105" i="1"/>
  <c r="J105" i="1"/>
  <c r="Y104" i="1"/>
  <c r="X104" i="1"/>
  <c r="V104" i="1"/>
  <c r="U104" i="1"/>
  <c r="T104" i="1"/>
  <c r="S104" i="1"/>
  <c r="R104" i="1"/>
  <c r="Q104" i="1"/>
  <c r="P104" i="1"/>
  <c r="O104" i="1"/>
  <c r="N104" i="1"/>
  <c r="M104" i="1"/>
  <c r="K104" i="1"/>
  <c r="J104" i="1"/>
  <c r="Y103" i="1"/>
  <c r="X103" i="1"/>
  <c r="V103" i="1"/>
  <c r="U103" i="1"/>
  <c r="T103" i="1"/>
  <c r="S103" i="1"/>
  <c r="R103" i="1"/>
  <c r="Q103" i="1"/>
  <c r="P103" i="1"/>
  <c r="O103" i="1"/>
  <c r="N103" i="1"/>
  <c r="M103" i="1"/>
  <c r="K103" i="1"/>
  <c r="J103" i="1"/>
  <c r="D103" i="1" s="1"/>
  <c r="G103" i="1" s="1"/>
  <c r="Y102" i="1"/>
  <c r="X102" i="1"/>
  <c r="V102" i="1"/>
  <c r="U102" i="1"/>
  <c r="T102" i="1"/>
  <c r="S102" i="1"/>
  <c r="R102" i="1"/>
  <c r="Q102" i="1"/>
  <c r="P102" i="1"/>
  <c r="O102" i="1"/>
  <c r="N102" i="1"/>
  <c r="M102" i="1"/>
  <c r="K102" i="1"/>
  <c r="J102" i="1"/>
  <c r="Y101" i="1"/>
  <c r="X101" i="1"/>
  <c r="V101" i="1"/>
  <c r="U101" i="1"/>
  <c r="T101" i="1"/>
  <c r="S101" i="1"/>
  <c r="R101" i="1"/>
  <c r="Q101" i="1"/>
  <c r="P101" i="1"/>
  <c r="O101" i="1"/>
  <c r="N101" i="1"/>
  <c r="M101" i="1"/>
  <c r="K101" i="1"/>
  <c r="J101" i="1"/>
  <c r="Y100" i="1"/>
  <c r="X100" i="1"/>
  <c r="V100" i="1"/>
  <c r="U100" i="1"/>
  <c r="T100" i="1"/>
  <c r="S100" i="1"/>
  <c r="R100" i="1"/>
  <c r="Q100" i="1"/>
  <c r="P100" i="1"/>
  <c r="O100" i="1"/>
  <c r="N100" i="1"/>
  <c r="M100" i="1"/>
  <c r="K100" i="1"/>
  <c r="J100" i="1"/>
  <c r="Y99" i="1"/>
  <c r="X99" i="1"/>
  <c r="V99" i="1"/>
  <c r="U99" i="1"/>
  <c r="T99" i="1"/>
  <c r="S99" i="1"/>
  <c r="R99" i="1"/>
  <c r="Q99" i="1"/>
  <c r="P99" i="1"/>
  <c r="O99" i="1"/>
  <c r="N99" i="1"/>
  <c r="M99" i="1"/>
  <c r="K99" i="1"/>
  <c r="J99" i="1"/>
  <c r="Y98" i="1"/>
  <c r="X98" i="1"/>
  <c r="V98" i="1"/>
  <c r="U98" i="1"/>
  <c r="T98" i="1"/>
  <c r="S98" i="1"/>
  <c r="R98" i="1"/>
  <c r="Q98" i="1"/>
  <c r="P98" i="1"/>
  <c r="O98" i="1"/>
  <c r="N98" i="1"/>
  <c r="M98" i="1"/>
  <c r="K98" i="1"/>
  <c r="J98" i="1"/>
  <c r="Y97" i="1"/>
  <c r="X97" i="1"/>
  <c r="V97" i="1"/>
  <c r="U97" i="1"/>
  <c r="T97" i="1"/>
  <c r="S97" i="1"/>
  <c r="R97" i="1"/>
  <c r="Q97" i="1"/>
  <c r="P97" i="1"/>
  <c r="O97" i="1"/>
  <c r="N97" i="1"/>
  <c r="M97" i="1"/>
  <c r="K97" i="1"/>
  <c r="J97" i="1"/>
  <c r="Y96" i="1"/>
  <c r="X96" i="1"/>
  <c r="V96" i="1"/>
  <c r="U96" i="1"/>
  <c r="T96" i="1"/>
  <c r="S96" i="1"/>
  <c r="R96" i="1"/>
  <c r="Q96" i="1"/>
  <c r="P96" i="1"/>
  <c r="O96" i="1"/>
  <c r="N96" i="1"/>
  <c r="M96" i="1"/>
  <c r="K96" i="1"/>
  <c r="J96" i="1"/>
  <c r="Y95" i="1"/>
  <c r="X95" i="1"/>
  <c r="V95" i="1"/>
  <c r="U95" i="1"/>
  <c r="T95" i="1"/>
  <c r="S95" i="1"/>
  <c r="R95" i="1"/>
  <c r="Q95" i="1"/>
  <c r="P95" i="1"/>
  <c r="O95" i="1"/>
  <c r="N95" i="1"/>
  <c r="M95" i="1"/>
  <c r="K95" i="1"/>
  <c r="J95" i="1"/>
  <c r="Y94" i="1"/>
  <c r="X94" i="1"/>
  <c r="V94" i="1"/>
  <c r="U94" i="1"/>
  <c r="T94" i="1"/>
  <c r="S94" i="1"/>
  <c r="R94" i="1"/>
  <c r="Q94" i="1"/>
  <c r="P94" i="1"/>
  <c r="O94" i="1"/>
  <c r="N94" i="1"/>
  <c r="M94" i="1"/>
  <c r="K94" i="1"/>
  <c r="J94" i="1"/>
  <c r="Y93" i="1"/>
  <c r="X93" i="1"/>
  <c r="V93" i="1"/>
  <c r="U93" i="1"/>
  <c r="T93" i="1"/>
  <c r="S93" i="1"/>
  <c r="R93" i="1"/>
  <c r="Q93" i="1"/>
  <c r="P93" i="1"/>
  <c r="O93" i="1"/>
  <c r="N93" i="1"/>
  <c r="M93" i="1"/>
  <c r="K93" i="1"/>
  <c r="J93" i="1"/>
  <c r="Y92" i="1"/>
  <c r="X92" i="1"/>
  <c r="V92" i="1"/>
  <c r="U92" i="1"/>
  <c r="T92" i="1"/>
  <c r="S92" i="1"/>
  <c r="R92" i="1"/>
  <c r="Q92" i="1"/>
  <c r="P92" i="1"/>
  <c r="O92" i="1"/>
  <c r="N92" i="1"/>
  <c r="M92" i="1"/>
  <c r="K92" i="1"/>
  <c r="J92" i="1"/>
  <c r="D92" i="1" s="1"/>
  <c r="G92" i="1" s="1"/>
  <c r="Y91" i="1"/>
  <c r="X91" i="1"/>
  <c r="V91" i="1"/>
  <c r="U91" i="1"/>
  <c r="T91" i="1"/>
  <c r="S91" i="1"/>
  <c r="R91" i="1"/>
  <c r="Q91" i="1"/>
  <c r="P91" i="1"/>
  <c r="O91" i="1"/>
  <c r="N91" i="1"/>
  <c r="M91" i="1"/>
  <c r="K91" i="1"/>
  <c r="J91" i="1"/>
  <c r="Y90" i="1"/>
  <c r="X90" i="1"/>
  <c r="V90" i="1"/>
  <c r="U90" i="1"/>
  <c r="T90" i="1"/>
  <c r="S90" i="1"/>
  <c r="R90" i="1"/>
  <c r="Q90" i="1"/>
  <c r="P90" i="1"/>
  <c r="O90" i="1"/>
  <c r="N90" i="1"/>
  <c r="M90" i="1"/>
  <c r="K90" i="1"/>
  <c r="J90" i="1"/>
  <c r="Y89" i="1"/>
  <c r="X89" i="1"/>
  <c r="V89" i="1"/>
  <c r="U89" i="1"/>
  <c r="T89" i="1"/>
  <c r="S89" i="1"/>
  <c r="R89" i="1"/>
  <c r="Q89" i="1"/>
  <c r="P89" i="1"/>
  <c r="O89" i="1"/>
  <c r="N89" i="1"/>
  <c r="M89" i="1"/>
  <c r="K89" i="1"/>
  <c r="J89" i="1"/>
  <c r="Y88" i="1"/>
  <c r="X88" i="1"/>
  <c r="V88" i="1"/>
  <c r="U88" i="1"/>
  <c r="T88" i="1"/>
  <c r="S88" i="1"/>
  <c r="R88" i="1"/>
  <c r="Q88" i="1"/>
  <c r="P88" i="1"/>
  <c r="O88" i="1"/>
  <c r="N88" i="1"/>
  <c r="M88" i="1"/>
  <c r="K88" i="1"/>
  <c r="J88" i="1"/>
  <c r="Y87" i="1"/>
  <c r="X87" i="1"/>
  <c r="V87" i="1"/>
  <c r="U87" i="1"/>
  <c r="T87" i="1"/>
  <c r="S87" i="1"/>
  <c r="R87" i="1"/>
  <c r="Q87" i="1"/>
  <c r="P87" i="1"/>
  <c r="O87" i="1"/>
  <c r="N87" i="1"/>
  <c r="M87" i="1"/>
  <c r="K87" i="1"/>
  <c r="J87" i="1"/>
  <c r="Y86" i="1"/>
  <c r="X86" i="1"/>
  <c r="V86" i="1"/>
  <c r="U86" i="1"/>
  <c r="T86" i="1"/>
  <c r="S86" i="1"/>
  <c r="R86" i="1"/>
  <c r="Q86" i="1"/>
  <c r="P86" i="1"/>
  <c r="O86" i="1"/>
  <c r="N86" i="1"/>
  <c r="M86" i="1"/>
  <c r="K86" i="1"/>
  <c r="J86" i="1"/>
  <c r="Y85" i="1"/>
  <c r="X85" i="1"/>
  <c r="V85" i="1"/>
  <c r="U85" i="1"/>
  <c r="T85" i="1"/>
  <c r="S85" i="1"/>
  <c r="R85" i="1"/>
  <c r="Q85" i="1"/>
  <c r="P85" i="1"/>
  <c r="O85" i="1"/>
  <c r="N85" i="1"/>
  <c r="M85" i="1"/>
  <c r="K85" i="1"/>
  <c r="J85" i="1"/>
  <c r="Y84" i="1"/>
  <c r="X84" i="1"/>
  <c r="V84" i="1"/>
  <c r="U84" i="1"/>
  <c r="T84" i="1"/>
  <c r="S84" i="1"/>
  <c r="R84" i="1"/>
  <c r="Q84" i="1"/>
  <c r="P84" i="1"/>
  <c r="O84" i="1"/>
  <c r="N84" i="1"/>
  <c r="M84" i="1"/>
  <c r="K84" i="1"/>
  <c r="J84" i="1"/>
  <c r="Y83" i="1"/>
  <c r="X83" i="1"/>
  <c r="V83" i="1"/>
  <c r="U83" i="1"/>
  <c r="T83" i="1"/>
  <c r="S83" i="1"/>
  <c r="R83" i="1"/>
  <c r="Q83" i="1"/>
  <c r="P83" i="1"/>
  <c r="O83" i="1"/>
  <c r="N83" i="1"/>
  <c r="M83" i="1"/>
  <c r="K83" i="1"/>
  <c r="J83" i="1"/>
  <c r="Y82" i="1"/>
  <c r="X82" i="1"/>
  <c r="V82" i="1"/>
  <c r="U82" i="1"/>
  <c r="T82" i="1"/>
  <c r="S82" i="1"/>
  <c r="R82" i="1"/>
  <c r="Q82" i="1"/>
  <c r="P82" i="1"/>
  <c r="O82" i="1"/>
  <c r="N82" i="1"/>
  <c r="M82" i="1"/>
  <c r="K82" i="1"/>
  <c r="J82" i="1"/>
  <c r="Y81" i="1"/>
  <c r="X81" i="1"/>
  <c r="V81" i="1"/>
  <c r="U81" i="1"/>
  <c r="T81" i="1"/>
  <c r="S81" i="1"/>
  <c r="R81" i="1"/>
  <c r="Q81" i="1"/>
  <c r="P81" i="1"/>
  <c r="O81" i="1"/>
  <c r="N81" i="1"/>
  <c r="M81" i="1"/>
  <c r="K81" i="1"/>
  <c r="J81" i="1"/>
  <c r="Y80" i="1"/>
  <c r="X80" i="1"/>
  <c r="V80" i="1"/>
  <c r="U80" i="1"/>
  <c r="T80" i="1"/>
  <c r="S80" i="1"/>
  <c r="R80" i="1"/>
  <c r="Q80" i="1"/>
  <c r="P80" i="1"/>
  <c r="O80" i="1"/>
  <c r="N80" i="1"/>
  <c r="M80" i="1"/>
  <c r="K80" i="1"/>
  <c r="J80" i="1"/>
  <c r="Y79" i="1"/>
  <c r="X79" i="1"/>
  <c r="V79" i="1"/>
  <c r="U79" i="1"/>
  <c r="T79" i="1"/>
  <c r="S79" i="1"/>
  <c r="R79" i="1"/>
  <c r="Q79" i="1"/>
  <c r="P79" i="1"/>
  <c r="O79" i="1"/>
  <c r="N79" i="1"/>
  <c r="M79" i="1"/>
  <c r="K79" i="1"/>
  <c r="J79" i="1"/>
  <c r="Y78" i="1"/>
  <c r="X78" i="1"/>
  <c r="V78" i="1"/>
  <c r="U78" i="1"/>
  <c r="T78" i="1"/>
  <c r="S78" i="1"/>
  <c r="R78" i="1"/>
  <c r="Q78" i="1"/>
  <c r="P78" i="1"/>
  <c r="O78" i="1"/>
  <c r="N78" i="1"/>
  <c r="M78" i="1"/>
  <c r="K78" i="1"/>
  <c r="J78" i="1"/>
  <c r="D78" i="1" s="1"/>
  <c r="G78" i="1" s="1"/>
  <c r="Y77" i="1"/>
  <c r="X77" i="1"/>
  <c r="V77" i="1"/>
  <c r="U77" i="1"/>
  <c r="T77" i="1"/>
  <c r="S77" i="1"/>
  <c r="R77" i="1"/>
  <c r="Q77" i="1"/>
  <c r="P77" i="1"/>
  <c r="O77" i="1"/>
  <c r="N77" i="1"/>
  <c r="M77" i="1"/>
  <c r="K77" i="1"/>
  <c r="J77" i="1"/>
  <c r="Y76" i="1"/>
  <c r="X76" i="1"/>
  <c r="V76" i="1"/>
  <c r="U76" i="1"/>
  <c r="T76" i="1"/>
  <c r="S76" i="1"/>
  <c r="R76" i="1"/>
  <c r="Q76" i="1"/>
  <c r="P76" i="1"/>
  <c r="O76" i="1"/>
  <c r="N76" i="1"/>
  <c r="M76" i="1"/>
  <c r="K76" i="1"/>
  <c r="J76" i="1"/>
  <c r="D76" i="1" s="1"/>
  <c r="G76" i="1" s="1"/>
  <c r="Y75" i="1"/>
  <c r="X75" i="1"/>
  <c r="V75" i="1"/>
  <c r="U75" i="1"/>
  <c r="T75" i="1"/>
  <c r="S75" i="1"/>
  <c r="R75" i="1"/>
  <c r="Q75" i="1"/>
  <c r="P75" i="1"/>
  <c r="O75" i="1"/>
  <c r="N75" i="1"/>
  <c r="M75" i="1"/>
  <c r="K75" i="1"/>
  <c r="J75" i="1"/>
  <c r="Y74" i="1"/>
  <c r="X74" i="1"/>
  <c r="V74" i="1"/>
  <c r="U74" i="1"/>
  <c r="T74" i="1"/>
  <c r="S74" i="1"/>
  <c r="R74" i="1"/>
  <c r="Q74" i="1"/>
  <c r="P74" i="1"/>
  <c r="O74" i="1"/>
  <c r="N74" i="1"/>
  <c r="M74" i="1"/>
  <c r="K74" i="1"/>
  <c r="J74" i="1"/>
  <c r="Y73" i="1"/>
  <c r="X73" i="1"/>
  <c r="V73" i="1"/>
  <c r="U73" i="1"/>
  <c r="T73" i="1"/>
  <c r="S73" i="1"/>
  <c r="R73" i="1"/>
  <c r="Q73" i="1"/>
  <c r="P73" i="1"/>
  <c r="O73" i="1"/>
  <c r="N73" i="1"/>
  <c r="M73" i="1"/>
  <c r="K73" i="1"/>
  <c r="J73" i="1"/>
  <c r="Y72" i="1"/>
  <c r="X72" i="1"/>
  <c r="V72" i="1"/>
  <c r="U72" i="1"/>
  <c r="T72" i="1"/>
  <c r="S72" i="1"/>
  <c r="R72" i="1"/>
  <c r="Q72" i="1"/>
  <c r="P72" i="1"/>
  <c r="O72" i="1"/>
  <c r="N72" i="1"/>
  <c r="M72" i="1"/>
  <c r="K72" i="1"/>
  <c r="J72" i="1"/>
  <c r="D72" i="1" s="1"/>
  <c r="G72" i="1" s="1"/>
  <c r="Y71" i="1"/>
  <c r="X71" i="1"/>
  <c r="V71" i="1"/>
  <c r="U71" i="1"/>
  <c r="T71" i="1"/>
  <c r="S71" i="1"/>
  <c r="R71" i="1"/>
  <c r="Q71" i="1"/>
  <c r="P71" i="1"/>
  <c r="O71" i="1"/>
  <c r="N71" i="1"/>
  <c r="M71" i="1"/>
  <c r="K71" i="1"/>
  <c r="J71" i="1"/>
  <c r="Y70" i="1"/>
  <c r="X70" i="1"/>
  <c r="V70" i="1"/>
  <c r="U70" i="1"/>
  <c r="T70" i="1"/>
  <c r="S70" i="1"/>
  <c r="R70" i="1"/>
  <c r="Q70" i="1"/>
  <c r="P70" i="1"/>
  <c r="O70" i="1"/>
  <c r="N70" i="1"/>
  <c r="M70" i="1"/>
  <c r="K70" i="1"/>
  <c r="J70" i="1"/>
  <c r="D70" i="1" s="1"/>
  <c r="G70" i="1" s="1"/>
  <c r="Y69" i="1"/>
  <c r="X69" i="1"/>
  <c r="V69" i="1"/>
  <c r="U69" i="1"/>
  <c r="T69" i="1"/>
  <c r="S69" i="1"/>
  <c r="R69" i="1"/>
  <c r="Q69" i="1"/>
  <c r="P69" i="1"/>
  <c r="O69" i="1"/>
  <c r="N69" i="1"/>
  <c r="M69" i="1"/>
  <c r="K69" i="1"/>
  <c r="J69" i="1"/>
  <c r="Y68" i="1"/>
  <c r="X68" i="1"/>
  <c r="V68" i="1"/>
  <c r="U68" i="1"/>
  <c r="T68" i="1"/>
  <c r="S68" i="1"/>
  <c r="R68" i="1"/>
  <c r="Q68" i="1"/>
  <c r="P68" i="1"/>
  <c r="O68" i="1"/>
  <c r="N68" i="1"/>
  <c r="M68" i="1"/>
  <c r="K68" i="1"/>
  <c r="J68" i="1"/>
  <c r="Y67" i="1"/>
  <c r="X67" i="1"/>
  <c r="V67" i="1"/>
  <c r="U67" i="1"/>
  <c r="T67" i="1"/>
  <c r="S67" i="1"/>
  <c r="R67" i="1"/>
  <c r="Q67" i="1"/>
  <c r="P67" i="1"/>
  <c r="O67" i="1"/>
  <c r="N67" i="1"/>
  <c r="M67" i="1"/>
  <c r="K67" i="1"/>
  <c r="J67" i="1"/>
  <c r="Y66" i="1"/>
  <c r="X66" i="1"/>
  <c r="V66" i="1"/>
  <c r="U66" i="1"/>
  <c r="T66" i="1"/>
  <c r="S66" i="1"/>
  <c r="R66" i="1"/>
  <c r="Q66" i="1"/>
  <c r="P66" i="1"/>
  <c r="O66" i="1"/>
  <c r="N66" i="1"/>
  <c r="M66" i="1"/>
  <c r="K66" i="1"/>
  <c r="J66" i="1"/>
  <c r="D66" i="1" s="1"/>
  <c r="G66" i="1" s="1"/>
  <c r="Y65" i="1"/>
  <c r="X65" i="1"/>
  <c r="V65" i="1"/>
  <c r="U65" i="1"/>
  <c r="T65" i="1"/>
  <c r="S65" i="1"/>
  <c r="R65" i="1"/>
  <c r="Q65" i="1"/>
  <c r="P65" i="1"/>
  <c r="O65" i="1"/>
  <c r="N65" i="1"/>
  <c r="M65" i="1"/>
  <c r="K65" i="1"/>
  <c r="J65" i="1"/>
  <c r="Y64" i="1"/>
  <c r="X64" i="1"/>
  <c r="V64" i="1"/>
  <c r="U64" i="1"/>
  <c r="T64" i="1"/>
  <c r="S64" i="1"/>
  <c r="R64" i="1"/>
  <c r="Q64" i="1"/>
  <c r="P64" i="1"/>
  <c r="O64" i="1"/>
  <c r="N64" i="1"/>
  <c r="M64" i="1"/>
  <c r="K64" i="1"/>
  <c r="J64" i="1"/>
  <c r="D64" i="1" s="1"/>
  <c r="G64" i="1" s="1"/>
  <c r="Y63" i="1"/>
  <c r="X63" i="1"/>
  <c r="V63" i="1"/>
  <c r="U63" i="1"/>
  <c r="T63" i="1"/>
  <c r="S63" i="1"/>
  <c r="R63" i="1"/>
  <c r="Q63" i="1"/>
  <c r="P63" i="1"/>
  <c r="O63" i="1"/>
  <c r="N63" i="1"/>
  <c r="M63" i="1"/>
  <c r="K63" i="1"/>
  <c r="J63" i="1"/>
  <c r="Y62" i="1"/>
  <c r="X62" i="1"/>
  <c r="V62" i="1"/>
  <c r="U62" i="1"/>
  <c r="T62" i="1"/>
  <c r="S62" i="1"/>
  <c r="R62" i="1"/>
  <c r="Q62" i="1"/>
  <c r="P62" i="1"/>
  <c r="O62" i="1"/>
  <c r="N62" i="1"/>
  <c r="M62" i="1"/>
  <c r="K62" i="1"/>
  <c r="J62" i="1"/>
  <c r="Y61" i="1"/>
  <c r="X61" i="1"/>
  <c r="V61" i="1"/>
  <c r="U61" i="1"/>
  <c r="T61" i="1"/>
  <c r="S61" i="1"/>
  <c r="R61" i="1"/>
  <c r="Q61" i="1"/>
  <c r="P61" i="1"/>
  <c r="O61" i="1"/>
  <c r="N61" i="1"/>
  <c r="M61" i="1"/>
  <c r="K61" i="1"/>
  <c r="J61" i="1"/>
  <c r="Y60" i="1"/>
  <c r="X60" i="1"/>
  <c r="V60" i="1"/>
  <c r="U60" i="1"/>
  <c r="T60" i="1"/>
  <c r="S60" i="1"/>
  <c r="R60" i="1"/>
  <c r="Q60" i="1"/>
  <c r="P60" i="1"/>
  <c r="O60" i="1"/>
  <c r="N60" i="1"/>
  <c r="M60" i="1"/>
  <c r="K60" i="1"/>
  <c r="J60" i="1"/>
  <c r="D60" i="1" s="1"/>
  <c r="G60" i="1" s="1"/>
  <c r="Y59" i="1"/>
  <c r="X59" i="1"/>
  <c r="V59" i="1"/>
  <c r="U59" i="1"/>
  <c r="T59" i="1"/>
  <c r="S59" i="1"/>
  <c r="R59" i="1"/>
  <c r="Q59" i="1"/>
  <c r="P59" i="1"/>
  <c r="O59" i="1"/>
  <c r="N59" i="1"/>
  <c r="M59" i="1"/>
  <c r="K59" i="1"/>
  <c r="J59" i="1"/>
  <c r="Y58" i="1"/>
  <c r="X58" i="1"/>
  <c r="V58" i="1"/>
  <c r="U58" i="1"/>
  <c r="T58" i="1"/>
  <c r="S58" i="1"/>
  <c r="R58" i="1"/>
  <c r="Q58" i="1"/>
  <c r="P58" i="1"/>
  <c r="O58" i="1"/>
  <c r="N58" i="1"/>
  <c r="M58" i="1"/>
  <c r="K58" i="1"/>
  <c r="J58" i="1"/>
  <c r="D58" i="1" s="1"/>
  <c r="G58" i="1" s="1"/>
  <c r="Y57" i="1"/>
  <c r="X57" i="1"/>
  <c r="V57" i="1"/>
  <c r="U57" i="1"/>
  <c r="T57" i="1"/>
  <c r="S57" i="1"/>
  <c r="R57" i="1"/>
  <c r="Q57" i="1"/>
  <c r="P57" i="1"/>
  <c r="O57" i="1"/>
  <c r="N57" i="1"/>
  <c r="M57" i="1"/>
  <c r="K57" i="1"/>
  <c r="J57" i="1"/>
  <c r="Y56" i="1"/>
  <c r="X56" i="1"/>
  <c r="V56" i="1"/>
  <c r="U56" i="1"/>
  <c r="T56" i="1"/>
  <c r="S56" i="1"/>
  <c r="R56" i="1"/>
  <c r="Q56" i="1"/>
  <c r="P56" i="1"/>
  <c r="O56" i="1"/>
  <c r="N56" i="1"/>
  <c r="M56" i="1"/>
  <c r="K56" i="1"/>
  <c r="J56" i="1"/>
  <c r="Y55" i="1"/>
  <c r="X55" i="1"/>
  <c r="V55" i="1"/>
  <c r="U55" i="1"/>
  <c r="T55" i="1"/>
  <c r="S55" i="1"/>
  <c r="R55" i="1"/>
  <c r="Q55" i="1"/>
  <c r="P55" i="1"/>
  <c r="O55" i="1"/>
  <c r="N55" i="1"/>
  <c r="M55" i="1"/>
  <c r="K55" i="1"/>
  <c r="J55" i="1"/>
  <c r="Y54" i="1"/>
  <c r="X54" i="1"/>
  <c r="V54" i="1"/>
  <c r="U54" i="1"/>
  <c r="T54" i="1"/>
  <c r="S54" i="1"/>
  <c r="R54" i="1"/>
  <c r="Q54" i="1"/>
  <c r="P54" i="1"/>
  <c r="O54" i="1"/>
  <c r="N54" i="1"/>
  <c r="M54" i="1"/>
  <c r="K54" i="1"/>
  <c r="J54" i="1"/>
  <c r="Y53" i="1"/>
  <c r="X53" i="1"/>
  <c r="V53" i="1"/>
  <c r="U53" i="1"/>
  <c r="T53" i="1"/>
  <c r="S53" i="1"/>
  <c r="R53" i="1"/>
  <c r="Q53" i="1"/>
  <c r="P53" i="1"/>
  <c r="O53" i="1"/>
  <c r="N53" i="1"/>
  <c r="M53" i="1"/>
  <c r="K53" i="1"/>
  <c r="J53" i="1"/>
  <c r="Y52" i="1"/>
  <c r="X52" i="1"/>
  <c r="V52" i="1"/>
  <c r="U52" i="1"/>
  <c r="T52" i="1"/>
  <c r="S52" i="1"/>
  <c r="R52" i="1"/>
  <c r="Q52" i="1"/>
  <c r="P52" i="1"/>
  <c r="O52" i="1"/>
  <c r="N52" i="1"/>
  <c r="M52" i="1"/>
  <c r="K52" i="1"/>
  <c r="J52" i="1"/>
  <c r="D52" i="1" s="1"/>
  <c r="G52" i="1" s="1"/>
  <c r="Y51" i="1"/>
  <c r="X51" i="1"/>
  <c r="V51" i="1"/>
  <c r="U51" i="1"/>
  <c r="T51" i="1"/>
  <c r="S51" i="1"/>
  <c r="R51" i="1"/>
  <c r="Q51" i="1"/>
  <c r="P51" i="1"/>
  <c r="O51" i="1"/>
  <c r="N51" i="1"/>
  <c r="M51" i="1"/>
  <c r="K51" i="1"/>
  <c r="J51" i="1"/>
  <c r="Y50" i="1"/>
  <c r="X50" i="1"/>
  <c r="V50" i="1"/>
  <c r="U50" i="1"/>
  <c r="T50" i="1"/>
  <c r="S50" i="1"/>
  <c r="R50" i="1"/>
  <c r="Q50" i="1"/>
  <c r="P50" i="1"/>
  <c r="O50" i="1"/>
  <c r="N50" i="1"/>
  <c r="M50" i="1"/>
  <c r="K50" i="1"/>
  <c r="J50" i="1"/>
  <c r="D50" i="1" s="1"/>
  <c r="G50" i="1" s="1"/>
  <c r="Y49" i="1"/>
  <c r="X49" i="1"/>
  <c r="V49" i="1"/>
  <c r="U49" i="1"/>
  <c r="T49" i="1"/>
  <c r="S49" i="1"/>
  <c r="R49" i="1"/>
  <c r="Q49" i="1"/>
  <c r="P49" i="1"/>
  <c r="O49" i="1"/>
  <c r="N49" i="1"/>
  <c r="M49" i="1"/>
  <c r="K49" i="1"/>
  <c r="J49" i="1"/>
  <c r="Y48" i="1"/>
  <c r="X48" i="1"/>
  <c r="V48" i="1"/>
  <c r="U48" i="1"/>
  <c r="T48" i="1"/>
  <c r="S48" i="1"/>
  <c r="R48" i="1"/>
  <c r="Q48" i="1"/>
  <c r="P48" i="1"/>
  <c r="O48" i="1"/>
  <c r="N48" i="1"/>
  <c r="M48" i="1"/>
  <c r="K48" i="1"/>
  <c r="J48" i="1"/>
  <c r="A48" i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Y47" i="1"/>
  <c r="X47" i="1"/>
  <c r="V47" i="1"/>
  <c r="U47" i="1"/>
  <c r="T47" i="1"/>
  <c r="S47" i="1"/>
  <c r="R47" i="1"/>
  <c r="Q47" i="1"/>
  <c r="P47" i="1"/>
  <c r="O47" i="1"/>
  <c r="N47" i="1"/>
  <c r="M47" i="1"/>
  <c r="K47" i="1"/>
  <c r="J47" i="1"/>
  <c r="Y46" i="1"/>
  <c r="X46" i="1"/>
  <c r="V46" i="1"/>
  <c r="U46" i="1"/>
  <c r="T46" i="1"/>
  <c r="S46" i="1"/>
  <c r="R46" i="1"/>
  <c r="Q46" i="1"/>
  <c r="P46" i="1"/>
  <c r="O46" i="1"/>
  <c r="N46" i="1"/>
  <c r="M46" i="1"/>
  <c r="K46" i="1"/>
  <c r="J46" i="1"/>
  <c r="Y45" i="1"/>
  <c r="X45" i="1"/>
  <c r="V45" i="1"/>
  <c r="U45" i="1"/>
  <c r="T45" i="1"/>
  <c r="S45" i="1"/>
  <c r="R45" i="1"/>
  <c r="Q45" i="1"/>
  <c r="P45" i="1"/>
  <c r="O45" i="1"/>
  <c r="N45" i="1"/>
  <c r="M45" i="1"/>
  <c r="K45" i="1"/>
  <c r="J45" i="1"/>
  <c r="Y44" i="1"/>
  <c r="X44" i="1"/>
  <c r="V44" i="1"/>
  <c r="U44" i="1"/>
  <c r="T44" i="1"/>
  <c r="S44" i="1"/>
  <c r="R44" i="1"/>
  <c r="Q44" i="1"/>
  <c r="P44" i="1"/>
  <c r="O44" i="1"/>
  <c r="N44" i="1"/>
  <c r="M44" i="1"/>
  <c r="K44" i="1"/>
  <c r="J44" i="1"/>
  <c r="Y43" i="1"/>
  <c r="X43" i="1"/>
  <c r="V43" i="1"/>
  <c r="U43" i="1"/>
  <c r="T43" i="1"/>
  <c r="S43" i="1"/>
  <c r="R43" i="1"/>
  <c r="Q43" i="1"/>
  <c r="P43" i="1"/>
  <c r="O43" i="1"/>
  <c r="N43" i="1"/>
  <c r="M43" i="1"/>
  <c r="K43" i="1"/>
  <c r="J43" i="1"/>
  <c r="Y42" i="1"/>
  <c r="X42" i="1"/>
  <c r="V42" i="1"/>
  <c r="U42" i="1"/>
  <c r="T42" i="1"/>
  <c r="S42" i="1"/>
  <c r="R42" i="1"/>
  <c r="Q42" i="1"/>
  <c r="P42" i="1"/>
  <c r="O42" i="1"/>
  <c r="N42" i="1"/>
  <c r="M42" i="1"/>
  <c r="K42" i="1"/>
  <c r="J42" i="1"/>
  <c r="Y41" i="1"/>
  <c r="X41" i="1"/>
  <c r="V41" i="1"/>
  <c r="U41" i="1"/>
  <c r="T41" i="1"/>
  <c r="S41" i="1"/>
  <c r="R41" i="1"/>
  <c r="Q41" i="1"/>
  <c r="P41" i="1"/>
  <c r="O41" i="1"/>
  <c r="N41" i="1"/>
  <c r="M41" i="1"/>
  <c r="K41" i="1"/>
  <c r="J41" i="1"/>
  <c r="Y40" i="1"/>
  <c r="X40" i="1"/>
  <c r="V40" i="1"/>
  <c r="U40" i="1"/>
  <c r="T40" i="1"/>
  <c r="S40" i="1"/>
  <c r="R40" i="1"/>
  <c r="Q40" i="1"/>
  <c r="P40" i="1"/>
  <c r="O40" i="1"/>
  <c r="N40" i="1"/>
  <c r="M40" i="1"/>
  <c r="K40" i="1"/>
  <c r="J40" i="1"/>
  <c r="Y39" i="1"/>
  <c r="X39" i="1"/>
  <c r="V39" i="1"/>
  <c r="U39" i="1"/>
  <c r="T39" i="1"/>
  <c r="S39" i="1"/>
  <c r="R39" i="1"/>
  <c r="Q39" i="1"/>
  <c r="P39" i="1"/>
  <c r="O39" i="1"/>
  <c r="N39" i="1"/>
  <c r="M39" i="1"/>
  <c r="K39" i="1"/>
  <c r="J39" i="1"/>
  <c r="Y38" i="1"/>
  <c r="X38" i="1"/>
  <c r="V38" i="1"/>
  <c r="U38" i="1"/>
  <c r="T38" i="1"/>
  <c r="S38" i="1"/>
  <c r="R38" i="1"/>
  <c r="Q38" i="1"/>
  <c r="P38" i="1"/>
  <c r="O38" i="1"/>
  <c r="N38" i="1"/>
  <c r="M38" i="1"/>
  <c r="K38" i="1"/>
  <c r="J38" i="1"/>
  <c r="Y37" i="1"/>
  <c r="X37" i="1"/>
  <c r="V37" i="1"/>
  <c r="U37" i="1"/>
  <c r="T37" i="1"/>
  <c r="S37" i="1"/>
  <c r="R37" i="1"/>
  <c r="Q37" i="1"/>
  <c r="P37" i="1"/>
  <c r="O37" i="1"/>
  <c r="N37" i="1"/>
  <c r="M37" i="1"/>
  <c r="K37" i="1"/>
  <c r="J37" i="1"/>
  <c r="Y36" i="1"/>
  <c r="X36" i="1"/>
  <c r="V36" i="1"/>
  <c r="U36" i="1"/>
  <c r="T36" i="1"/>
  <c r="S36" i="1"/>
  <c r="R36" i="1"/>
  <c r="Q36" i="1"/>
  <c r="P36" i="1"/>
  <c r="O36" i="1"/>
  <c r="N36" i="1"/>
  <c r="M36" i="1"/>
  <c r="K36" i="1"/>
  <c r="J36" i="1"/>
  <c r="Y35" i="1"/>
  <c r="X35" i="1"/>
  <c r="V35" i="1"/>
  <c r="U35" i="1"/>
  <c r="T35" i="1"/>
  <c r="S35" i="1"/>
  <c r="R35" i="1"/>
  <c r="Q35" i="1"/>
  <c r="P35" i="1"/>
  <c r="O35" i="1"/>
  <c r="N35" i="1"/>
  <c r="M35" i="1"/>
  <c r="K35" i="1"/>
  <c r="J35" i="1"/>
  <c r="Y34" i="1"/>
  <c r="X34" i="1"/>
  <c r="V34" i="1"/>
  <c r="U34" i="1"/>
  <c r="T34" i="1"/>
  <c r="S34" i="1"/>
  <c r="R34" i="1"/>
  <c r="Q34" i="1"/>
  <c r="P34" i="1"/>
  <c r="O34" i="1"/>
  <c r="N34" i="1"/>
  <c r="M34" i="1"/>
  <c r="K34" i="1"/>
  <c r="J34" i="1"/>
  <c r="Y33" i="1"/>
  <c r="X33" i="1"/>
  <c r="V33" i="1"/>
  <c r="U33" i="1"/>
  <c r="T33" i="1"/>
  <c r="S33" i="1"/>
  <c r="R33" i="1"/>
  <c r="Q33" i="1"/>
  <c r="P33" i="1"/>
  <c r="O33" i="1"/>
  <c r="N33" i="1"/>
  <c r="M33" i="1"/>
  <c r="K33" i="1"/>
  <c r="J33" i="1"/>
  <c r="Y32" i="1"/>
  <c r="X32" i="1"/>
  <c r="V32" i="1"/>
  <c r="U32" i="1"/>
  <c r="T32" i="1"/>
  <c r="S32" i="1"/>
  <c r="R32" i="1"/>
  <c r="Q32" i="1"/>
  <c r="P32" i="1"/>
  <c r="O32" i="1"/>
  <c r="N32" i="1"/>
  <c r="M32" i="1"/>
  <c r="K32" i="1"/>
  <c r="J32" i="1"/>
  <c r="Y31" i="1"/>
  <c r="X31" i="1"/>
  <c r="V31" i="1"/>
  <c r="U31" i="1"/>
  <c r="T31" i="1"/>
  <c r="S31" i="1"/>
  <c r="R31" i="1"/>
  <c r="Q31" i="1"/>
  <c r="P31" i="1"/>
  <c r="O31" i="1"/>
  <c r="N31" i="1"/>
  <c r="M31" i="1"/>
  <c r="K31" i="1"/>
  <c r="J31" i="1"/>
  <c r="Y30" i="1"/>
  <c r="X30" i="1"/>
  <c r="V30" i="1"/>
  <c r="U30" i="1"/>
  <c r="T30" i="1"/>
  <c r="S30" i="1"/>
  <c r="R30" i="1"/>
  <c r="Q30" i="1"/>
  <c r="P30" i="1"/>
  <c r="O30" i="1"/>
  <c r="N30" i="1"/>
  <c r="M30" i="1"/>
  <c r="K30" i="1"/>
  <c r="J30" i="1"/>
  <c r="Y29" i="1"/>
  <c r="X29" i="1"/>
  <c r="V29" i="1"/>
  <c r="U29" i="1"/>
  <c r="T29" i="1"/>
  <c r="S29" i="1"/>
  <c r="R29" i="1"/>
  <c r="Q29" i="1"/>
  <c r="P29" i="1"/>
  <c r="O29" i="1"/>
  <c r="N29" i="1"/>
  <c r="M29" i="1"/>
  <c r="K29" i="1"/>
  <c r="J29" i="1"/>
  <c r="Y28" i="1"/>
  <c r="X28" i="1"/>
  <c r="V28" i="1"/>
  <c r="U28" i="1"/>
  <c r="T28" i="1"/>
  <c r="S28" i="1"/>
  <c r="R28" i="1"/>
  <c r="Q28" i="1"/>
  <c r="P28" i="1"/>
  <c r="O28" i="1"/>
  <c r="N28" i="1"/>
  <c r="M28" i="1"/>
  <c r="K28" i="1"/>
  <c r="J28" i="1"/>
  <c r="Y27" i="1"/>
  <c r="X27" i="1"/>
  <c r="V27" i="1"/>
  <c r="U27" i="1"/>
  <c r="T27" i="1"/>
  <c r="S27" i="1"/>
  <c r="R27" i="1"/>
  <c r="Q27" i="1"/>
  <c r="P27" i="1"/>
  <c r="O27" i="1"/>
  <c r="N27" i="1"/>
  <c r="M27" i="1"/>
  <c r="K27" i="1"/>
  <c r="J27" i="1"/>
  <c r="Y26" i="1"/>
  <c r="X26" i="1"/>
  <c r="V26" i="1"/>
  <c r="U26" i="1"/>
  <c r="T26" i="1"/>
  <c r="S26" i="1"/>
  <c r="R26" i="1"/>
  <c r="Q26" i="1"/>
  <c r="P26" i="1"/>
  <c r="O26" i="1"/>
  <c r="N26" i="1"/>
  <c r="M26" i="1"/>
  <c r="K26" i="1"/>
  <c r="J26" i="1"/>
  <c r="Y25" i="1"/>
  <c r="X25" i="1"/>
  <c r="V25" i="1"/>
  <c r="U25" i="1"/>
  <c r="T25" i="1"/>
  <c r="S25" i="1"/>
  <c r="R25" i="1"/>
  <c r="Q25" i="1"/>
  <c r="P25" i="1"/>
  <c r="O25" i="1"/>
  <c r="N25" i="1"/>
  <c r="M25" i="1"/>
  <c r="K25" i="1"/>
  <c r="J25" i="1"/>
  <c r="Y24" i="1"/>
  <c r="X24" i="1"/>
  <c r="V24" i="1"/>
  <c r="U24" i="1"/>
  <c r="T24" i="1"/>
  <c r="S24" i="1"/>
  <c r="R24" i="1"/>
  <c r="Q24" i="1"/>
  <c r="P24" i="1"/>
  <c r="O24" i="1"/>
  <c r="N24" i="1"/>
  <c r="M24" i="1"/>
  <c r="K24" i="1"/>
  <c r="J24" i="1"/>
  <c r="Y23" i="1"/>
  <c r="X23" i="1"/>
  <c r="V23" i="1"/>
  <c r="U23" i="1"/>
  <c r="T23" i="1"/>
  <c r="S23" i="1"/>
  <c r="R23" i="1"/>
  <c r="Q23" i="1"/>
  <c r="P23" i="1"/>
  <c r="O23" i="1"/>
  <c r="N23" i="1"/>
  <c r="M23" i="1"/>
  <c r="K23" i="1"/>
  <c r="J23" i="1"/>
  <c r="Y22" i="1"/>
  <c r="X22" i="1"/>
  <c r="V22" i="1"/>
  <c r="U22" i="1"/>
  <c r="T22" i="1"/>
  <c r="S22" i="1"/>
  <c r="R22" i="1"/>
  <c r="Q22" i="1"/>
  <c r="P22" i="1"/>
  <c r="O22" i="1"/>
  <c r="N22" i="1"/>
  <c r="M22" i="1"/>
  <c r="K22" i="1"/>
  <c r="J22" i="1"/>
  <c r="Y21" i="1"/>
  <c r="X21" i="1"/>
  <c r="V21" i="1"/>
  <c r="U21" i="1"/>
  <c r="T21" i="1"/>
  <c r="S21" i="1"/>
  <c r="R21" i="1"/>
  <c r="Q21" i="1"/>
  <c r="P21" i="1"/>
  <c r="O21" i="1"/>
  <c r="N21" i="1"/>
  <c r="M21" i="1"/>
  <c r="K21" i="1"/>
  <c r="J21" i="1"/>
  <c r="Y20" i="1"/>
  <c r="X20" i="1"/>
  <c r="V20" i="1"/>
  <c r="U20" i="1"/>
  <c r="T20" i="1"/>
  <c r="S20" i="1"/>
  <c r="R20" i="1"/>
  <c r="Q20" i="1"/>
  <c r="P20" i="1"/>
  <c r="O20" i="1"/>
  <c r="N20" i="1"/>
  <c r="M20" i="1"/>
  <c r="K20" i="1"/>
  <c r="J20" i="1"/>
  <c r="Y19" i="1"/>
  <c r="X19" i="1"/>
  <c r="V19" i="1"/>
  <c r="U19" i="1"/>
  <c r="T19" i="1"/>
  <c r="S19" i="1"/>
  <c r="R19" i="1"/>
  <c r="Q19" i="1"/>
  <c r="P19" i="1"/>
  <c r="O19" i="1"/>
  <c r="N19" i="1"/>
  <c r="M19" i="1"/>
  <c r="K19" i="1"/>
  <c r="J19" i="1"/>
  <c r="Y18" i="1"/>
  <c r="X18" i="1"/>
  <c r="V18" i="1"/>
  <c r="U18" i="1"/>
  <c r="T18" i="1"/>
  <c r="S18" i="1"/>
  <c r="R18" i="1"/>
  <c r="Q18" i="1"/>
  <c r="P18" i="1"/>
  <c r="O18" i="1"/>
  <c r="N18" i="1"/>
  <c r="M18" i="1"/>
  <c r="K18" i="1"/>
  <c r="J18" i="1"/>
  <c r="Y17" i="1"/>
  <c r="X17" i="1"/>
  <c r="V17" i="1"/>
  <c r="U17" i="1"/>
  <c r="T17" i="1"/>
  <c r="S17" i="1"/>
  <c r="R17" i="1"/>
  <c r="Q17" i="1"/>
  <c r="P17" i="1"/>
  <c r="O17" i="1"/>
  <c r="N17" i="1"/>
  <c r="M17" i="1"/>
  <c r="K17" i="1"/>
  <c r="J17" i="1"/>
  <c r="Y16" i="1"/>
  <c r="X16" i="1"/>
  <c r="V16" i="1"/>
  <c r="U16" i="1"/>
  <c r="T16" i="1"/>
  <c r="S16" i="1"/>
  <c r="R16" i="1"/>
  <c r="Q16" i="1"/>
  <c r="P16" i="1"/>
  <c r="O16" i="1"/>
  <c r="N16" i="1"/>
  <c r="M16" i="1"/>
  <c r="K16" i="1"/>
  <c r="J16" i="1"/>
  <c r="Y15" i="1"/>
  <c r="X15" i="1"/>
  <c r="V15" i="1"/>
  <c r="U15" i="1"/>
  <c r="T15" i="1"/>
  <c r="S15" i="1"/>
  <c r="R15" i="1"/>
  <c r="Q15" i="1"/>
  <c r="P15" i="1"/>
  <c r="O15" i="1"/>
  <c r="N15" i="1"/>
  <c r="M15" i="1"/>
  <c r="K15" i="1"/>
  <c r="J15" i="1"/>
  <c r="Y14" i="1"/>
  <c r="X14" i="1"/>
  <c r="V14" i="1"/>
  <c r="U14" i="1"/>
  <c r="T14" i="1"/>
  <c r="S14" i="1"/>
  <c r="R14" i="1"/>
  <c r="Q14" i="1"/>
  <c r="P14" i="1"/>
  <c r="O14" i="1"/>
  <c r="N14" i="1"/>
  <c r="M14" i="1"/>
  <c r="K14" i="1"/>
  <c r="J14" i="1"/>
  <c r="Y13" i="1"/>
  <c r="X13" i="1"/>
  <c r="V13" i="1"/>
  <c r="U13" i="1"/>
  <c r="T13" i="1"/>
  <c r="S13" i="1"/>
  <c r="R13" i="1"/>
  <c r="Q13" i="1"/>
  <c r="P13" i="1"/>
  <c r="O13" i="1"/>
  <c r="N13" i="1"/>
  <c r="M13" i="1"/>
  <c r="K13" i="1"/>
  <c r="J13" i="1"/>
  <c r="Y12" i="1"/>
  <c r="X12" i="1"/>
  <c r="V12" i="1"/>
  <c r="U12" i="1"/>
  <c r="T12" i="1"/>
  <c r="S12" i="1"/>
  <c r="R12" i="1"/>
  <c r="Q12" i="1"/>
  <c r="P12" i="1"/>
  <c r="O12" i="1"/>
  <c r="N12" i="1"/>
  <c r="M12" i="1"/>
  <c r="K12" i="1"/>
  <c r="J12" i="1"/>
  <c r="Y11" i="1"/>
  <c r="X11" i="1"/>
  <c r="V11" i="1"/>
  <c r="U11" i="1"/>
  <c r="T11" i="1"/>
  <c r="S11" i="1"/>
  <c r="R11" i="1"/>
  <c r="Q11" i="1"/>
  <c r="P11" i="1"/>
  <c r="O11" i="1"/>
  <c r="N11" i="1"/>
  <c r="M11" i="1"/>
  <c r="K11" i="1"/>
  <c r="J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Y10" i="1"/>
  <c r="X10" i="1"/>
  <c r="V10" i="1"/>
  <c r="U10" i="1"/>
  <c r="T10" i="1"/>
  <c r="S10" i="1"/>
  <c r="R10" i="1"/>
  <c r="Q10" i="1"/>
  <c r="P10" i="1"/>
  <c r="N10" i="1"/>
  <c r="M10" i="1"/>
  <c r="K10" i="1"/>
  <c r="J10" i="1"/>
  <c r="D11" i="1" l="1"/>
  <c r="G11" i="1" s="1"/>
  <c r="D37" i="1"/>
  <c r="G37" i="1" s="1"/>
  <c r="D55" i="1"/>
  <c r="G55" i="1" s="1"/>
  <c r="D59" i="1"/>
  <c r="G59" i="1" s="1"/>
  <c r="D63" i="1"/>
  <c r="G63" i="1" s="1"/>
  <c r="D65" i="1"/>
  <c r="G65" i="1" s="1"/>
  <c r="D71" i="1"/>
  <c r="G71" i="1" s="1"/>
  <c r="D77" i="1"/>
  <c r="G77" i="1" s="1"/>
  <c r="D98" i="1"/>
  <c r="G98" i="1" s="1"/>
  <c r="D104" i="1"/>
  <c r="G104" i="1" s="1"/>
  <c r="D126" i="1"/>
  <c r="G126" i="1" s="1"/>
  <c r="D128" i="1"/>
  <c r="G128" i="1" s="1"/>
  <c r="D130" i="1"/>
  <c r="G130" i="1" s="1"/>
  <c r="D132" i="1"/>
  <c r="G132" i="1" s="1"/>
  <c r="D18" i="1"/>
  <c r="G18" i="1" s="1"/>
  <c r="D20" i="1"/>
  <c r="G20" i="1" s="1"/>
  <c r="D105" i="1"/>
  <c r="G105" i="1" s="1"/>
  <c r="D106" i="1"/>
  <c r="G106" i="1" s="1"/>
  <c r="D107" i="1"/>
  <c r="G107" i="1" s="1"/>
  <c r="D109" i="1"/>
  <c r="G109" i="1" s="1"/>
  <c r="D111" i="1"/>
  <c r="G111" i="1" s="1"/>
  <c r="D10" i="1"/>
  <c r="G10" i="1" s="1"/>
  <c r="D23" i="1"/>
  <c r="G23" i="1" s="1"/>
  <c r="D29" i="1"/>
  <c r="G29" i="1" s="1"/>
  <c r="D33" i="1"/>
  <c r="G33" i="1" s="1"/>
  <c r="D40" i="1"/>
  <c r="G40" i="1" s="1"/>
  <c r="D86" i="1"/>
  <c r="G86" i="1" s="1"/>
  <c r="D87" i="1"/>
  <c r="G87" i="1" s="1"/>
  <c r="D88" i="1"/>
  <c r="G88" i="1" s="1"/>
  <c r="D89" i="1"/>
  <c r="G89" i="1" s="1"/>
  <c r="D90" i="1"/>
  <c r="G90" i="1" s="1"/>
  <c r="D91" i="1"/>
  <c r="G91" i="1" s="1"/>
  <c r="D117" i="1"/>
  <c r="G117" i="1" s="1"/>
  <c r="D121" i="1"/>
  <c r="G121" i="1" s="1"/>
  <c r="D12" i="1"/>
  <c r="G12" i="1" s="1"/>
  <c r="D13" i="1"/>
  <c r="G13" i="1" s="1"/>
  <c r="D14" i="1"/>
  <c r="G14" i="1" s="1"/>
  <c r="D16" i="1"/>
  <c r="G16" i="1" s="1"/>
  <c r="D22" i="1"/>
  <c r="G22" i="1" s="1"/>
  <c r="D24" i="1"/>
  <c r="G24" i="1" s="1"/>
  <c r="D27" i="1"/>
  <c r="G27" i="1" s="1"/>
  <c r="D42" i="1"/>
  <c r="G42" i="1" s="1"/>
  <c r="D44" i="1"/>
  <c r="G44" i="1" s="1"/>
  <c r="D45" i="1"/>
  <c r="G45" i="1" s="1"/>
  <c r="D46" i="1"/>
  <c r="G46" i="1" s="1"/>
  <c r="D48" i="1"/>
  <c r="G48" i="1" s="1"/>
  <c r="D114" i="1"/>
  <c r="G114" i="1" s="1"/>
  <c r="D124" i="1"/>
  <c r="G124" i="1" s="1"/>
  <c r="D125" i="1"/>
  <c r="G125" i="1" s="1"/>
  <c r="D68" i="1"/>
  <c r="G68" i="1" s="1"/>
  <c r="D80" i="1"/>
  <c r="G80" i="1" s="1"/>
  <c r="D94" i="1"/>
  <c r="G94" i="1" s="1"/>
  <c r="D95" i="1"/>
  <c r="G95" i="1" s="1"/>
  <c r="D97" i="1"/>
  <c r="G97" i="1" s="1"/>
  <c r="D49" i="1"/>
  <c r="G49" i="1" s="1"/>
  <c r="D51" i="1"/>
  <c r="G51" i="1" s="1"/>
  <c r="D54" i="1"/>
  <c r="G54" i="1" s="1"/>
  <c r="D57" i="1"/>
  <c r="G57" i="1" s="1"/>
  <c r="D62" i="1"/>
  <c r="G62" i="1" s="1"/>
  <c r="D67" i="1"/>
  <c r="G67" i="1" s="1"/>
  <c r="D69" i="1"/>
  <c r="G69" i="1" s="1"/>
  <c r="D19" i="1"/>
  <c r="G19" i="1" s="1"/>
  <c r="D25" i="1"/>
  <c r="G25" i="1" s="1"/>
  <c r="D30" i="1"/>
  <c r="G30" i="1" s="1"/>
  <c r="D31" i="1"/>
  <c r="G31" i="1" s="1"/>
  <c r="D34" i="1"/>
  <c r="G34" i="1" s="1"/>
  <c r="D35" i="1"/>
  <c r="G35" i="1" s="1"/>
  <c r="D38" i="1"/>
  <c r="G38" i="1" s="1"/>
  <c r="D39" i="1"/>
  <c r="G39" i="1" s="1"/>
  <c r="D43" i="1"/>
  <c r="G43" i="1" s="1"/>
  <c r="D74" i="1"/>
  <c r="G74" i="1" s="1"/>
  <c r="D79" i="1"/>
  <c r="G79" i="1" s="1"/>
  <c r="D81" i="1"/>
  <c r="G81" i="1" s="1"/>
  <c r="D84" i="1"/>
  <c r="G84" i="1" s="1"/>
  <c r="D85" i="1"/>
  <c r="G85" i="1" s="1"/>
  <c r="D93" i="1"/>
  <c r="G93" i="1" s="1"/>
  <c r="D96" i="1"/>
  <c r="G96" i="1" s="1"/>
  <c r="D99" i="1"/>
  <c r="G99" i="1" s="1"/>
  <c r="D100" i="1"/>
  <c r="G100" i="1" s="1"/>
  <c r="D102" i="1"/>
  <c r="G102" i="1" s="1"/>
  <c r="D110" i="1"/>
  <c r="G110" i="1" s="1"/>
  <c r="D115" i="1"/>
  <c r="G115" i="1" s="1"/>
  <c r="D120" i="1"/>
  <c r="G120" i="1" s="1"/>
  <c r="D122" i="1"/>
  <c r="G122" i="1" s="1"/>
  <c r="D17" i="1"/>
  <c r="G17" i="1" s="1"/>
  <c r="C81" i="1"/>
  <c r="H81" i="1" s="1"/>
  <c r="I81" i="1" s="1"/>
  <c r="C102" i="1"/>
  <c r="H102" i="1" s="1"/>
  <c r="I102" i="1" s="1"/>
  <c r="D15" i="1"/>
  <c r="G15" i="1" s="1"/>
  <c r="D21" i="1"/>
  <c r="G21" i="1" s="1"/>
  <c r="D26" i="1"/>
  <c r="G26" i="1" s="1"/>
  <c r="D28" i="1"/>
  <c r="G28" i="1" s="1"/>
  <c r="D32" i="1"/>
  <c r="G32" i="1" s="1"/>
  <c r="C72" i="1"/>
  <c r="H72" i="1" s="1"/>
  <c r="I72" i="1" s="1"/>
  <c r="D36" i="1"/>
  <c r="G36" i="1" s="1"/>
  <c r="D41" i="1"/>
  <c r="G41" i="1" s="1"/>
  <c r="D47" i="1"/>
  <c r="G47" i="1" s="1"/>
  <c r="D73" i="1"/>
  <c r="G73" i="1" s="1"/>
  <c r="D83" i="1"/>
  <c r="G83" i="1" s="1"/>
  <c r="D101" i="1"/>
  <c r="G101" i="1" s="1"/>
  <c r="D53" i="1"/>
  <c r="G53" i="1" s="1"/>
  <c r="D56" i="1"/>
  <c r="G56" i="1" s="1"/>
  <c r="D61" i="1"/>
  <c r="G61" i="1" s="1"/>
  <c r="C70" i="1"/>
  <c r="H70" i="1" s="1"/>
  <c r="I70" i="1" s="1"/>
  <c r="D75" i="1"/>
  <c r="G75" i="1" s="1"/>
  <c r="C78" i="1"/>
  <c r="H78" i="1" s="1"/>
  <c r="I78" i="1" s="1"/>
  <c r="D82" i="1"/>
  <c r="G82" i="1" s="1"/>
  <c r="C92" i="1"/>
  <c r="H92" i="1" s="1"/>
  <c r="I92" i="1" s="1"/>
  <c r="C94" i="1"/>
  <c r="H94" i="1" s="1"/>
  <c r="I94" i="1" s="1"/>
  <c r="C98" i="1"/>
  <c r="H98" i="1" s="1"/>
  <c r="I98" i="1" s="1"/>
  <c r="D108" i="1"/>
  <c r="G108" i="1" s="1"/>
  <c r="D112" i="1"/>
  <c r="G112" i="1" s="1"/>
  <c r="D116" i="1"/>
  <c r="G116" i="1" s="1"/>
  <c r="D118" i="1"/>
  <c r="G118" i="1" s="1"/>
  <c r="D123" i="1"/>
  <c r="G123" i="1" s="1"/>
  <c r="C15" i="1"/>
  <c r="AA15" i="1"/>
  <c r="C18" i="1"/>
  <c r="H18" i="1" s="1"/>
  <c r="I18" i="1" s="1"/>
  <c r="AA18" i="1"/>
  <c r="C21" i="1"/>
  <c r="H21" i="1" s="1"/>
  <c r="I21" i="1" s="1"/>
  <c r="AA21" i="1"/>
  <c r="C26" i="1"/>
  <c r="AA26" i="1"/>
  <c r="C28" i="1"/>
  <c r="H28" i="1" s="1"/>
  <c r="I28" i="1" s="1"/>
  <c r="AA28" i="1"/>
  <c r="C32" i="1"/>
  <c r="AA32" i="1"/>
  <c r="C12" i="1"/>
  <c r="AA12" i="1"/>
  <c r="C17" i="1"/>
  <c r="AA17" i="1"/>
  <c r="C20" i="1"/>
  <c r="AA20" i="1"/>
  <c r="C24" i="1"/>
  <c r="AA24" i="1"/>
  <c r="C27" i="1"/>
  <c r="H27" i="1" s="1"/>
  <c r="I27" i="1" s="1"/>
  <c r="AA27" i="1"/>
  <c r="C30" i="1"/>
  <c r="AA30" i="1"/>
  <c r="C34" i="1"/>
  <c r="AA34" i="1"/>
  <c r="C10" i="1"/>
  <c r="AA10" i="1"/>
  <c r="C11" i="1"/>
  <c r="C13" i="1"/>
  <c r="C14" i="1"/>
  <c r="C16" i="1"/>
  <c r="C19" i="1"/>
  <c r="C22" i="1"/>
  <c r="C23" i="1"/>
  <c r="C25" i="1"/>
  <c r="C29" i="1"/>
  <c r="C31" i="1"/>
  <c r="C33" i="1"/>
  <c r="C36" i="1"/>
  <c r="H36" i="1" s="1"/>
  <c r="I36" i="1" s="1"/>
  <c r="AA36" i="1"/>
  <c r="AA41" i="1"/>
  <c r="C41" i="1"/>
  <c r="H41" i="1" s="1"/>
  <c r="I41" i="1" s="1"/>
  <c r="AA47" i="1"/>
  <c r="C47" i="1"/>
  <c r="AA54" i="1"/>
  <c r="C54" i="1"/>
  <c r="H54" i="1" s="1"/>
  <c r="I54" i="1" s="1"/>
  <c r="AA57" i="1"/>
  <c r="C57" i="1"/>
  <c r="H57" i="1" s="1"/>
  <c r="I57" i="1" s="1"/>
  <c r="AA62" i="1"/>
  <c r="C62" i="1"/>
  <c r="H62" i="1" s="1"/>
  <c r="I62" i="1" s="1"/>
  <c r="AA69" i="1"/>
  <c r="C69" i="1"/>
  <c r="C73" i="1"/>
  <c r="H73" i="1" s="1"/>
  <c r="I73" i="1" s="1"/>
  <c r="AA73" i="1"/>
  <c r="AA11" i="1"/>
  <c r="AA13" i="1"/>
  <c r="AA14" i="1"/>
  <c r="AA16" i="1"/>
  <c r="AA19" i="1"/>
  <c r="AA22" i="1"/>
  <c r="AA23" i="1"/>
  <c r="AA25" i="1"/>
  <c r="AA29" i="1"/>
  <c r="AA31" i="1"/>
  <c r="AA33" i="1"/>
  <c r="AA40" i="1"/>
  <c r="C40" i="1"/>
  <c r="H40" i="1" s="1"/>
  <c r="I40" i="1" s="1"/>
  <c r="AA43" i="1"/>
  <c r="C43" i="1"/>
  <c r="C49" i="1"/>
  <c r="H49" i="1" s="1"/>
  <c r="I49" i="1" s="1"/>
  <c r="AA49" i="1"/>
  <c r="AA53" i="1"/>
  <c r="C53" i="1"/>
  <c r="H53" i="1" s="1"/>
  <c r="I53" i="1" s="1"/>
  <c r="AA56" i="1"/>
  <c r="C56" i="1"/>
  <c r="AA61" i="1"/>
  <c r="C61" i="1"/>
  <c r="AA67" i="1"/>
  <c r="C67" i="1"/>
  <c r="C75" i="1"/>
  <c r="AA75" i="1"/>
  <c r="AA35" i="1"/>
  <c r="AA37" i="1"/>
  <c r="C38" i="1"/>
  <c r="C39" i="1"/>
  <c r="H39" i="1" s="1"/>
  <c r="I39" i="1" s="1"/>
  <c r="AA42" i="1"/>
  <c r="AA44" i="1"/>
  <c r="AA45" i="1"/>
  <c r="AA46" i="1"/>
  <c r="AA48" i="1"/>
  <c r="C50" i="1"/>
  <c r="AA51" i="1"/>
  <c r="C52" i="1"/>
  <c r="AA55" i="1"/>
  <c r="AA58" i="1"/>
  <c r="AA59" i="1"/>
  <c r="AA60" i="1"/>
  <c r="AA63" i="1"/>
  <c r="AA64" i="1"/>
  <c r="AA65" i="1"/>
  <c r="AA66" i="1"/>
  <c r="AA68" i="1"/>
  <c r="C71" i="1"/>
  <c r="H71" i="1" s="1"/>
  <c r="I71" i="1" s="1"/>
  <c r="AA72" i="1"/>
  <c r="C74" i="1"/>
  <c r="C80" i="1"/>
  <c r="H80" i="1" s="1"/>
  <c r="I80" i="1" s="1"/>
  <c r="AA80" i="1"/>
  <c r="C83" i="1"/>
  <c r="H83" i="1" s="1"/>
  <c r="I83" i="1" s="1"/>
  <c r="AA83" i="1"/>
  <c r="AA96" i="1"/>
  <c r="C96" i="1"/>
  <c r="H96" i="1" s="1"/>
  <c r="I96" i="1" s="1"/>
  <c r="C35" i="1"/>
  <c r="C37" i="1"/>
  <c r="H37" i="1" s="1"/>
  <c r="I37" i="1" s="1"/>
  <c r="AA38" i="1"/>
  <c r="AA39" i="1"/>
  <c r="C42" i="1"/>
  <c r="C44" i="1"/>
  <c r="C45" i="1"/>
  <c r="C46" i="1"/>
  <c r="C48" i="1"/>
  <c r="AA50" i="1"/>
  <c r="C51" i="1"/>
  <c r="AA52" i="1"/>
  <c r="C55" i="1"/>
  <c r="C58" i="1"/>
  <c r="C59" i="1"/>
  <c r="C60" i="1"/>
  <c r="C63" i="1"/>
  <c r="C64" i="1"/>
  <c r="C65" i="1"/>
  <c r="C66" i="1"/>
  <c r="C68" i="1"/>
  <c r="AA70" i="1"/>
  <c r="AA71" i="1"/>
  <c r="AA74" i="1"/>
  <c r="C82" i="1"/>
  <c r="H82" i="1" s="1"/>
  <c r="I82" i="1" s="1"/>
  <c r="AA82" i="1"/>
  <c r="C76" i="1"/>
  <c r="H76" i="1" s="1"/>
  <c r="I76" i="1" s="1"/>
  <c r="AA77" i="1"/>
  <c r="AA79" i="1"/>
  <c r="AA81" i="1"/>
  <c r="C84" i="1"/>
  <c r="C85" i="1"/>
  <c r="C86" i="1"/>
  <c r="C87" i="1"/>
  <c r="C88" i="1"/>
  <c r="C89" i="1"/>
  <c r="C90" i="1"/>
  <c r="C91" i="1"/>
  <c r="AA92" i="1"/>
  <c r="C93" i="1"/>
  <c r="AA94" i="1"/>
  <c r="C95" i="1"/>
  <c r="C101" i="1"/>
  <c r="H101" i="1" s="1"/>
  <c r="I101" i="1" s="1"/>
  <c r="AA101" i="1"/>
  <c r="AA110" i="1"/>
  <c r="C110" i="1"/>
  <c r="AA114" i="1"/>
  <c r="C114" i="1"/>
  <c r="AA76" i="1"/>
  <c r="C77" i="1"/>
  <c r="AA78" i="1"/>
  <c r="C79" i="1"/>
  <c r="AA84" i="1"/>
  <c r="AA85" i="1"/>
  <c r="AA86" i="1"/>
  <c r="AA87" i="1"/>
  <c r="AA88" i="1"/>
  <c r="AA89" i="1"/>
  <c r="AA90" i="1"/>
  <c r="AA91" i="1"/>
  <c r="AA93" i="1"/>
  <c r="AA95" i="1"/>
  <c r="AA108" i="1"/>
  <c r="C108" i="1"/>
  <c r="H108" i="1" s="1"/>
  <c r="I108" i="1" s="1"/>
  <c r="AA112" i="1"/>
  <c r="C112" i="1"/>
  <c r="AA116" i="1"/>
  <c r="C116" i="1"/>
  <c r="AA97" i="1"/>
  <c r="AA99" i="1"/>
  <c r="AA100" i="1"/>
  <c r="AA102" i="1"/>
  <c r="C103" i="1"/>
  <c r="AA104" i="1"/>
  <c r="C105" i="1"/>
  <c r="AA106" i="1"/>
  <c r="C107" i="1"/>
  <c r="AA109" i="1"/>
  <c r="AA111" i="1"/>
  <c r="AA113" i="1"/>
  <c r="AA115" i="1"/>
  <c r="AA117" i="1"/>
  <c r="AA121" i="1"/>
  <c r="C121" i="1"/>
  <c r="H121" i="1" s="1"/>
  <c r="I121" i="1" s="1"/>
  <c r="C97" i="1"/>
  <c r="AA98" i="1"/>
  <c r="C99" i="1"/>
  <c r="C100" i="1"/>
  <c r="H100" i="1" s="1"/>
  <c r="I100" i="1" s="1"/>
  <c r="AA103" i="1"/>
  <c r="C104" i="1"/>
  <c r="AA105" i="1"/>
  <c r="C106" i="1"/>
  <c r="AA107" i="1"/>
  <c r="C109" i="1"/>
  <c r="C111" i="1"/>
  <c r="C113" i="1"/>
  <c r="C115" i="1"/>
  <c r="C117" i="1"/>
  <c r="AA118" i="1"/>
  <c r="C118" i="1"/>
  <c r="H118" i="1" s="1"/>
  <c r="I118" i="1" s="1"/>
  <c r="AA123" i="1"/>
  <c r="C123" i="1"/>
  <c r="AA119" i="1"/>
  <c r="AA122" i="1"/>
  <c r="AA124" i="1"/>
  <c r="C125" i="1"/>
  <c r="AA126" i="1"/>
  <c r="C127" i="1"/>
  <c r="C119" i="1"/>
  <c r="AA120" i="1"/>
  <c r="C122" i="1"/>
  <c r="C124" i="1"/>
  <c r="AA125" i="1"/>
  <c r="C126" i="1"/>
  <c r="AA127" i="1"/>
  <c r="C128" i="1"/>
  <c r="AA129" i="1"/>
  <c r="C130" i="1"/>
  <c r="AA131" i="1"/>
  <c r="AA132" i="1"/>
  <c r="AA133" i="1"/>
  <c r="AA128" i="1"/>
  <c r="C129" i="1"/>
  <c r="AA130" i="1"/>
  <c r="C131" i="1"/>
  <c r="C132" i="1"/>
  <c r="C133" i="1"/>
  <c r="H133" i="1" s="1"/>
  <c r="I133" i="1" s="1"/>
  <c r="C120" i="1" l="1"/>
  <c r="H120" i="1" s="1"/>
  <c r="I120" i="1" s="1"/>
  <c r="H132" i="1"/>
  <c r="I132" i="1" s="1"/>
  <c r="H129" i="1"/>
  <c r="I129" i="1" s="1"/>
  <c r="H130" i="1"/>
  <c r="I130" i="1" s="1"/>
  <c r="H126" i="1"/>
  <c r="I126" i="1" s="1"/>
  <c r="H122" i="1"/>
  <c r="I122" i="1" s="1"/>
  <c r="H119" i="1"/>
  <c r="I119" i="1" s="1"/>
  <c r="H127" i="1"/>
  <c r="I127" i="1" s="1"/>
  <c r="H125" i="1"/>
  <c r="I125" i="1" s="1"/>
  <c r="H123" i="1"/>
  <c r="I123" i="1" s="1"/>
  <c r="H115" i="1"/>
  <c r="I115" i="1" s="1"/>
  <c r="H111" i="1"/>
  <c r="I111" i="1" s="1"/>
  <c r="H106" i="1"/>
  <c r="I106" i="1" s="1"/>
  <c r="H104" i="1"/>
  <c r="I104" i="1" s="1"/>
  <c r="H105" i="1"/>
  <c r="I105" i="1" s="1"/>
  <c r="H116" i="1"/>
  <c r="I116" i="1" s="1"/>
  <c r="H112" i="1"/>
  <c r="I112" i="1" s="1"/>
  <c r="H114" i="1"/>
  <c r="I114" i="1" s="1"/>
  <c r="H110" i="1"/>
  <c r="I110" i="1" s="1"/>
  <c r="H90" i="1"/>
  <c r="I90" i="1" s="1"/>
  <c r="H88" i="1"/>
  <c r="I88" i="1" s="1"/>
  <c r="H86" i="1"/>
  <c r="H84" i="1"/>
  <c r="I84" i="1" s="1"/>
  <c r="H68" i="1"/>
  <c r="I68" i="1" s="1"/>
  <c r="H65" i="1"/>
  <c r="I65" i="1" s="1"/>
  <c r="H63" i="1"/>
  <c r="I63" i="1" s="1"/>
  <c r="H59" i="1"/>
  <c r="I59" i="1" s="1"/>
  <c r="H55" i="1"/>
  <c r="I55" i="1" s="1"/>
  <c r="H48" i="1"/>
  <c r="I48" i="1" s="1"/>
  <c r="H45" i="1"/>
  <c r="I45" i="1" s="1"/>
  <c r="H42" i="1"/>
  <c r="I42" i="1" s="1"/>
  <c r="H74" i="1"/>
  <c r="I74" i="1" s="1"/>
  <c r="H50" i="1"/>
  <c r="I50" i="1" s="1"/>
  <c r="H75" i="1"/>
  <c r="I75" i="1" s="1"/>
  <c r="H67" i="1"/>
  <c r="I67" i="1" s="1"/>
  <c r="H56" i="1"/>
  <c r="I56" i="1" s="1"/>
  <c r="H33" i="1"/>
  <c r="I33" i="1" s="1"/>
  <c r="H29" i="1"/>
  <c r="I29" i="1" s="1"/>
  <c r="H23" i="1"/>
  <c r="I23" i="1" s="1"/>
  <c r="H19" i="1"/>
  <c r="I19" i="1" s="1"/>
  <c r="H14" i="1"/>
  <c r="I14" i="1" s="1"/>
  <c r="H11" i="1"/>
  <c r="I11" i="1" s="1"/>
  <c r="H30" i="1"/>
  <c r="I30" i="1" s="1"/>
  <c r="H26" i="1"/>
  <c r="I26" i="1" s="1"/>
  <c r="H15" i="1"/>
  <c r="I15" i="1" s="1"/>
  <c r="H131" i="1"/>
  <c r="I131" i="1" s="1"/>
  <c r="H128" i="1"/>
  <c r="I128" i="1" s="1"/>
  <c r="H124" i="1"/>
  <c r="I124" i="1" s="1"/>
  <c r="H117" i="1"/>
  <c r="I117" i="1" s="1"/>
  <c r="H113" i="1"/>
  <c r="I113" i="1" s="1"/>
  <c r="H109" i="1"/>
  <c r="I109" i="1" s="1"/>
  <c r="H99" i="1"/>
  <c r="I99" i="1" s="1"/>
  <c r="H97" i="1"/>
  <c r="I97" i="1" s="1"/>
  <c r="H107" i="1"/>
  <c r="I107" i="1" s="1"/>
  <c r="H103" i="1"/>
  <c r="I103" i="1" s="1"/>
  <c r="H79" i="1"/>
  <c r="I79" i="1" s="1"/>
  <c r="H77" i="1"/>
  <c r="I77" i="1" s="1"/>
  <c r="H95" i="1"/>
  <c r="I95" i="1" s="1"/>
  <c r="H93" i="1"/>
  <c r="I93" i="1" s="1"/>
  <c r="H91" i="1"/>
  <c r="I91" i="1" s="1"/>
  <c r="H89" i="1"/>
  <c r="I89" i="1" s="1"/>
  <c r="H87" i="1"/>
  <c r="I87" i="1" s="1"/>
  <c r="H85" i="1"/>
  <c r="I85" i="1" s="1"/>
  <c r="H66" i="1"/>
  <c r="I66" i="1" s="1"/>
  <c r="H64" i="1"/>
  <c r="I64" i="1" s="1"/>
  <c r="H60" i="1"/>
  <c r="I60" i="1" s="1"/>
  <c r="H58" i="1"/>
  <c r="I58" i="1" s="1"/>
  <c r="H51" i="1"/>
  <c r="I51" i="1" s="1"/>
  <c r="H46" i="1"/>
  <c r="I46" i="1" s="1"/>
  <c r="H44" i="1"/>
  <c r="I44" i="1" s="1"/>
  <c r="H35" i="1"/>
  <c r="I35" i="1" s="1"/>
  <c r="H52" i="1"/>
  <c r="I52" i="1" s="1"/>
  <c r="H38" i="1"/>
  <c r="I38" i="1" s="1"/>
  <c r="H61" i="1"/>
  <c r="I61" i="1" s="1"/>
  <c r="H43" i="1"/>
  <c r="I43" i="1" s="1"/>
  <c r="H69" i="1"/>
  <c r="I69" i="1" s="1"/>
  <c r="H47" i="1"/>
  <c r="I47" i="1" s="1"/>
  <c r="H31" i="1"/>
  <c r="I31" i="1" s="1"/>
  <c r="H25" i="1"/>
  <c r="I25" i="1" s="1"/>
  <c r="H22" i="1"/>
  <c r="I22" i="1" s="1"/>
  <c r="H16" i="1"/>
  <c r="I16" i="1" s="1"/>
  <c r="H13" i="1"/>
  <c r="I13" i="1" s="1"/>
  <c r="H10" i="1"/>
  <c r="I10" i="1" s="1"/>
  <c r="H34" i="1"/>
  <c r="I34" i="1" s="1"/>
  <c r="H24" i="1"/>
  <c r="I24" i="1" s="1"/>
  <c r="H20" i="1"/>
  <c r="I20" i="1" s="1"/>
  <c r="H17" i="1"/>
  <c r="I17" i="1" s="1"/>
  <c r="H12" i="1"/>
  <c r="I12" i="1" s="1"/>
  <c r="H32" i="1"/>
  <c r="I32" i="1" s="1"/>
  <c r="I86" i="1" l="1"/>
</calcChain>
</file>

<file path=xl/sharedStrings.xml><?xml version="1.0" encoding="utf-8"?>
<sst xmlns="http://schemas.openxmlformats.org/spreadsheetml/2006/main" count="154" uniqueCount="154">
  <si>
    <t>Побудинкові тарифи  на послуги з утримання будинків і споруд та прибудинкових територій</t>
  </si>
  <si>
    <t>Об'єднання житлово-будівельних кооперативів м. Чернігова</t>
  </si>
  <si>
    <t>Проект з 01.05.2018 р.</t>
  </si>
  <si>
    <t>грн./м2 (з ПДВ)</t>
  </si>
  <si>
    <t>в тому числі :</t>
  </si>
  <si>
    <t>№ п/п</t>
  </si>
  <si>
    <t>Адреса будинку</t>
  </si>
  <si>
    <t>Тариф для квартир першого поверху</t>
  </si>
  <si>
    <t>Тариф для квартир другого і вище поверхів</t>
  </si>
  <si>
    <t>Тариф для нежитлових приміщень з окремим входом</t>
  </si>
  <si>
    <t>Тариф для нежитлових приміщень без окремого входу</t>
  </si>
  <si>
    <t>1. Прибирання прибудинкової території</t>
  </si>
  <si>
    <t>2. Прибирання сходових кліток</t>
  </si>
  <si>
    <t>3. Вивезення  побутових  відходів (збирання, зберігання, перевезення, перероблення, утилізація, знешкодження та захоронення)</t>
  </si>
  <si>
    <t>3. Прибирання підваліу, технічних поверхів та покрівлі</t>
  </si>
  <si>
    <t>4. Технічне обслуговування ліфтів</t>
  </si>
  <si>
    <t>5. Обслуговування систем диспетчеризації</t>
  </si>
  <si>
    <t>6. Технічне обслуговування внутнішньобудинкових систем: гарячого водопостачання; холодного водопостачання; водовідведення; теплопостачання; зливової каналізації.</t>
  </si>
  <si>
    <t>7. Дератизація</t>
  </si>
  <si>
    <t>8. Дезінсекція</t>
  </si>
  <si>
    <t>9. Обслуговування димових та вентиляційних каналів</t>
  </si>
  <si>
    <t>10. Технічне обслуговування та поточний ремонт мереж електропостачання та електрообладнання, систем протипожежної автоматики та димовидалення, а також інших внутрішньобудинкових інженерних систем у разі їх наявності</t>
  </si>
  <si>
    <t>11. Поточний ремонт конструктивних елементів, внутрішньобудинкових систем ГВП, ХВП, ХВВ, ЦО та зливової каналізації і технічних пристроїв будинків та елементів зовнішнього упорядження</t>
  </si>
  <si>
    <t>12. Прибирання і вивезення снігу, посипання частини прибудинкової території, призначеної для проходу та проїзду, протиожеледними сумішами</t>
  </si>
  <si>
    <t>13. Експлуатація номерних знаків на будинках</t>
  </si>
  <si>
    <t xml:space="preserve">14. Освітлення місць загального користування і підвалів </t>
  </si>
  <si>
    <t>15. Енергопостачання ліфтів</t>
  </si>
  <si>
    <t>Діючий тариф з 22.09.2017р., та з 17.02.2018р.(   коргиг.  з ліфт)</t>
  </si>
  <si>
    <t>Темп росту</t>
  </si>
  <si>
    <t>вул. Доценко, 13</t>
  </si>
  <si>
    <t>вул.  Доценко, 13А</t>
  </si>
  <si>
    <t>вул.  Доценко, 13Б</t>
  </si>
  <si>
    <t>вул . Доценко, 15А</t>
  </si>
  <si>
    <t>вул . Доценко, 15Б</t>
  </si>
  <si>
    <t>вул . Доценко, 17</t>
  </si>
  <si>
    <t xml:space="preserve"> вул . Доценко, 18</t>
  </si>
  <si>
    <t>вул .  Доценко, 25</t>
  </si>
  <si>
    <t>вул .  Доценко, 28</t>
  </si>
  <si>
    <t>вул .  Доценко, 2Б</t>
  </si>
  <si>
    <t>вул .  Доценко, 30А</t>
  </si>
  <si>
    <t xml:space="preserve"> вул . Доценко, 6</t>
  </si>
  <si>
    <t>вул .  Доценко, 8</t>
  </si>
  <si>
    <t>вул .  Доценко, 9А</t>
  </si>
  <si>
    <t>пр-т Перемоги пр., 116</t>
  </si>
  <si>
    <t>пр-т Перемоги пр., 118</t>
  </si>
  <si>
    <t>пр-т Перемоги , 120</t>
  </si>
  <si>
    <t>пр-т Перемоги пр., 163</t>
  </si>
  <si>
    <t>пр-т Перемоги пр., 184</t>
  </si>
  <si>
    <t>пр-т Перемоги пр., 191</t>
  </si>
  <si>
    <t>пр-т Перемоги пр., 201</t>
  </si>
  <si>
    <t>пр-т Перемоги пр., 203</t>
  </si>
  <si>
    <t>вул . Олега Кошевого, 6</t>
  </si>
  <si>
    <t>вул . Космонавтів, 14</t>
  </si>
  <si>
    <t>вул . Космонавтів, 16</t>
  </si>
  <si>
    <t>вул . Космонавтів, 18</t>
  </si>
  <si>
    <t>вул . Космонавтів, 3А</t>
  </si>
  <si>
    <t>вул . Космонавтів, 3В</t>
  </si>
  <si>
    <t>вул . Космонавтів, 9</t>
  </si>
  <si>
    <t>вул . Миру пр., 143А</t>
  </si>
  <si>
    <t>пр-т Миру пр., 151А</t>
  </si>
  <si>
    <t>пр-т Миру пр., 180</t>
  </si>
  <si>
    <t>пр-т Миру пр., 201Б</t>
  </si>
  <si>
    <t>пр-т Миру пр., 205</t>
  </si>
  <si>
    <t>пр-т Миру , 207А</t>
  </si>
  <si>
    <t>пр-т Миру , 259</t>
  </si>
  <si>
    <t>пр-т Миру , 65</t>
  </si>
  <si>
    <t xml:space="preserve"> вул. Преображенська, 14Б</t>
  </si>
  <si>
    <t>вул . Захисників України, 11</t>
  </si>
  <si>
    <t>вул . Захисників України, 15А</t>
  </si>
  <si>
    <t>вул . Захисників України, 2</t>
  </si>
  <si>
    <t>вул . Захисників України, 7А</t>
  </si>
  <si>
    <t>вул . Пухова, 127</t>
  </si>
  <si>
    <t>вул . Пухова, 144</t>
  </si>
  <si>
    <t>вул . Пухова, 146</t>
  </si>
  <si>
    <t>вул . Рокосовського, 10А</t>
  </si>
  <si>
    <t>вул . Рокосовського, 11</t>
  </si>
  <si>
    <t>вул . Рокосовського, 12 к.2</t>
  </si>
  <si>
    <t>вул . Рокосовського, 13</t>
  </si>
  <si>
    <t>вул . Рокосовського, 16</t>
  </si>
  <si>
    <t>вул . Рокосовського, 16А</t>
  </si>
  <si>
    <t>вул . Рокосовського, 17А</t>
  </si>
  <si>
    <t>вул . Рокосовського, 18А</t>
  </si>
  <si>
    <t>вул . Рокосовського, 18Б</t>
  </si>
  <si>
    <t>вул . Рокосовського, 2, к. 1</t>
  </si>
  <si>
    <t>вул . Рокосовського, 2, к. 2</t>
  </si>
  <si>
    <t>вул . Рокосовського, 20А</t>
  </si>
  <si>
    <t>вул . Рокосовського, 21</t>
  </si>
  <si>
    <t>вул . Рокосовського, 26</t>
  </si>
  <si>
    <t>вул . Рокосовського, 3</t>
  </si>
  <si>
    <t>вул . Рокосовського, 35</t>
  </si>
  <si>
    <t>вул . Рокосовського, 37</t>
  </si>
  <si>
    <t>вул . Рокосовського, 41А</t>
  </si>
  <si>
    <t>вул . Рокосовського, 41Б</t>
  </si>
  <si>
    <t>вул . Рокосовського, 43</t>
  </si>
  <si>
    <t>вул . Рокосовського, 45А</t>
  </si>
  <si>
    <t>вул . Рокосовського, 49</t>
  </si>
  <si>
    <t>вул . Рокосовського, 4А</t>
  </si>
  <si>
    <t>вул . Рокосовського, 5</t>
  </si>
  <si>
    <t>вул . Рокосовського, 51</t>
  </si>
  <si>
    <t>вул . Рокосовського, 56</t>
  </si>
  <si>
    <t>вул . Рокосовського, 56А</t>
  </si>
  <si>
    <t>вул . Рокосовського, 58А</t>
  </si>
  <si>
    <t>вул . Рокосовського, 8</t>
  </si>
  <si>
    <t>вул . Рокосовського, 9</t>
  </si>
  <si>
    <t>вул . Всіхсвятська, 2</t>
  </si>
  <si>
    <t>вул . Савчука, 1</t>
  </si>
  <si>
    <t>вул . Савчука, 7</t>
  </si>
  <si>
    <t>вул . П'ятницька, 102</t>
  </si>
  <si>
    <t>вул . Мстиславська, 181</t>
  </si>
  <si>
    <t>вул . Мстиславська, 81</t>
  </si>
  <si>
    <t>вул . Мстиславська, 83</t>
  </si>
  <si>
    <t>вул . Шевченко, 49А</t>
  </si>
  <si>
    <t>вул . Шевченко, 49Б</t>
  </si>
  <si>
    <t>вул . Шевченко, 53Б</t>
  </si>
  <si>
    <t>вул . Шевченко, 53В</t>
  </si>
  <si>
    <t>вул. Льотна, 17А</t>
  </si>
  <si>
    <t>вул. Льотна, 6А</t>
  </si>
  <si>
    <t>вул . Волковича, 11</t>
  </si>
  <si>
    <t>вул . Волковича, 13</t>
  </si>
  <si>
    <t>вул . Гонча, 52</t>
  </si>
  <si>
    <t>вул . Гонча, 52А</t>
  </si>
  <si>
    <t>вул . Гонча, 54</t>
  </si>
  <si>
    <t>пр-т Перемоги пр., 42</t>
  </si>
  <si>
    <t>пр-т Перемоги пр., 46</t>
  </si>
  <si>
    <t>пр-т Перемоги пр., 52</t>
  </si>
  <si>
    <t>пр-т Перемоги пр., 58</t>
  </si>
  <si>
    <t>вул . Комінтерна, 10</t>
  </si>
  <si>
    <t>вул . Івана Богуна, 46А</t>
  </si>
  <si>
    <t>вул . Реміснича, 31</t>
  </si>
  <si>
    <t>вул . Любецька, 15</t>
  </si>
  <si>
    <t>вул . Пирогова, 2</t>
  </si>
  <si>
    <t>вул . Пирогова, 3</t>
  </si>
  <si>
    <t>вул . Пирогова, 7А</t>
  </si>
  <si>
    <t>вул . Промислова, 1</t>
  </si>
  <si>
    <t>вул . Попудренко, 10</t>
  </si>
  <si>
    <t>вул . Попудренко, 10А</t>
  </si>
  <si>
    <t>вул . Попудренко, 12</t>
  </si>
  <si>
    <t>вул . Д.Самоквасова, 20</t>
  </si>
  <si>
    <t>вул . Толстого, 128</t>
  </si>
  <si>
    <t>вул . Толстого, 98</t>
  </si>
  <si>
    <t>вул . Івана Мазепи 22</t>
  </si>
  <si>
    <t>вул . Козацька, 12</t>
  </si>
  <si>
    <t>вул . Козацька, 15</t>
  </si>
  <si>
    <t>вул . Козацька, 16</t>
  </si>
  <si>
    <t>вул . Козацька, 18</t>
  </si>
  <si>
    <t>вул . Козацька, 20</t>
  </si>
  <si>
    <t>вул . Козацька, 22</t>
  </si>
  <si>
    <t>вул . Козацька, 24</t>
  </si>
  <si>
    <t>вул . Козацька, 26</t>
  </si>
  <si>
    <t>вул . Козацька, 6</t>
  </si>
  <si>
    <t>вул . Козацька, 8</t>
  </si>
  <si>
    <t>вул . 1Гв. Армії, 37</t>
  </si>
  <si>
    <t xml:space="preserve"> вул . 1 Гв. Армії, 39</t>
  </si>
  <si>
    <t>Керуючий _______________________ Семешко Р.О.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</si>
</sst>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0"/>
      <color theme="3" tint="0.3999755851924192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</cellStyleXfs>
  <cellXfs count="54">
    <xf numFmtId="0" fontId="0" fillId="0" borderId="0" xfId="0"/>
    <xf numFmtId="49" fontId="3" fillId="2" borderId="0" xfId="2" applyNumberFormat="1" applyFont="1" applyFill="1" applyAlignment="1">
      <alignment horizontal="center"/>
    </xf>
    <xf numFmtId="0" fontId="3" fillId="0" borderId="0" xfId="2" applyFont="1"/>
    <xf numFmtId="0" fontId="3" fillId="2" borderId="0" xfId="2" applyFont="1" applyFill="1"/>
    <xf numFmtId="0" fontId="4" fillId="0" borderId="0" xfId="2" applyFont="1"/>
    <xf numFmtId="0" fontId="5" fillId="0" borderId="0" xfId="0" applyFont="1"/>
    <xf numFmtId="0" fontId="5" fillId="0" borderId="0" xfId="0" applyFont="1" applyBorder="1"/>
    <xf numFmtId="49" fontId="4" fillId="2" borderId="0" xfId="2" applyNumberFormat="1" applyFont="1" applyFill="1" applyAlignment="1">
      <alignment horizontal="center"/>
    </xf>
    <xf numFmtId="0" fontId="4" fillId="2" borderId="0" xfId="2" applyFont="1" applyFill="1"/>
    <xf numFmtId="0" fontId="4" fillId="0" borderId="0" xfId="0" applyFont="1"/>
    <xf numFmtId="164" fontId="5" fillId="0" borderId="0" xfId="0" applyNumberFormat="1" applyFont="1"/>
    <xf numFmtId="0" fontId="6" fillId="0" borderId="0" xfId="2" applyFont="1"/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4" fillId="0" borderId="0" xfId="2" applyFont="1" applyAlignment="1">
      <alignment horizontal="right"/>
    </xf>
    <xf numFmtId="0" fontId="10" fillId="0" borderId="0" xfId="2" applyFont="1"/>
    <xf numFmtId="0" fontId="9" fillId="0" borderId="0" xfId="2" applyFont="1"/>
    <xf numFmtId="165" fontId="5" fillId="0" borderId="0" xfId="0" applyNumberFormat="1" applyFont="1"/>
    <xf numFmtId="49" fontId="3" fillId="2" borderId="1" xfId="2" applyNumberFormat="1" applyFont="1" applyFill="1" applyBorder="1" applyAlignment="1">
      <alignment horizontal="center"/>
    </xf>
    <xf numFmtId="0" fontId="3" fillId="2" borderId="1" xfId="2" applyFont="1" applyFill="1" applyBorder="1"/>
    <xf numFmtId="0" fontId="3" fillId="2" borderId="3" xfId="2" applyFont="1" applyFill="1" applyBorder="1"/>
    <xf numFmtId="0" fontId="4" fillId="2" borderId="4" xfId="2" applyFont="1" applyFill="1" applyBorder="1"/>
    <xf numFmtId="0" fontId="3" fillId="2" borderId="4" xfId="2" applyFont="1" applyFill="1" applyBorder="1"/>
    <xf numFmtId="0" fontId="5" fillId="0" borderId="2" xfId="0" applyFont="1" applyBorder="1"/>
    <xf numFmtId="0" fontId="3" fillId="2" borderId="7" xfId="3" applyFont="1" applyFill="1" applyBorder="1" applyAlignment="1">
      <alignment horizontal="center" vertical="center" wrapText="1"/>
    </xf>
    <xf numFmtId="49" fontId="12" fillId="0" borderId="7" xfId="3" applyNumberFormat="1" applyFont="1" applyFill="1" applyBorder="1" applyAlignment="1" applyProtection="1">
      <alignment horizontal="center" vertical="center" textRotation="90" wrapText="1"/>
    </xf>
    <xf numFmtId="49" fontId="13" fillId="2" borderId="7" xfId="4" applyNumberFormat="1" applyFont="1" applyFill="1" applyBorder="1" applyAlignment="1" applyProtection="1">
      <alignment horizontal="center" vertical="center" textRotation="90" wrapText="1"/>
    </xf>
    <xf numFmtId="0" fontId="4" fillId="2" borderId="7" xfId="3" applyFont="1" applyFill="1" applyBorder="1" applyAlignment="1">
      <alignment horizontal="left" textRotation="90" wrapText="1"/>
    </xf>
    <xf numFmtId="49" fontId="14" fillId="0" borderId="7" xfId="4" applyNumberFormat="1" applyFont="1" applyFill="1" applyBorder="1" applyAlignment="1" applyProtection="1">
      <alignment horizontal="center" vertical="center" textRotation="90" wrapText="1"/>
    </xf>
    <xf numFmtId="49" fontId="12" fillId="0" borderId="7" xfId="4" applyNumberFormat="1" applyFont="1" applyFill="1" applyBorder="1" applyAlignment="1" applyProtection="1">
      <alignment horizontal="left" vertical="center" textRotation="90" wrapText="1"/>
    </xf>
    <xf numFmtId="49" fontId="3" fillId="0" borderId="7" xfId="0" applyNumberFormat="1" applyFont="1" applyFill="1" applyBorder="1" applyAlignment="1" applyProtection="1">
      <alignment horizontal="center" vertical="center" textRotation="90" wrapText="1"/>
    </xf>
    <xf numFmtId="9" fontId="3" fillId="0" borderId="7" xfId="0" applyNumberFormat="1" applyFont="1" applyFill="1" applyBorder="1" applyAlignment="1" applyProtection="1">
      <alignment horizontal="center" vertical="center" textRotation="90" wrapText="1"/>
    </xf>
    <xf numFmtId="0" fontId="5" fillId="0" borderId="7" xfId="0" applyFont="1" applyBorder="1"/>
    <xf numFmtId="1" fontId="3" fillId="2" borderId="7" xfId="2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164" fontId="5" fillId="2" borderId="7" xfId="0" applyNumberFormat="1" applyFont="1" applyFill="1" applyBorder="1" applyAlignment="1">
      <alignment horizontal="right"/>
    </xf>
    <xf numFmtId="164" fontId="3" fillId="2" borderId="8" xfId="2" applyNumberFormat="1" applyFont="1" applyFill="1" applyBorder="1" applyAlignment="1">
      <alignment horizontal="right"/>
    </xf>
    <xf numFmtId="164" fontId="15" fillId="2" borderId="7" xfId="0" applyNumberFormat="1" applyFont="1" applyFill="1" applyBorder="1" applyAlignment="1" applyProtection="1">
      <alignment horizontal="right" vertical="center"/>
    </xf>
    <xf numFmtId="164" fontId="16" fillId="2" borderId="8" xfId="2" applyNumberFormat="1" applyFont="1" applyFill="1" applyBorder="1"/>
    <xf numFmtId="164" fontId="16" fillId="2" borderId="8" xfId="2" applyNumberFormat="1" applyFont="1" applyFill="1" applyBorder="1" applyAlignment="1">
      <alignment horizontal="right"/>
    </xf>
    <xf numFmtId="164" fontId="16" fillId="2" borderId="7" xfId="2" applyNumberFormat="1" applyFont="1" applyFill="1" applyBorder="1"/>
    <xf numFmtId="9" fontId="17" fillId="2" borderId="6" xfId="1" applyNumberFormat="1" applyFont="1" applyFill="1" applyBorder="1"/>
    <xf numFmtId="0" fontId="5" fillId="2" borderId="0" xfId="0" applyFont="1" applyFill="1"/>
    <xf numFmtId="164" fontId="5" fillId="2" borderId="7" xfId="0" applyNumberFormat="1" applyFont="1" applyFill="1" applyBorder="1"/>
    <xf numFmtId="164" fontId="3" fillId="2" borderId="8" xfId="2" applyNumberFormat="1" applyFont="1" applyFill="1" applyBorder="1"/>
    <xf numFmtId="1" fontId="3" fillId="2" borderId="0" xfId="2" applyNumberFormat="1" applyFont="1" applyFill="1" applyBorder="1" applyAlignment="1">
      <alignment horizontal="center"/>
    </xf>
    <xf numFmtId="0" fontId="4" fillId="2" borderId="0" xfId="0" applyFont="1" applyFill="1"/>
    <xf numFmtId="1" fontId="3" fillId="2" borderId="0" xfId="2" applyNumberFormat="1" applyFont="1" applyFill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</cellXfs>
  <cellStyles count="5">
    <cellStyle name="Обычный" xfId="0" builtinId="0"/>
    <cellStyle name="Обычный 12" xfId="2"/>
    <cellStyle name="Обычный 2" xfId="3"/>
    <cellStyle name="Обычный 2 4" xfId="4"/>
    <cellStyle name="Процентный" xfId="1" builtinId="5"/>
  </cellStyles>
  <dxfs count="4">
    <dxf>
      <font>
        <color theme="0"/>
      </font>
      <fill>
        <patternFill>
          <bgColor theme="0" tint="-4.9989318521683403E-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0" tint="-4.9989318521683403E-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5;&#1082;&#1086;&#1085;&#1086;&#1084;&#1110;&#1089;&#1090;\&#1058;&#1072;&#1088;&#1080;&#1092;\2014\&#1074;%20&#1077;&#1082;&#1086;&#1085;&#1086;&#1084;&#1080;&#1082;&#1077;\&#1058;&#1072;&#1088;&#1080;&#1092;%202018\&#1058;&#1040;&#1056;&#1048;&#1060;%202018\&#1058;&#1072;&#1088;&#1080;&#1092;%202018%20&#1072;&#1087;&#1088;&#1077;&#1083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д"/>
      <sheetName val="С"/>
      <sheetName val="приб. прибуд тер."/>
      <sheetName val="приб.сніг"/>
      <sheetName val="покос"/>
      <sheetName val="сх.кл."/>
      <sheetName val="ТПВ"/>
      <sheetName val="приб.підв"/>
      <sheetName val="ТО ліф"/>
      <sheetName val="дисп."/>
      <sheetName val="ТО ГВП"/>
      <sheetName val="ТО ХВП"/>
      <sheetName val="ТО ЦО І ГВП"/>
      <sheetName val="аварій. ХВ і Вв"/>
      <sheetName val="авар.ЦОі ГВ"/>
      <sheetName val="дерат"/>
      <sheetName val="дезинс"/>
      <sheetName val="ДимВК"/>
      <sheetName val="ПР ХВ"/>
      <sheetName val="ПР ЦОп"/>
      <sheetName val="ПР ГВ"/>
      <sheetName val="ПР констр. ел"/>
      <sheetName val="ТО електро"/>
      <sheetName val="Освітл"/>
      <sheetName val="Елен. ліфт"/>
      <sheetName val=" Ітог для ріш"/>
      <sheetName val="отлив, балкон"/>
      <sheetName val="БД_1"/>
      <sheetName val="БД_2"/>
      <sheetName val="ФОП"/>
      <sheetName val="Факт.аналіз"/>
      <sheetName val="НВ ут"/>
      <sheetName val="трактори, авто"/>
      <sheetName val="НЧМ"/>
      <sheetName val="НО"/>
      <sheetName val="Матер"/>
      <sheetName val="Чис_двірн"/>
      <sheetName val="Послуги"/>
      <sheetName val="акт"/>
      <sheetName val="ав мат"/>
      <sheetName val="ел_12"/>
      <sheetName val="дисп"/>
      <sheetName val="НРВ"/>
      <sheetName val="ЗП"/>
      <sheetName val="Центр ліфт"/>
      <sheetName val="спецодяг"/>
      <sheetName val="спецодяг дв"/>
      <sheetName val="Лист2"/>
      <sheetName val="Лист3"/>
      <sheetName val="СМК"/>
      <sheetName val="2017-18"/>
    </sheetNames>
    <sheetDataSet>
      <sheetData sheetId="0"/>
      <sheetData sheetId="1"/>
      <sheetData sheetId="2">
        <row r="9">
          <cell r="AU9">
            <v>0.17130121463478468</v>
          </cell>
        </row>
        <row r="10">
          <cell r="AU10">
            <v>0.66357521108378448</v>
          </cell>
        </row>
        <row r="11">
          <cell r="AU11">
            <v>0.41623456338608938</v>
          </cell>
        </row>
        <row r="12">
          <cell r="AU12">
            <v>0.42073339870605869</v>
          </cell>
        </row>
        <row r="13">
          <cell r="AU13">
            <v>0.65114356460301603</v>
          </cell>
        </row>
        <row r="14">
          <cell r="AU14">
            <v>0.27919006873366992</v>
          </cell>
        </row>
        <row r="15">
          <cell r="AU15">
            <v>0.32700106727157202</v>
          </cell>
        </row>
        <row r="16">
          <cell r="AU16">
            <v>0.27470729272981925</v>
          </cell>
        </row>
        <row r="17">
          <cell r="AU17">
            <v>0.57046612582131839</v>
          </cell>
        </row>
        <row r="18">
          <cell r="AU18">
            <v>0.43585092997899766</v>
          </cell>
        </row>
        <row r="19">
          <cell r="AU19">
            <v>0.29769586440012713</v>
          </cell>
        </row>
        <row r="20">
          <cell r="AU20">
            <v>0.59915158048095185</v>
          </cell>
        </row>
        <row r="21">
          <cell r="AU21">
            <v>0.26977776255865843</v>
          </cell>
        </row>
        <row r="22">
          <cell r="AU22">
            <v>0.60557361534400289</v>
          </cell>
        </row>
        <row r="23">
          <cell r="AU23">
            <v>0.28961692012301343</v>
          </cell>
        </row>
        <row r="24">
          <cell r="AU24">
            <v>0.2517272053822624</v>
          </cell>
        </row>
        <row r="25">
          <cell r="AU25">
            <v>0.35117917511527191</v>
          </cell>
        </row>
        <row r="26">
          <cell r="AU26">
            <v>0.54275682956522442</v>
          </cell>
        </row>
        <row r="27">
          <cell r="AU27">
            <v>0.54182010156513738</v>
          </cell>
        </row>
        <row r="28">
          <cell r="AU28">
            <v>0.26562048531383992</v>
          </cell>
        </row>
        <row r="29">
          <cell r="AU29">
            <v>0.58358747428392355</v>
          </cell>
        </row>
        <row r="30">
          <cell r="AU30">
            <v>0.46787061121065271</v>
          </cell>
        </row>
        <row r="31">
          <cell r="AU31">
            <v>0.5003838693193563</v>
          </cell>
        </row>
        <row r="32">
          <cell r="AU32">
            <v>0.35964459944165011</v>
          </cell>
        </row>
        <row r="33">
          <cell r="AU33">
            <v>0.62260601989251574</v>
          </cell>
        </row>
        <row r="34">
          <cell r="AU34">
            <v>0.44125850653527365</v>
          </cell>
        </row>
        <row r="35">
          <cell r="AU35">
            <v>0.55276532557767022</v>
          </cell>
        </row>
        <row r="36">
          <cell r="AU36">
            <v>0.56106126816419177</v>
          </cell>
        </row>
        <row r="37">
          <cell r="AU37">
            <v>0.32785995992207123</v>
          </cell>
        </row>
        <row r="38">
          <cell r="AU38">
            <v>0.56812540128669453</v>
          </cell>
        </row>
        <row r="39">
          <cell r="AU39">
            <v>0.55947484699139727</v>
          </cell>
        </row>
        <row r="40">
          <cell r="AU40">
            <v>0.52929083584406</v>
          </cell>
        </row>
        <row r="41">
          <cell r="AU41">
            <v>0.28408509674193544</v>
          </cell>
        </row>
        <row r="42">
          <cell r="AU42">
            <v>0.56722097198907995</v>
          </cell>
        </row>
        <row r="43">
          <cell r="AU43">
            <v>0.42509655949457853</v>
          </cell>
        </row>
        <row r="44">
          <cell r="AU44">
            <v>0.5892959057951237</v>
          </cell>
        </row>
        <row r="45">
          <cell r="AU45">
            <v>0.40952713663858792</v>
          </cell>
        </row>
        <row r="47">
          <cell r="AU47">
            <v>0.34211384906934544</v>
          </cell>
        </row>
        <row r="48">
          <cell r="AU48">
            <v>0.20848130425947173</v>
          </cell>
        </row>
        <row r="49">
          <cell r="AU49">
            <v>0.63188004180820712</v>
          </cell>
        </row>
        <row r="50">
          <cell r="AU50">
            <v>0.23886854817152769</v>
          </cell>
        </row>
        <row r="51">
          <cell r="AU51">
            <v>0.49420501692331958</v>
          </cell>
        </row>
        <row r="52">
          <cell r="AU52">
            <v>0.28213424155238365</v>
          </cell>
        </row>
        <row r="53">
          <cell r="AU53">
            <v>0.55530643718705286</v>
          </cell>
        </row>
        <row r="54">
          <cell r="AU54">
            <v>0.4157623717996492</v>
          </cell>
        </row>
        <row r="55">
          <cell r="AU55">
            <v>0.759426474925462</v>
          </cell>
        </row>
        <row r="56">
          <cell r="AU56">
            <v>0.29532898103398636</v>
          </cell>
        </row>
        <row r="57">
          <cell r="AU57">
            <v>0.4684579731506951</v>
          </cell>
        </row>
        <row r="58">
          <cell r="AU58">
            <v>0.25579168575522898</v>
          </cell>
        </row>
        <row r="59">
          <cell r="AU59">
            <v>0.53860935216243233</v>
          </cell>
        </row>
        <row r="60">
          <cell r="AU60">
            <v>0.53294732725609528</v>
          </cell>
        </row>
        <row r="61">
          <cell r="AU61">
            <v>0.39329798370166752</v>
          </cell>
        </row>
        <row r="62">
          <cell r="AU62">
            <v>0.42580182956210072</v>
          </cell>
        </row>
        <row r="63">
          <cell r="AU63">
            <v>0.56548193740718522</v>
          </cell>
        </row>
        <row r="64">
          <cell r="AU64">
            <v>0.54932540581127909</v>
          </cell>
        </row>
        <row r="65">
          <cell r="AU65">
            <v>0.52266970327361728</v>
          </cell>
        </row>
        <row r="66">
          <cell r="AU66">
            <v>0.46609980233367132</v>
          </cell>
        </row>
        <row r="67">
          <cell r="AU67">
            <v>0.4412318287364892</v>
          </cell>
        </row>
        <row r="68">
          <cell r="AU68">
            <v>0.57930792116609375</v>
          </cell>
        </row>
        <row r="69">
          <cell r="AU69">
            <v>0.30400756626330155</v>
          </cell>
        </row>
        <row r="70">
          <cell r="AU70">
            <v>0.57521821465806477</v>
          </cell>
        </row>
        <row r="71">
          <cell r="AU71">
            <v>0.5619158933499474</v>
          </cell>
        </row>
        <row r="72">
          <cell r="AU72">
            <v>0.48293621581447033</v>
          </cell>
        </row>
        <row r="73">
          <cell r="AU73">
            <v>0.55588970117372827</v>
          </cell>
        </row>
        <row r="74">
          <cell r="AU74">
            <v>0.35077233372181388</v>
          </cell>
        </row>
        <row r="75">
          <cell r="AU75">
            <v>0.17063351232153234</v>
          </cell>
        </row>
        <row r="76">
          <cell r="AU76">
            <v>0.30096677445173464</v>
          </cell>
        </row>
        <row r="77">
          <cell r="AU77">
            <v>0.40602723486202796</v>
          </cell>
        </row>
        <row r="78">
          <cell r="AU78">
            <v>0.51500443762896597</v>
          </cell>
        </row>
        <row r="79">
          <cell r="AU79">
            <v>0.34260344876216525</v>
          </cell>
        </row>
        <row r="80">
          <cell r="AU80">
            <v>0.54064360624206353</v>
          </cell>
        </row>
        <row r="81">
          <cell r="AU81">
            <v>0.51117188060046781</v>
          </cell>
        </row>
        <row r="82">
          <cell r="AU82">
            <v>0.53793138519758177</v>
          </cell>
        </row>
        <row r="83">
          <cell r="AU83">
            <v>0.49631528524242891</v>
          </cell>
        </row>
        <row r="84">
          <cell r="AU84">
            <v>0.4816798545806939</v>
          </cell>
        </row>
        <row r="85">
          <cell r="AU85">
            <v>0.4953711233909121</v>
          </cell>
        </row>
        <row r="86">
          <cell r="AU86">
            <v>0.64105705559325099</v>
          </cell>
        </row>
        <row r="87">
          <cell r="AU87">
            <v>0.5235863492195364</v>
          </cell>
        </row>
        <row r="88">
          <cell r="AU88">
            <v>0.59219502799100676</v>
          </cell>
        </row>
        <row r="89">
          <cell r="AU89">
            <v>0.55410058992930988</v>
          </cell>
        </row>
        <row r="90">
          <cell r="AU90">
            <v>0.5682194547932945</v>
          </cell>
        </row>
        <row r="91">
          <cell r="AU91">
            <v>0.57039193044152869</v>
          </cell>
        </row>
        <row r="92">
          <cell r="AU92">
            <v>0.32692864233552671</v>
          </cell>
        </row>
        <row r="93">
          <cell r="AU93">
            <v>0.33707067550299613</v>
          </cell>
        </row>
        <row r="94">
          <cell r="AU94">
            <v>0.25432340758165012</v>
          </cell>
        </row>
        <row r="95">
          <cell r="AU95">
            <v>0.28509004286408274</v>
          </cell>
        </row>
        <row r="96">
          <cell r="AU96">
            <v>0.54670896673561875</v>
          </cell>
        </row>
        <row r="97">
          <cell r="AU97">
            <v>0.25072469419685017</v>
          </cell>
        </row>
        <row r="98">
          <cell r="AU98">
            <v>0.48961969024565394</v>
          </cell>
        </row>
        <row r="99">
          <cell r="AU99">
            <v>0.31642330082381426</v>
          </cell>
        </row>
        <row r="100">
          <cell r="AU100">
            <v>0.48946762860440546</v>
          </cell>
        </row>
        <row r="101">
          <cell r="AU101">
            <v>0.5598804824314213</v>
          </cell>
        </row>
        <row r="102">
          <cell r="AU102">
            <v>0.59451175510399079</v>
          </cell>
        </row>
        <row r="103">
          <cell r="AU103">
            <v>0.32281283474037414</v>
          </cell>
        </row>
        <row r="104">
          <cell r="AU104">
            <v>0.34723654688646399</v>
          </cell>
        </row>
        <row r="105">
          <cell r="AU105">
            <v>0.31433853796907124</v>
          </cell>
        </row>
        <row r="106">
          <cell r="AU106">
            <v>0.23546546973979457</v>
          </cell>
        </row>
        <row r="107">
          <cell r="AU107">
            <v>0.20775679191634797</v>
          </cell>
        </row>
        <row r="108">
          <cell r="AU108">
            <v>0.44836285138919701</v>
          </cell>
        </row>
        <row r="109">
          <cell r="AU109">
            <v>0.30442800610527082</v>
          </cell>
        </row>
        <row r="110">
          <cell r="AU110">
            <v>0.33750584326716843</v>
          </cell>
        </row>
        <row r="111">
          <cell r="AU111">
            <v>0.47350588327217363</v>
          </cell>
        </row>
        <row r="112">
          <cell r="AU112">
            <v>0.22016522755502563</v>
          </cell>
        </row>
        <row r="113">
          <cell r="AU113">
            <v>0.31495818233698353</v>
          </cell>
        </row>
        <row r="114">
          <cell r="AU114">
            <v>0.20922254301548729</v>
          </cell>
        </row>
        <row r="115">
          <cell r="AU115">
            <v>0.21176441252822406</v>
          </cell>
        </row>
        <row r="116">
          <cell r="AU116">
            <v>0.35160986851601628</v>
          </cell>
        </row>
        <row r="117">
          <cell r="AU117">
            <v>0.20226732296207761</v>
          </cell>
        </row>
        <row r="118">
          <cell r="AU118">
            <v>0.66846939423313423</v>
          </cell>
        </row>
        <row r="119">
          <cell r="AU119">
            <v>0.2747330417830402</v>
          </cell>
        </row>
        <row r="120">
          <cell r="AU120">
            <v>0.28791993831242785</v>
          </cell>
        </row>
        <row r="121">
          <cell r="AU121">
            <v>0.56464767057286336</v>
          </cell>
        </row>
        <row r="122">
          <cell r="AU122">
            <v>0.57372441342938651</v>
          </cell>
        </row>
        <row r="123">
          <cell r="AU123">
            <v>0.64965350896458296</v>
          </cell>
        </row>
        <row r="124">
          <cell r="AU124">
            <v>0.39834551214878716</v>
          </cell>
        </row>
        <row r="125">
          <cell r="AU125">
            <v>0.44430216700479236</v>
          </cell>
        </row>
        <row r="126">
          <cell r="AU126">
            <v>0.49367368023693453</v>
          </cell>
        </row>
        <row r="127">
          <cell r="AU127">
            <v>0.47816337870370984</v>
          </cell>
        </row>
        <row r="128">
          <cell r="AU128">
            <v>0.51730605535748209</v>
          </cell>
        </row>
        <row r="129">
          <cell r="AU129">
            <v>0.39023820158453892</v>
          </cell>
        </row>
        <row r="130">
          <cell r="AU130">
            <v>0.43628838973735351</v>
          </cell>
        </row>
        <row r="131">
          <cell r="AU131">
            <v>0.50377065320145431</v>
          </cell>
        </row>
        <row r="132">
          <cell r="AU132">
            <v>0.52816472007329518</v>
          </cell>
        </row>
        <row r="133">
          <cell r="AU133">
            <v>0.50845124359395011</v>
          </cell>
        </row>
      </sheetData>
      <sheetData sheetId="3">
        <row r="9">
          <cell r="AP9">
            <v>0.17434484598578248</v>
          </cell>
        </row>
        <row r="10">
          <cell r="AP10">
            <v>0.37551614266048627</v>
          </cell>
        </row>
        <row r="11">
          <cell r="AP11">
            <v>0.16972807663222153</v>
          </cell>
        </row>
        <row r="12">
          <cell r="AP12">
            <v>0.2732754038240171</v>
          </cell>
        </row>
        <row r="13">
          <cell r="AP13">
            <v>0.15011743561704352</v>
          </cell>
        </row>
        <row r="14">
          <cell r="AP14">
            <v>0.22978688087854335</v>
          </cell>
        </row>
        <row r="15">
          <cell r="AP15">
            <v>0.19613761241734909</v>
          </cell>
        </row>
        <row r="16">
          <cell r="AP16">
            <v>0.26097935328415384</v>
          </cell>
        </row>
        <row r="17">
          <cell r="AP17">
            <v>0.16873767160809358</v>
          </cell>
        </row>
        <row r="18">
          <cell r="AP18">
            <v>0.20078048803510451</v>
          </cell>
        </row>
        <row r="19">
          <cell r="AP19">
            <v>0.2324571709892285</v>
          </cell>
        </row>
        <row r="20">
          <cell r="AP20">
            <v>0.16154144509976653</v>
          </cell>
        </row>
        <row r="21">
          <cell r="AP21">
            <v>0.17598409446865673</v>
          </cell>
        </row>
        <row r="22">
          <cell r="AP22">
            <v>0.19851633615184464</v>
          </cell>
        </row>
        <row r="23">
          <cell r="AP23">
            <v>0.10871828950118373</v>
          </cell>
        </row>
        <row r="24">
          <cell r="AP24">
            <v>0.17307876418607634</v>
          </cell>
        </row>
        <row r="25">
          <cell r="AP25">
            <v>0.26254153209409198</v>
          </cell>
        </row>
        <row r="26">
          <cell r="AP26">
            <v>0.17297366063634712</v>
          </cell>
        </row>
        <row r="27">
          <cell r="AP27">
            <v>0.24570318573553618</v>
          </cell>
        </row>
        <row r="28">
          <cell r="AP28">
            <v>0.16574343938587335</v>
          </cell>
        </row>
        <row r="29">
          <cell r="AP29">
            <v>0.3201267799030032</v>
          </cell>
        </row>
        <row r="30">
          <cell r="AP30">
            <v>0.31532970115086234</v>
          </cell>
        </row>
        <row r="31">
          <cell r="AP31">
            <v>0.31674963655354932</v>
          </cell>
        </row>
        <row r="32">
          <cell r="AP32">
            <v>0.21807845714222343</v>
          </cell>
        </row>
        <row r="33">
          <cell r="AP33">
            <v>0.17624933856318503</v>
          </cell>
        </row>
        <row r="34">
          <cell r="AP34">
            <v>0.10616642438017888</v>
          </cell>
        </row>
        <row r="35">
          <cell r="AP35">
            <v>0.20925350330105622</v>
          </cell>
        </row>
        <row r="36">
          <cell r="AP36">
            <v>0.15814192241044109</v>
          </cell>
        </row>
        <row r="37">
          <cell r="AP37">
            <v>0.22682404691419253</v>
          </cell>
        </row>
        <row r="38">
          <cell r="AP38">
            <v>0.30187140879437041</v>
          </cell>
        </row>
        <row r="39">
          <cell r="AP39">
            <v>0.30125555989173108</v>
          </cell>
        </row>
        <row r="40">
          <cell r="AP40">
            <v>0.14208478262323174</v>
          </cell>
        </row>
        <row r="41">
          <cell r="AP41">
            <v>0.21233452027376098</v>
          </cell>
        </row>
        <row r="42">
          <cell r="AP42">
            <v>0.37773198420276288</v>
          </cell>
        </row>
        <row r="43">
          <cell r="AP43">
            <v>0.40169243682186173</v>
          </cell>
        </row>
        <row r="44">
          <cell r="AP44">
            <v>0.26353240485067903</v>
          </cell>
        </row>
        <row r="45">
          <cell r="AP45">
            <v>0.12263846544090752</v>
          </cell>
        </row>
        <row r="47">
          <cell r="AP47">
            <v>0.16319645072629071</v>
          </cell>
        </row>
        <row r="48">
          <cell r="AP48">
            <v>0.1232296795041762</v>
          </cell>
        </row>
        <row r="49">
          <cell r="AP49">
            <v>0.23686336430683183</v>
          </cell>
        </row>
        <row r="50">
          <cell r="AP50">
            <v>0.14057740236446373</v>
          </cell>
        </row>
        <row r="51">
          <cell r="AP51">
            <v>0.45442056337149489</v>
          </cell>
        </row>
        <row r="52">
          <cell r="AP52">
            <v>0.27755760311698557</v>
          </cell>
        </row>
        <row r="53">
          <cell r="AP53">
            <v>0.2051689382376902</v>
          </cell>
        </row>
        <row r="54">
          <cell r="AP54">
            <v>7.919545512012878E-2</v>
          </cell>
        </row>
        <row r="55">
          <cell r="AP55">
            <v>0.43420916027452705</v>
          </cell>
        </row>
        <row r="56">
          <cell r="AP56">
            <v>0.11440569645232281</v>
          </cell>
        </row>
        <row r="57">
          <cell r="AP57">
            <v>0.15950323264737207</v>
          </cell>
        </row>
        <row r="58">
          <cell r="AP58">
            <v>9.8562773639718451E-2</v>
          </cell>
        </row>
        <row r="59">
          <cell r="AP59">
            <v>0.1672258624397592</v>
          </cell>
        </row>
        <row r="60">
          <cell r="AP60">
            <v>0.10974455808802625</v>
          </cell>
        </row>
        <row r="61">
          <cell r="AP61">
            <v>0.33316253342123403</v>
          </cell>
        </row>
        <row r="62">
          <cell r="AP62">
            <v>0.10118735831517661</v>
          </cell>
        </row>
        <row r="63">
          <cell r="AP63">
            <v>0.29652361185390502</v>
          </cell>
        </row>
        <row r="64">
          <cell r="AP64">
            <v>0.14192924387506853</v>
          </cell>
        </row>
        <row r="65">
          <cell r="AP65">
            <v>0.1406865943073394</v>
          </cell>
        </row>
        <row r="66">
          <cell r="AP66">
            <v>0.14354348110296403</v>
          </cell>
        </row>
        <row r="67">
          <cell r="AP67">
            <v>0.35505640270364514</v>
          </cell>
        </row>
        <row r="68">
          <cell r="AP68">
            <v>0.43275262341387988</v>
          </cell>
        </row>
        <row r="69">
          <cell r="AP69">
            <v>0.27403423491154377</v>
          </cell>
        </row>
        <row r="70">
          <cell r="AP70">
            <v>0.20163472350766906</v>
          </cell>
        </row>
        <row r="71">
          <cell r="AP71">
            <v>0.24966870934476251</v>
          </cell>
        </row>
        <row r="72">
          <cell r="AP72">
            <v>0.1233550724908799</v>
          </cell>
        </row>
        <row r="73">
          <cell r="AP73">
            <v>0.17826894574091856</v>
          </cell>
        </row>
        <row r="74">
          <cell r="AP74">
            <v>0.13354005331105404</v>
          </cell>
        </row>
        <row r="75">
          <cell r="AP75">
            <v>0.10635025350272337</v>
          </cell>
        </row>
        <row r="76">
          <cell r="AP76">
            <v>0.21230166738043663</v>
          </cell>
        </row>
        <row r="77">
          <cell r="AP77">
            <v>0.16796024434177056</v>
          </cell>
        </row>
        <row r="78">
          <cell r="AP78">
            <v>0.29414335960112037</v>
          </cell>
        </row>
        <row r="79">
          <cell r="AP79">
            <v>0.28658969600965373</v>
          </cell>
        </row>
        <row r="80">
          <cell r="AP80">
            <v>9.192354741257984E-2</v>
          </cell>
        </row>
        <row r="81">
          <cell r="AP81">
            <v>0.16834024226673897</v>
          </cell>
        </row>
        <row r="82">
          <cell r="AP82">
            <v>0.14912399691849845</v>
          </cell>
        </row>
        <row r="83">
          <cell r="AP83">
            <v>0.21844352888949461</v>
          </cell>
        </row>
        <row r="84">
          <cell r="AP84">
            <v>0.27383910925983307</v>
          </cell>
        </row>
        <row r="85">
          <cell r="AP85">
            <v>0.21291251969794836</v>
          </cell>
        </row>
        <row r="86">
          <cell r="AP86">
            <v>0.21638494243411563</v>
          </cell>
        </row>
        <row r="87">
          <cell r="AP87">
            <v>0.15912218124917579</v>
          </cell>
        </row>
        <row r="88">
          <cell r="AP88">
            <v>0.23600636233590097</v>
          </cell>
        </row>
        <row r="89">
          <cell r="AP89">
            <v>0.28624839254254114</v>
          </cell>
        </row>
        <row r="90">
          <cell r="AP90">
            <v>0.29083452774311608</v>
          </cell>
        </row>
        <row r="91">
          <cell r="AP91">
            <v>0.22144260462300158</v>
          </cell>
        </row>
        <row r="92">
          <cell r="AP92">
            <v>0.16033700469163198</v>
          </cell>
        </row>
        <row r="93">
          <cell r="AP93">
            <v>0.15892614580211331</v>
          </cell>
        </row>
        <row r="94">
          <cell r="AP94">
            <v>0.12763471331728912</v>
          </cell>
        </row>
        <row r="95">
          <cell r="AP95">
            <v>0.11306607160856035</v>
          </cell>
        </row>
        <row r="96">
          <cell r="AP96">
            <v>0.23714973477368875</v>
          </cell>
        </row>
        <row r="97">
          <cell r="AP97">
            <v>0.25041570197980556</v>
          </cell>
        </row>
        <row r="98">
          <cell r="AP98">
            <v>0.29307211946351708</v>
          </cell>
        </row>
        <row r="99">
          <cell r="AP99">
            <v>0.11928420289080244</v>
          </cell>
        </row>
        <row r="100">
          <cell r="AP100">
            <v>0.1259267312778666</v>
          </cell>
        </row>
        <row r="101">
          <cell r="AP101">
            <v>0.2028080198331946</v>
          </cell>
        </row>
        <row r="102">
          <cell r="AP102">
            <v>0.24269817098536109</v>
          </cell>
        </row>
        <row r="103">
          <cell r="AP103">
            <v>0.17608898303908394</v>
          </cell>
        </row>
        <row r="104">
          <cell r="AP104">
            <v>0.23209540292054129</v>
          </cell>
        </row>
        <row r="105">
          <cell r="AP105">
            <v>0.19386792792988283</v>
          </cell>
        </row>
        <row r="106">
          <cell r="AP106">
            <v>0.11120492319543095</v>
          </cell>
        </row>
        <row r="107">
          <cell r="AP107">
            <v>0.10355831717218639</v>
          </cell>
        </row>
        <row r="108">
          <cell r="AP108">
            <v>0.1491412975309086</v>
          </cell>
        </row>
        <row r="109">
          <cell r="AP109">
            <v>0.21238554926555608</v>
          </cell>
        </row>
        <row r="110">
          <cell r="AP110">
            <v>0.23653770495888457</v>
          </cell>
        </row>
        <row r="111">
          <cell r="AP111">
            <v>0.20890698309383215</v>
          </cell>
        </row>
        <row r="112">
          <cell r="AP112">
            <v>0.18806433068545517</v>
          </cell>
        </row>
        <row r="113">
          <cell r="AP113">
            <v>0.19653789618303164</v>
          </cell>
        </row>
        <row r="114">
          <cell r="AP114">
            <v>0.21235998996722985</v>
          </cell>
        </row>
        <row r="115">
          <cell r="AP115">
            <v>0.13507105646602205</v>
          </cell>
        </row>
        <row r="116">
          <cell r="AP116">
            <v>0.12244233221572232</v>
          </cell>
        </row>
        <row r="117">
          <cell r="AP117">
            <v>0.17102269505517861</v>
          </cell>
        </row>
        <row r="118">
          <cell r="AP118">
            <v>0.31473203605571415</v>
          </cell>
        </row>
        <row r="119">
          <cell r="AP119">
            <v>0.17827906985738973</v>
          </cell>
        </row>
        <row r="120">
          <cell r="AP120">
            <v>0.19592689758737405</v>
          </cell>
        </row>
        <row r="121">
          <cell r="AP121">
            <v>0.31883131847767859</v>
          </cell>
        </row>
        <row r="122">
          <cell r="AP122">
            <v>0.2466859735475406</v>
          </cell>
        </row>
        <row r="123">
          <cell r="AP123">
            <v>0.3300118149843812</v>
          </cell>
        </row>
        <row r="124">
          <cell r="AP124">
            <v>0.18329494630671428</v>
          </cell>
        </row>
        <row r="125">
          <cell r="AP125">
            <v>0.26429663455680213</v>
          </cell>
        </row>
        <row r="126">
          <cell r="AP126">
            <v>0.33586983352308408</v>
          </cell>
        </row>
        <row r="127">
          <cell r="AP127">
            <v>0.43149708344744614</v>
          </cell>
        </row>
        <row r="128">
          <cell r="AP128">
            <v>0.50133138706031943</v>
          </cell>
        </row>
        <row r="129">
          <cell r="AP129">
            <v>0.26097209423321827</v>
          </cell>
        </row>
        <row r="130">
          <cell r="AP130">
            <v>0.18487587670998584</v>
          </cell>
        </row>
        <row r="131">
          <cell r="AP131">
            <v>0.31025585680209056</v>
          </cell>
        </row>
        <row r="132">
          <cell r="AP132">
            <v>0.13543482346178576</v>
          </cell>
        </row>
        <row r="133">
          <cell r="AP133">
            <v>0.13390557751918644</v>
          </cell>
        </row>
      </sheetData>
      <sheetData sheetId="4">
        <row r="8">
          <cell r="W8">
            <v>1.8900052860246978E-3</v>
          </cell>
        </row>
        <row r="9">
          <cell r="W9">
            <v>3.2286085729418997E-2</v>
          </cell>
        </row>
        <row r="10">
          <cell r="W10">
            <v>2.5317229249084913E-2</v>
          </cell>
        </row>
        <row r="11">
          <cell r="W11">
            <v>1.5163396722510629E-2</v>
          </cell>
        </row>
        <row r="12">
          <cell r="W12">
            <v>1.9061279491576034E-2</v>
          </cell>
        </row>
        <row r="13">
          <cell r="W13">
            <v>8.1107646611339249E-3</v>
          </cell>
        </row>
        <row r="14">
          <cell r="W14">
            <v>1.3752125324239285E-2</v>
          </cell>
        </row>
        <row r="15">
          <cell r="W15">
            <v>3.3428666193443235E-3</v>
          </cell>
        </row>
        <row r="16">
          <cell r="W16">
            <v>9.3071683495493645E-3</v>
          </cell>
        </row>
        <row r="17">
          <cell r="W17">
            <v>2.4198819711243737E-2</v>
          </cell>
        </row>
        <row r="18">
          <cell r="W18">
            <v>8.1371936404571726E-3</v>
          </cell>
        </row>
        <row r="19">
          <cell r="W19">
            <v>1.3126572234461275E-2</v>
          </cell>
        </row>
        <row r="20">
          <cell r="W20">
            <v>1.0351421069681213E-2</v>
          </cell>
        </row>
        <row r="21">
          <cell r="W21">
            <v>9.5459179319353927E-3</v>
          </cell>
        </row>
        <row r="22">
          <cell r="W22">
            <v>2.008654534212435E-2</v>
          </cell>
        </row>
        <row r="23">
          <cell r="W23">
            <v>1.1156728670493133E-2</v>
          </cell>
        </row>
        <row r="24">
          <cell r="W24">
            <v>1.3873770869689496E-2</v>
          </cell>
        </row>
        <row r="25">
          <cell r="W25">
            <v>7.5534826174911999E-3</v>
          </cell>
        </row>
        <row r="26">
          <cell r="W26">
            <v>2.1067502337873949E-3</v>
          </cell>
        </row>
        <row r="27">
          <cell r="W27">
            <v>1.3126795023708289E-2</v>
          </cell>
        </row>
        <row r="28">
          <cell r="W28">
            <v>2.7658057643692249E-2</v>
          </cell>
        </row>
        <row r="29">
          <cell r="W29">
            <v>1.6475742985485296E-2</v>
          </cell>
        </row>
        <row r="30">
          <cell r="W30">
            <v>1.9918352423326822E-2</v>
          </cell>
        </row>
        <row r="31">
          <cell r="W31">
            <v>1.664127804870361E-2</v>
          </cell>
        </row>
        <row r="32">
          <cell r="W32">
            <v>3.7797972538762804E-2</v>
          </cell>
        </row>
        <row r="33">
          <cell r="W33">
            <v>1.9810729330157393E-3</v>
          </cell>
        </row>
        <row r="34">
          <cell r="W34">
            <v>6.8681772189397436E-3</v>
          </cell>
        </row>
        <row r="35">
          <cell r="W35">
            <v>1.2022618729424915E-2</v>
          </cell>
        </row>
        <row r="36">
          <cell r="W36">
            <v>9.4575942947148651E-3</v>
          </cell>
        </row>
        <row r="37">
          <cell r="W37">
            <v>1.1973788728750913E-2</v>
          </cell>
        </row>
        <row r="38">
          <cell r="W38">
            <v>1.1669732783892538E-2</v>
          </cell>
        </row>
        <row r="39">
          <cell r="W39">
            <v>1.1809523845628681E-2</v>
          </cell>
        </row>
        <row r="40">
          <cell r="W40">
            <v>9.6651760216293816E-3</v>
          </cell>
        </row>
        <row r="41">
          <cell r="W41">
            <v>2.082841663889089E-2</v>
          </cell>
        </row>
        <row r="42">
          <cell r="W42">
            <v>8.0761888514384924E-3</v>
          </cell>
        </row>
        <row r="43">
          <cell r="W43">
            <v>1.1368449084411624E-2</v>
          </cell>
        </row>
        <row r="44">
          <cell r="W44">
            <v>3.1378104730150611E-3</v>
          </cell>
        </row>
        <row r="46">
          <cell r="W46">
            <v>2.0939028717862056E-2</v>
          </cell>
        </row>
        <row r="47">
          <cell r="W47">
            <v>1.0853121886060737E-2</v>
          </cell>
        </row>
        <row r="48">
          <cell r="W48">
            <v>9.4603599196686605E-3</v>
          </cell>
        </row>
        <row r="49">
          <cell r="W49">
            <v>1.2484232408615605E-2</v>
          </cell>
        </row>
        <row r="50">
          <cell r="W50">
            <v>7.7789630179277702E-3</v>
          </cell>
        </row>
        <row r="51">
          <cell r="W51">
            <v>2.7580573758196549E-3</v>
          </cell>
        </row>
        <row r="52">
          <cell r="W52">
            <v>1.2471421283976927E-2</v>
          </cell>
        </row>
        <row r="53">
          <cell r="W53">
            <v>5.2759474650353388E-3</v>
          </cell>
        </row>
        <row r="54">
          <cell r="W54">
            <v>1.246484616003256E-2</v>
          </cell>
        </row>
        <row r="55">
          <cell r="W55">
            <v>2.0198566731420533E-2</v>
          </cell>
        </row>
        <row r="56">
          <cell r="W56">
            <v>7.887334637479421E-3</v>
          </cell>
        </row>
        <row r="57">
          <cell r="W57">
            <v>1.7536721964147028E-2</v>
          </cell>
        </row>
        <row r="58">
          <cell r="W58">
            <v>7.1031717569934247E-3</v>
          </cell>
        </row>
        <row r="59">
          <cell r="W59">
            <v>1.786599375362416E-2</v>
          </cell>
        </row>
        <row r="60">
          <cell r="W60">
            <v>7.4766033443076337E-3</v>
          </cell>
        </row>
        <row r="61">
          <cell r="W61">
            <v>9.3234673816560906E-3</v>
          </cell>
        </row>
        <row r="62">
          <cell r="W62">
            <v>2.7542085714235432E-2</v>
          </cell>
        </row>
        <row r="63">
          <cell r="W63">
            <v>1.2166209742512301E-2</v>
          </cell>
        </row>
        <row r="64">
          <cell r="W64">
            <v>1.1532181418343224E-2</v>
          </cell>
        </row>
        <row r="65">
          <cell r="W65">
            <v>1.0100773651718428E-2</v>
          </cell>
        </row>
        <row r="66">
          <cell r="W66">
            <v>1.2396449541541829E-2</v>
          </cell>
        </row>
        <row r="67">
          <cell r="W67">
            <v>1.5050093567989671E-2</v>
          </cell>
        </row>
        <row r="68">
          <cell r="W68">
            <v>8.2604663710516436E-3</v>
          </cell>
        </row>
        <row r="69">
          <cell r="W69">
            <v>3.7115378909745957E-3</v>
          </cell>
        </row>
        <row r="70">
          <cell r="W70">
            <v>4.4094336872421832E-3</v>
          </cell>
        </row>
        <row r="71">
          <cell r="W71">
            <v>3.8140173198721421E-2</v>
          </cell>
        </row>
        <row r="72">
          <cell r="W72">
            <v>1.2906540191864399E-2</v>
          </cell>
        </row>
        <row r="73">
          <cell r="W73">
            <v>2.4178464041133819E-2</v>
          </cell>
        </row>
        <row r="74">
          <cell r="W74">
            <v>8.4424354620515462E-3</v>
          </cell>
        </row>
        <row r="75">
          <cell r="W75">
            <v>1.1640723524579691E-2</v>
          </cell>
        </row>
        <row r="76">
          <cell r="W76">
            <v>2.6913784384572984E-2</v>
          </cell>
        </row>
        <row r="77">
          <cell r="W77">
            <v>2.2681613212234594E-2</v>
          </cell>
        </row>
        <row r="78">
          <cell r="W78">
            <v>1.10923138651836E-2</v>
          </cell>
        </row>
        <row r="79">
          <cell r="W79">
            <v>1.1439834332371057E-2</v>
          </cell>
        </row>
        <row r="80">
          <cell r="W80">
            <v>1.4133866704846273E-2</v>
          </cell>
        </row>
        <row r="81">
          <cell r="W81">
            <v>9.4751632815969957E-3</v>
          </cell>
        </row>
        <row r="82">
          <cell r="W82">
            <v>1.2984690266137967E-3</v>
          </cell>
        </row>
        <row r="83">
          <cell r="W83">
            <v>2.0887405997347574E-2</v>
          </cell>
        </row>
        <row r="84">
          <cell r="W84">
            <v>3.6997768365626149E-3</v>
          </cell>
        </row>
        <row r="85">
          <cell r="W85">
            <v>1.3777057041229987E-2</v>
          </cell>
        </row>
        <row r="86">
          <cell r="W86">
            <v>5.5976006539269962E-3</v>
          </cell>
        </row>
        <row r="87">
          <cell r="W87">
            <v>6.690266669261276E-3</v>
          </cell>
        </row>
        <row r="88">
          <cell r="W88">
            <v>4.7236253855708465E-3</v>
          </cell>
        </row>
        <row r="89">
          <cell r="W89">
            <v>7.5903008384457619E-3</v>
          </cell>
        </row>
        <row r="90">
          <cell r="W90">
            <v>1.1270473150785878E-2</v>
          </cell>
        </row>
        <row r="91">
          <cell r="W91">
            <v>1.965802862565498E-2</v>
          </cell>
        </row>
        <row r="92">
          <cell r="W92">
            <v>2.0779891208895548E-2</v>
          </cell>
        </row>
        <row r="93">
          <cell r="W93">
            <v>1.505928996481376E-2</v>
          </cell>
        </row>
        <row r="94">
          <cell r="W94">
            <v>1.9287638604251204E-2</v>
          </cell>
        </row>
        <row r="95">
          <cell r="W95">
            <v>3.4432266685222239E-3</v>
          </cell>
        </row>
        <row r="96">
          <cell r="W96">
            <v>4.8550535191210836E-3</v>
          </cell>
        </row>
        <row r="97">
          <cell r="W97">
            <v>2.5194601565512145E-2</v>
          </cell>
        </row>
        <row r="98">
          <cell r="W98">
            <v>2.1905366637107054E-2</v>
          </cell>
        </row>
        <row r="99">
          <cell r="W99">
            <v>1.43156944417853E-2</v>
          </cell>
        </row>
        <row r="100">
          <cell r="W100">
            <v>7.4110076394799567E-3</v>
          </cell>
        </row>
        <row r="101">
          <cell r="W101">
            <v>1.2418230332164116E-2</v>
          </cell>
        </row>
        <row r="102">
          <cell r="W102">
            <v>1.7985457367797792E-2</v>
          </cell>
        </row>
        <row r="103">
          <cell r="W103">
            <v>1.5923239524064745E-2</v>
          </cell>
        </row>
        <row r="104">
          <cell r="W104">
            <v>1.5716842854263769E-2</v>
          </cell>
        </row>
        <row r="105">
          <cell r="W105">
            <v>1.4501263940385284E-2</v>
          </cell>
        </row>
        <row r="106">
          <cell r="W106">
            <v>1.2358589536380957E-2</v>
          </cell>
        </row>
        <row r="107">
          <cell r="W107">
            <v>2.7784642181735019E-3</v>
          </cell>
        </row>
        <row r="108">
          <cell r="W108">
            <v>1.3246143840174087E-2</v>
          </cell>
        </row>
        <row r="109">
          <cell r="W109">
            <v>1.4599183658510323E-2</v>
          </cell>
        </row>
        <row r="110">
          <cell r="W110">
            <v>3.0341480071618982E-2</v>
          </cell>
        </row>
        <row r="111">
          <cell r="W111">
            <v>6.8158408706635309E-3</v>
          </cell>
        </row>
        <row r="112">
          <cell r="W112">
            <v>1.5564356582048746E-2</v>
          </cell>
        </row>
        <row r="113">
          <cell r="W113">
            <v>3.779120075723957E-3</v>
          </cell>
        </row>
        <row r="114">
          <cell r="W114">
            <v>1.0230049144667989E-2</v>
          </cell>
        </row>
        <row r="115">
          <cell r="W115">
            <v>2.5151736450758966E-2</v>
          </cell>
        </row>
        <row r="116">
          <cell r="W116">
            <v>6.4023655283226974E-3</v>
          </cell>
        </row>
        <row r="117">
          <cell r="W117">
            <v>5.6812248833600044E-3</v>
          </cell>
        </row>
        <row r="118">
          <cell r="W118">
            <v>1.3027840376184006E-2</v>
          </cell>
        </row>
        <row r="119">
          <cell r="W119">
            <v>1.2924148889759698E-2</v>
          </cell>
        </row>
        <row r="120">
          <cell r="W120">
            <v>3.7148235213043893E-3</v>
          </cell>
        </row>
        <row r="121">
          <cell r="W121">
            <v>2.0637698288265859E-2</v>
          </cell>
        </row>
        <row r="122">
          <cell r="W122">
            <v>9.8273266990850632E-3</v>
          </cell>
        </row>
        <row r="123">
          <cell r="W123">
            <v>2.2950004008606334E-2</v>
          </cell>
        </row>
        <row r="124">
          <cell r="W124">
            <v>2.1004126576650465E-2</v>
          </cell>
        </row>
        <row r="125">
          <cell r="W125">
            <v>1.9660033818570774E-2</v>
          </cell>
        </row>
        <row r="126">
          <cell r="W126">
            <v>1.0499761824170208E-2</v>
          </cell>
        </row>
        <row r="127">
          <cell r="W127">
            <v>8.7702904258346055E-3</v>
          </cell>
        </row>
        <row r="128">
          <cell r="W128">
            <v>1.5409218682328201E-2</v>
          </cell>
        </row>
        <row r="129">
          <cell r="W129">
            <v>2.6601961577353447E-2</v>
          </cell>
        </row>
        <row r="130">
          <cell r="W130">
            <v>2.3251512308526127E-2</v>
          </cell>
        </row>
        <row r="131">
          <cell r="W131">
            <v>1.6972721984624684E-2</v>
          </cell>
        </row>
        <row r="132">
          <cell r="W132">
            <v>1.4297738835357841E-2</v>
          </cell>
        </row>
      </sheetData>
      <sheetData sheetId="5">
        <row r="9">
          <cell r="BJ9">
            <v>0.29148707919184985</v>
          </cell>
        </row>
        <row r="10">
          <cell r="BJ10">
            <v>0.23063632402846129</v>
          </cell>
        </row>
        <row r="11">
          <cell r="BJ11">
            <v>0.30633104575869241</v>
          </cell>
        </row>
        <row r="12">
          <cell r="BJ12">
            <v>0.28533676318576168</v>
          </cell>
        </row>
        <row r="13">
          <cell r="BJ13">
            <v>0.57145589088453419</v>
          </cell>
        </row>
        <row r="14">
          <cell r="BJ14">
            <v>0.3067113403733609</v>
          </cell>
        </row>
        <row r="15">
          <cell r="BJ15">
            <v>0.26465708126857507</v>
          </cell>
        </row>
        <row r="16">
          <cell r="BJ16">
            <v>0.29444771058102776</v>
          </cell>
        </row>
        <row r="17">
          <cell r="BJ17">
            <v>0.52169982186214625</v>
          </cell>
        </row>
        <row r="18">
          <cell r="BJ18">
            <v>0.29171660519744924</v>
          </cell>
        </row>
        <row r="19">
          <cell r="BJ19">
            <v>0.25132388576652409</v>
          </cell>
        </row>
        <row r="20">
          <cell r="BJ20">
            <v>0.51405204926240855</v>
          </cell>
        </row>
        <row r="21">
          <cell r="BJ21">
            <v>0.28804376970014117</v>
          </cell>
        </row>
        <row r="22">
          <cell r="BJ22">
            <v>0.56776107839134748</v>
          </cell>
        </row>
        <row r="23">
          <cell r="BJ23">
            <v>0.28417829015620177</v>
          </cell>
        </row>
        <row r="24">
          <cell r="BJ24">
            <v>0.28756558345095456</v>
          </cell>
        </row>
        <row r="25">
          <cell r="BJ25">
            <v>0.30223153136025949</v>
          </cell>
        </row>
        <row r="26">
          <cell r="BJ26">
            <v>0.46123132971758779</v>
          </cell>
        </row>
        <row r="27">
          <cell r="BJ27">
            <v>0.55438750784254265</v>
          </cell>
        </row>
        <row r="28">
          <cell r="BJ28">
            <v>0.25368598406013121</v>
          </cell>
        </row>
        <row r="29">
          <cell r="BJ29">
            <v>0.31559458884358471</v>
          </cell>
        </row>
        <row r="30">
          <cell r="BJ30">
            <v>0.30898865277533727</v>
          </cell>
        </row>
        <row r="31">
          <cell r="BJ31">
            <v>0.24627486903540152</v>
          </cell>
        </row>
        <row r="32">
          <cell r="BJ32">
            <v>0.29017912687864272</v>
          </cell>
        </row>
        <row r="33">
          <cell r="BJ33">
            <v>0.23171020504562151</v>
          </cell>
        </row>
        <row r="34">
          <cell r="BJ34">
            <v>0.5719341838510803</v>
          </cell>
        </row>
        <row r="35">
          <cell r="BJ35">
            <v>0.61586659733938764</v>
          </cell>
        </row>
        <row r="36">
          <cell r="BJ36">
            <v>0.49213792023176467</v>
          </cell>
        </row>
        <row r="37">
          <cell r="BJ37">
            <v>0.29275888015609358</v>
          </cell>
        </row>
        <row r="38">
          <cell r="BJ38">
            <v>0.54519008821036985</v>
          </cell>
        </row>
        <row r="39">
          <cell r="BJ39">
            <v>0.57979535193318454</v>
          </cell>
        </row>
        <row r="40">
          <cell r="BJ40">
            <v>0.70555640360862459</v>
          </cell>
        </row>
        <row r="41">
          <cell r="BJ41">
            <v>0.2687245509852223</v>
          </cell>
        </row>
        <row r="42">
          <cell r="BJ42">
            <v>0.24112754471011957</v>
          </cell>
        </row>
        <row r="43">
          <cell r="BJ43">
            <v>0.26425863125350973</v>
          </cell>
        </row>
        <row r="44">
          <cell r="BJ44">
            <v>0.47943481539088623</v>
          </cell>
        </row>
        <row r="45">
          <cell r="BJ45">
            <v>0.56301231637515203</v>
          </cell>
        </row>
        <row r="47">
          <cell r="BJ47">
            <v>0.23357560159614463</v>
          </cell>
        </row>
        <row r="48">
          <cell r="BJ48">
            <v>0.28464231240868615</v>
          </cell>
        </row>
        <row r="49">
          <cell r="BJ49">
            <v>0.63467738814556041</v>
          </cell>
        </row>
        <row r="50">
          <cell r="BJ50">
            <v>0.28998205896854601</v>
          </cell>
        </row>
        <row r="51">
          <cell r="BJ51">
            <v>0.29509130838947423</v>
          </cell>
        </row>
        <row r="52">
          <cell r="BJ52">
            <v>0.2945779809930954</v>
          </cell>
        </row>
        <row r="53">
          <cell r="BJ53">
            <v>0.49143420382154718</v>
          </cell>
        </row>
        <row r="54">
          <cell r="BJ54">
            <v>0.58536099532523189</v>
          </cell>
        </row>
        <row r="55">
          <cell r="BJ55">
            <v>0.25842372877647307</v>
          </cell>
        </row>
        <row r="56">
          <cell r="BJ56">
            <v>0.3039323354488882</v>
          </cell>
        </row>
        <row r="57">
          <cell r="BJ57">
            <v>0.52548849515776652</v>
          </cell>
        </row>
        <row r="58">
          <cell r="BJ58">
            <v>0.29187030946243558</v>
          </cell>
        </row>
        <row r="59">
          <cell r="BJ59">
            <v>0.57199704599698287</v>
          </cell>
        </row>
        <row r="60">
          <cell r="BJ60">
            <v>0.43379276206807871</v>
          </cell>
        </row>
        <row r="61">
          <cell r="BJ61">
            <v>0.29947919926567212</v>
          </cell>
        </row>
        <row r="62">
          <cell r="BJ62">
            <v>0.19444166090338552</v>
          </cell>
        </row>
        <row r="63">
          <cell r="BJ63">
            <v>0.29356587666304312</v>
          </cell>
        </row>
        <row r="64">
          <cell r="BJ64">
            <v>0.49030750670290629</v>
          </cell>
        </row>
        <row r="65">
          <cell r="BJ65">
            <v>0.44120336623605344</v>
          </cell>
        </row>
        <row r="66">
          <cell r="BJ66">
            <v>0.41211682712140479</v>
          </cell>
        </row>
        <row r="67">
          <cell r="BJ67">
            <v>0.25277099288707866</v>
          </cell>
        </row>
        <row r="68">
          <cell r="BJ68">
            <v>0.35442471382142871</v>
          </cell>
        </row>
        <row r="69">
          <cell r="BJ69">
            <v>0.28556476728346958</v>
          </cell>
        </row>
        <row r="70">
          <cell r="BJ70">
            <v>0.70882040486231523</v>
          </cell>
        </row>
        <row r="71">
          <cell r="BJ71">
            <v>0.604748592831714</v>
          </cell>
        </row>
        <row r="72">
          <cell r="BJ72">
            <v>0.31510030543451306</v>
          </cell>
        </row>
        <row r="73">
          <cell r="BJ73">
            <v>0.52618612576017099</v>
          </cell>
        </row>
        <row r="74">
          <cell r="BJ74">
            <v>0.40570264231643172</v>
          </cell>
        </row>
        <row r="75">
          <cell r="BJ75">
            <v>0.31530753730154182</v>
          </cell>
        </row>
        <row r="76">
          <cell r="BJ76">
            <v>0.53967596749614277</v>
          </cell>
        </row>
        <row r="77">
          <cell r="BJ77">
            <v>0.26549159921970256</v>
          </cell>
        </row>
        <row r="78">
          <cell r="BJ78">
            <v>0.28440285902306189</v>
          </cell>
        </row>
        <row r="79">
          <cell r="BJ79">
            <v>0.33889967702178247</v>
          </cell>
        </row>
        <row r="80">
          <cell r="BJ80">
            <v>0.59336289251393515</v>
          </cell>
        </row>
        <row r="81">
          <cell r="BJ81">
            <v>0.11800702926853983</v>
          </cell>
        </row>
        <row r="82">
          <cell r="BJ82">
            <v>0.59514351257770548</v>
          </cell>
        </row>
        <row r="83">
          <cell r="BJ83">
            <v>0.57399555723861884</v>
          </cell>
        </row>
        <row r="84">
          <cell r="BJ84">
            <v>0.30671026759285064</v>
          </cell>
        </row>
        <row r="85">
          <cell r="BJ85">
            <v>0.5583555749858724</v>
          </cell>
        </row>
        <row r="86">
          <cell r="BJ86">
            <v>0.56780005610852557</v>
          </cell>
        </row>
        <row r="87">
          <cell r="BJ87">
            <v>0.58070937269762357</v>
          </cell>
        </row>
        <row r="88">
          <cell r="BJ88">
            <v>0.69435571182320177</v>
          </cell>
        </row>
        <row r="89">
          <cell r="BJ89">
            <v>0.53524022133210036</v>
          </cell>
        </row>
        <row r="90">
          <cell r="BJ90">
            <v>0.46981351210060623</v>
          </cell>
        </row>
        <row r="91">
          <cell r="BJ91">
            <v>0.55146310444137192</v>
          </cell>
        </row>
        <row r="92">
          <cell r="BJ92">
            <v>0.21864415736036896</v>
          </cell>
        </row>
        <row r="93">
          <cell r="BJ93">
            <v>0.22992051642570147</v>
          </cell>
        </row>
        <row r="94">
          <cell r="BJ94">
            <v>0.22920443381598829</v>
          </cell>
        </row>
        <row r="95">
          <cell r="BJ95">
            <v>0.21373048343776013</v>
          </cell>
        </row>
        <row r="96">
          <cell r="BJ96">
            <v>0.55880922615581252</v>
          </cell>
        </row>
        <row r="97">
          <cell r="BJ97">
            <v>0.27993182778829512</v>
          </cell>
        </row>
        <row r="98">
          <cell r="BJ98">
            <v>0.30160719671887798</v>
          </cell>
        </row>
        <row r="99">
          <cell r="BJ99">
            <v>0.29149442147539351</v>
          </cell>
        </row>
        <row r="100">
          <cell r="BJ100">
            <v>0.44672922569283235</v>
          </cell>
        </row>
        <row r="101">
          <cell r="BJ101">
            <v>0.43038024592515578</v>
          </cell>
        </row>
        <row r="102">
          <cell r="BJ102">
            <v>0.51751221677435577</v>
          </cell>
        </row>
        <row r="103">
          <cell r="BJ103">
            <v>0.23368011398198604</v>
          </cell>
        </row>
        <row r="104">
          <cell r="BJ104">
            <v>0.23756647446949894</v>
          </cell>
        </row>
        <row r="105">
          <cell r="BJ105">
            <v>0.24185698246524756</v>
          </cell>
        </row>
        <row r="106">
          <cell r="BJ106">
            <v>0.22120921374682809</v>
          </cell>
        </row>
        <row r="107">
          <cell r="BJ107">
            <v>0.29599817180549609</v>
          </cell>
        </row>
        <row r="108">
          <cell r="BJ108">
            <v>0.51372708594100103</v>
          </cell>
        </row>
        <row r="109">
          <cell r="BJ109">
            <v>0.29311839302038156</v>
          </cell>
        </row>
        <row r="110">
          <cell r="BJ110">
            <v>0.29568788092393822</v>
          </cell>
        </row>
        <row r="111">
          <cell r="BJ111">
            <v>0.28680424888429323</v>
          </cell>
        </row>
        <row r="112">
          <cell r="BJ112">
            <v>0.29434862397779887</v>
          </cell>
        </row>
        <row r="113">
          <cell r="BJ113">
            <v>0.24649421234945509</v>
          </cell>
        </row>
        <row r="114">
          <cell r="BJ114">
            <v>0.25048453933064407</v>
          </cell>
        </row>
        <row r="115">
          <cell r="BJ115">
            <v>0.21977820363313225</v>
          </cell>
        </row>
        <row r="116">
          <cell r="BJ116">
            <v>0.23531775205889388</v>
          </cell>
        </row>
        <row r="117">
          <cell r="BJ117">
            <v>0.21517733512123802</v>
          </cell>
        </row>
        <row r="118">
          <cell r="BJ118">
            <v>0.56148565621147117</v>
          </cell>
        </row>
        <row r="119">
          <cell r="BJ119">
            <v>0.22930941957787493</v>
          </cell>
        </row>
        <row r="120">
          <cell r="BJ120">
            <v>0.21352410229134255</v>
          </cell>
        </row>
        <row r="121">
          <cell r="BJ121">
            <v>0.50714303765672675</v>
          </cell>
        </row>
        <row r="122">
          <cell r="BJ122">
            <v>0.29724126963497682</v>
          </cell>
        </row>
        <row r="123">
          <cell r="BJ123">
            <v>0.36855218309858012</v>
          </cell>
        </row>
        <row r="124">
          <cell r="BJ124">
            <v>0.29476338134864782</v>
          </cell>
        </row>
        <row r="125">
          <cell r="BJ125">
            <v>0.29973499572337869</v>
          </cell>
        </row>
        <row r="126">
          <cell r="BJ126">
            <v>0.29519042475983037</v>
          </cell>
        </row>
        <row r="127">
          <cell r="BJ127">
            <v>0.31138600899296448</v>
          </cell>
        </row>
        <row r="128">
          <cell r="BJ128">
            <v>0.29685827780075236</v>
          </cell>
        </row>
        <row r="129">
          <cell r="BJ129">
            <v>0.28810669815532058</v>
          </cell>
        </row>
        <row r="130">
          <cell r="BJ130">
            <v>0.29517693855263638</v>
          </cell>
        </row>
        <row r="131">
          <cell r="BJ131">
            <v>0.29659172844232001</v>
          </cell>
        </row>
        <row r="132">
          <cell r="BJ132">
            <v>0.41369547254067102</v>
          </cell>
        </row>
        <row r="133">
          <cell r="BJ133">
            <v>0.46170571457164616</v>
          </cell>
        </row>
      </sheetData>
      <sheetData sheetId="6"/>
      <sheetData sheetId="7">
        <row r="9">
          <cell r="AP9">
            <v>5.9017846170675799E-2</v>
          </cell>
        </row>
        <row r="10">
          <cell r="AP10">
            <v>5.2056596948439955E-2</v>
          </cell>
        </row>
        <row r="11">
          <cell r="AP11">
            <v>5.8210217704448369E-2</v>
          </cell>
        </row>
        <row r="12">
          <cell r="AP12">
            <v>5.6667951296452954E-2</v>
          </cell>
        </row>
        <row r="13">
          <cell r="AP13">
            <v>4.2098360786482575E-2</v>
          </cell>
        </row>
        <row r="14">
          <cell r="AP14">
            <v>5.8748647328060254E-2</v>
          </cell>
        </row>
        <row r="15">
          <cell r="AP15">
            <v>5.8114633468868249E-2</v>
          </cell>
        </row>
        <row r="16">
          <cell r="AP16">
            <v>5.8824854995064881E-2</v>
          </cell>
        </row>
        <row r="17">
          <cell r="AP17">
            <v>4.2190062419574854E-2</v>
          </cell>
        </row>
        <row r="18">
          <cell r="AP18">
            <v>5.8116636453576433E-2</v>
          </cell>
        </row>
        <row r="19">
          <cell r="AP19">
            <v>5.7857953177918454E-2</v>
          </cell>
        </row>
        <row r="20">
          <cell r="AP20">
            <v>4.4124408325718359E-2</v>
          </cell>
        </row>
        <row r="21">
          <cell r="AP21">
            <v>5.8936690403066067E-2</v>
          </cell>
        </row>
        <row r="22">
          <cell r="AP22">
            <v>4.2578706598567224E-2</v>
          </cell>
        </row>
        <row r="23">
          <cell r="AP23">
            <v>5.8997153822000319E-2</v>
          </cell>
        </row>
        <row r="24">
          <cell r="AP24">
            <v>5.8791175033397092E-2</v>
          </cell>
        </row>
        <row r="25">
          <cell r="AP25">
            <v>5.8732015313219921E-2</v>
          </cell>
        </row>
        <row r="26">
          <cell r="AP26">
            <v>5.3118256659933867E-2</v>
          </cell>
        </row>
        <row r="27">
          <cell r="AP27">
            <v>5.5165685009486751E-2</v>
          </cell>
        </row>
        <row r="28">
          <cell r="AP28">
            <v>6.0411723776289915E-2</v>
          </cell>
        </row>
        <row r="29">
          <cell r="AP29">
            <v>6.5318690360967518E-2</v>
          </cell>
        </row>
        <row r="30">
          <cell r="AP30">
            <v>6.4553830042968441E-2</v>
          </cell>
        </row>
        <row r="31">
          <cell r="AP31">
            <v>6.4012493896934849E-2</v>
          </cell>
        </row>
        <row r="32">
          <cell r="AP32">
            <v>5.8121758800173215E-2</v>
          </cell>
        </row>
        <row r="33">
          <cell r="AP33">
            <v>5.7852076908249672E-2</v>
          </cell>
        </row>
        <row r="34">
          <cell r="AP34">
            <v>4.1174150264198031E-2</v>
          </cell>
        </row>
        <row r="35">
          <cell r="AP35">
            <v>4.1135737437131031E-2</v>
          </cell>
        </row>
        <row r="36">
          <cell r="AP36">
            <v>4.4792297571605071E-2</v>
          </cell>
        </row>
        <row r="37">
          <cell r="AP37">
            <v>5.878680513387588E-2</v>
          </cell>
        </row>
        <row r="38">
          <cell r="AP38">
            <v>2.1970698881453855E-2</v>
          </cell>
        </row>
        <row r="39">
          <cell r="AP39">
            <v>4.1156010782119563E-2</v>
          </cell>
        </row>
        <row r="40">
          <cell r="AP40">
            <v>3.5032222681497242E-2</v>
          </cell>
        </row>
        <row r="41">
          <cell r="AP41">
            <v>5.8484354316407403E-2</v>
          </cell>
        </row>
        <row r="42">
          <cell r="AP42">
            <v>5.7846919113754794E-2</v>
          </cell>
        </row>
        <row r="43">
          <cell r="AP43">
            <v>7.2361441239097213E-2</v>
          </cell>
        </row>
        <row r="44">
          <cell r="AP44">
            <v>4.3631321192913325E-2</v>
          </cell>
        </row>
        <row r="45">
          <cell r="AP45">
            <v>4.3685512500052689E-2</v>
          </cell>
        </row>
        <row r="47">
          <cell r="AP47">
            <v>5.7176497176118043E-2</v>
          </cell>
        </row>
        <row r="48">
          <cell r="AP48">
            <v>5.8390797879554444E-2</v>
          </cell>
        </row>
        <row r="49">
          <cell r="AP49">
            <v>4.3456556120197824E-2</v>
          </cell>
        </row>
        <row r="50">
          <cell r="AP50">
            <v>6.5802227239195529E-2</v>
          </cell>
        </row>
        <row r="51">
          <cell r="AP51">
            <v>5.8474639163948766E-2</v>
          </cell>
        </row>
        <row r="52">
          <cell r="AP52">
            <v>5.8102756446839779E-2</v>
          </cell>
        </row>
        <row r="53">
          <cell r="AP53">
            <v>3.9041593274647922E-2</v>
          </cell>
        </row>
        <row r="54">
          <cell r="AP54">
            <v>4.6504189024393863E-2</v>
          </cell>
        </row>
        <row r="55">
          <cell r="AP55">
            <v>6.3395096842064777E-2</v>
          </cell>
        </row>
        <row r="56">
          <cell r="AP56">
            <v>5.9420642878093073E-2</v>
          </cell>
        </row>
        <row r="57">
          <cell r="AP57">
            <v>4.6854281731044278E-2</v>
          </cell>
        </row>
        <row r="58">
          <cell r="AP58">
            <v>5.8774663298416428E-2</v>
          </cell>
        </row>
        <row r="59">
          <cell r="AP59">
            <v>4.1111657843779466E-2</v>
          </cell>
        </row>
        <row r="60">
          <cell r="AP60">
            <v>3.631724957739333E-2</v>
          </cell>
        </row>
        <row r="61">
          <cell r="AP61">
            <v>5.3708199628578313E-2</v>
          </cell>
        </row>
        <row r="62">
          <cell r="AP62">
            <v>3.5353059621179836E-2</v>
          </cell>
        </row>
        <row r="63">
          <cell r="AP63">
            <v>5.8427593634810995E-2</v>
          </cell>
        </row>
        <row r="64">
          <cell r="AP64">
            <v>3.3293229694076582E-2</v>
          </cell>
        </row>
        <row r="65">
          <cell r="AP65">
            <v>4.4562389470985148E-2</v>
          </cell>
        </row>
        <row r="66">
          <cell r="AP66">
            <v>3.6108804659713119E-2</v>
          </cell>
        </row>
        <row r="67">
          <cell r="AP67">
            <v>6.3576871884850852E-2</v>
          </cell>
        </row>
        <row r="68">
          <cell r="AP68">
            <v>7.4636706875884445E-2</v>
          </cell>
        </row>
        <row r="69">
          <cell r="AP69">
            <v>5.871099243595411E-2</v>
          </cell>
        </row>
        <row r="70">
          <cell r="AP70">
            <v>6.2802600122739652E-2</v>
          </cell>
        </row>
        <row r="71">
          <cell r="AP71">
            <v>4.4597342752323889E-2</v>
          </cell>
        </row>
        <row r="72">
          <cell r="AP72">
            <v>6.521700669148528E-2</v>
          </cell>
        </row>
        <row r="73">
          <cell r="AP73">
            <v>4.691282563487395E-2</v>
          </cell>
        </row>
        <row r="74">
          <cell r="AP74">
            <v>6.5228493486948605E-2</v>
          </cell>
        </row>
        <row r="75">
          <cell r="AP75">
            <v>6.5392738746894205E-2</v>
          </cell>
        </row>
        <row r="76">
          <cell r="AP76">
            <v>4.5992523536713611E-2</v>
          </cell>
        </row>
        <row r="77">
          <cell r="AP77">
            <v>6.8380731751792032E-2</v>
          </cell>
        </row>
        <row r="78">
          <cell r="AP78">
            <v>5.8603350953347948E-2</v>
          </cell>
        </row>
        <row r="79">
          <cell r="AP79">
            <v>6.5654927643744074E-2</v>
          </cell>
        </row>
        <row r="80">
          <cell r="AP80">
            <v>0</v>
          </cell>
        </row>
        <row r="81">
          <cell r="AP81">
            <v>0</v>
          </cell>
        </row>
        <row r="82">
          <cell r="AP82">
            <v>4.1429862249898919E-2</v>
          </cell>
        </row>
        <row r="83">
          <cell r="AP83">
            <v>4.8828801583398689E-2</v>
          </cell>
        </row>
        <row r="84">
          <cell r="AP84">
            <v>5.840317908857047E-2</v>
          </cell>
        </row>
        <row r="85">
          <cell r="AP85">
            <v>4.465850334829468E-2</v>
          </cell>
        </row>
        <row r="86">
          <cell r="AP86">
            <v>4.2005621968622758E-2</v>
          </cell>
        </row>
        <row r="87">
          <cell r="AP87">
            <v>4.0452635714709299E-2</v>
          </cell>
        </row>
        <row r="88">
          <cell r="AP88">
            <v>4.1403666052216598E-2</v>
          </cell>
        </row>
        <row r="89">
          <cell r="AP89">
            <v>4.5945259499299958E-2</v>
          </cell>
        </row>
        <row r="90">
          <cell r="AP90">
            <v>5.9994610337337974E-2</v>
          </cell>
        </row>
        <row r="91">
          <cell r="AP91">
            <v>4.1901747412329389E-2</v>
          </cell>
        </row>
        <row r="92">
          <cell r="AP92">
            <v>6.349406566219791E-2</v>
          </cell>
        </row>
        <row r="93">
          <cell r="AP93">
            <v>5.7919527450338536E-2</v>
          </cell>
        </row>
        <row r="94">
          <cell r="AP94">
            <v>5.7608688737308462E-2</v>
          </cell>
        </row>
        <row r="95">
          <cell r="AP95">
            <v>5.701485528469407E-2</v>
          </cell>
        </row>
        <row r="96">
          <cell r="AP96">
            <v>4.5959951652730001E-2</v>
          </cell>
        </row>
        <row r="97">
          <cell r="AP97">
            <v>6.4438618606690215E-2</v>
          </cell>
        </row>
        <row r="98">
          <cell r="AP98">
            <v>5.9097924758600803E-2</v>
          </cell>
        </row>
        <row r="99">
          <cell r="AP99">
            <v>5.8605805420541536E-2</v>
          </cell>
        </row>
        <row r="100">
          <cell r="AP100">
            <v>4.1218404954829507E-2</v>
          </cell>
        </row>
        <row r="101">
          <cell r="AP101">
            <v>4.3935271802260707E-2</v>
          </cell>
        </row>
        <row r="102">
          <cell r="AP102">
            <v>4.5111164078299001E-2</v>
          </cell>
        </row>
        <row r="103">
          <cell r="AP103">
            <v>5.7683333054809313E-2</v>
          </cell>
        </row>
        <row r="104">
          <cell r="AP104">
            <v>5.809018492249491E-2</v>
          </cell>
        </row>
        <row r="105">
          <cell r="AP105">
            <v>5.7892806726572356E-2</v>
          </cell>
        </row>
        <row r="106">
          <cell r="AP106">
            <v>5.7482216984655797E-2</v>
          </cell>
        </row>
        <row r="107">
          <cell r="AP107">
            <v>5.8133295617897304E-2</v>
          </cell>
        </row>
        <row r="108">
          <cell r="AP108">
            <v>4.8068081522513718E-2</v>
          </cell>
        </row>
        <row r="109">
          <cell r="AP109">
            <v>5.7839223073783155E-2</v>
          </cell>
        </row>
        <row r="110">
          <cell r="AP110">
            <v>5.8730457093766911E-2</v>
          </cell>
        </row>
        <row r="111">
          <cell r="AP111">
            <v>5.7513842130437094E-2</v>
          </cell>
        </row>
        <row r="112">
          <cell r="AP112">
            <v>5.8615475778599851E-2</v>
          </cell>
        </row>
        <row r="113">
          <cell r="AP113">
            <v>5.9427837970362919E-2</v>
          </cell>
        </row>
        <row r="114">
          <cell r="AP114">
            <v>6.031911987143098E-2</v>
          </cell>
        </row>
        <row r="115">
          <cell r="AP115">
            <v>6.3352957744141555E-2</v>
          </cell>
        </row>
        <row r="116">
          <cell r="AP116">
            <v>5.7457786069787208E-2</v>
          </cell>
        </row>
        <row r="117">
          <cell r="AP117">
            <v>6.3183284294625233E-2</v>
          </cell>
        </row>
        <row r="118">
          <cell r="AP118">
            <v>4.0238954139614598E-2</v>
          </cell>
        </row>
        <row r="119">
          <cell r="AP119">
            <v>5.8005864129432053E-2</v>
          </cell>
        </row>
        <row r="120">
          <cell r="AP120">
            <v>5.8088846220552201E-2</v>
          </cell>
        </row>
        <row r="121">
          <cell r="AP121">
            <v>4.4524459067944396E-2</v>
          </cell>
        </row>
        <row r="122">
          <cell r="AP122">
            <v>5.9762451102741351E-2</v>
          </cell>
        </row>
        <row r="123">
          <cell r="AP123">
            <v>6.6275276236791109E-2</v>
          </cell>
        </row>
        <row r="124">
          <cell r="AP124">
            <v>5.8476098765783774E-2</v>
          </cell>
        </row>
        <row r="125">
          <cell r="AP125">
            <v>5.8831421904940853E-2</v>
          </cell>
        </row>
        <row r="126">
          <cell r="AP126">
            <v>5.9348851764279044E-2</v>
          </cell>
        </row>
        <row r="127">
          <cell r="AP127">
            <v>5.8136509219494634E-2</v>
          </cell>
        </row>
        <row r="128">
          <cell r="AP128">
            <v>5.8705372084739159E-2</v>
          </cell>
        </row>
        <row r="129">
          <cell r="AP129">
            <v>5.8775679506008163E-2</v>
          </cell>
        </row>
        <row r="130">
          <cell r="AP130">
            <v>5.83189228351738E-2</v>
          </cell>
        </row>
        <row r="131">
          <cell r="AP131">
            <v>5.8620607889468344E-2</v>
          </cell>
        </row>
        <row r="132">
          <cell r="AP132">
            <v>4.0113515106818619E-2</v>
          </cell>
        </row>
        <row r="133">
          <cell r="AP133">
            <v>4.2150971675500394E-2</v>
          </cell>
        </row>
      </sheetData>
      <sheetData sheetId="8">
        <row r="12">
          <cell r="T12">
            <v>0.95095436794690136</v>
          </cell>
        </row>
        <row r="16">
          <cell r="T16">
            <v>0.94369251278467836</v>
          </cell>
        </row>
        <row r="19">
          <cell r="T19">
            <v>0.88882366790285416</v>
          </cell>
        </row>
        <row r="21">
          <cell r="T21">
            <v>0.96356821724845132</v>
          </cell>
        </row>
        <row r="25">
          <cell r="T25">
            <v>0.75111362425020689</v>
          </cell>
        </row>
        <row r="26">
          <cell r="T26">
            <v>0.67233242697258611</v>
          </cell>
        </row>
        <row r="33">
          <cell r="T33">
            <v>0.9667966540283397</v>
          </cell>
        </row>
        <row r="34">
          <cell r="T34">
            <v>0.79327244209077008</v>
          </cell>
        </row>
        <row r="35">
          <cell r="T35">
            <v>0.86131710474775169</v>
          </cell>
        </row>
        <row r="37">
          <cell r="T37">
            <v>0.95399967770934069</v>
          </cell>
        </row>
        <row r="38">
          <cell r="T38">
            <v>0.96317879302672516</v>
          </cell>
        </row>
        <row r="39">
          <cell r="T39">
            <v>0.6690868138971261</v>
          </cell>
        </row>
        <row r="43">
          <cell r="T43">
            <v>0.51045771201744461</v>
          </cell>
        </row>
        <row r="44">
          <cell r="T44">
            <v>0.85542026057848042</v>
          </cell>
        </row>
        <row r="48">
          <cell r="T48">
            <v>0.64223588387563413</v>
          </cell>
        </row>
        <row r="52">
          <cell r="T52">
            <v>0.4876531516731174</v>
          </cell>
        </row>
        <row r="53">
          <cell r="T53">
            <v>0.58684396966446717</v>
          </cell>
        </row>
        <row r="56">
          <cell r="T56">
            <v>0.8727658184339061</v>
          </cell>
        </row>
        <row r="58">
          <cell r="T58">
            <v>0.83601415081703534</v>
          </cell>
        </row>
        <row r="59">
          <cell r="T59">
            <v>0.77403372864992293</v>
          </cell>
        </row>
        <row r="61">
          <cell r="T61">
            <v>0.65341896967367286</v>
          </cell>
        </row>
        <row r="63">
          <cell r="T63">
            <v>0.86084697361690121</v>
          </cell>
        </row>
        <row r="64">
          <cell r="T64">
            <v>0.70655002409678769</v>
          </cell>
        </row>
        <row r="65">
          <cell r="T65">
            <v>0.78444933205028067</v>
          </cell>
        </row>
        <row r="69">
          <cell r="T69">
            <v>0.64953812706570813</v>
          </cell>
        </row>
        <row r="70">
          <cell r="T70">
            <v>0.86127889400512425</v>
          </cell>
        </row>
        <row r="72">
          <cell r="T72">
            <v>0.44126361864567321</v>
          </cell>
        </row>
        <row r="75">
          <cell r="T75">
            <v>0.7027573965914008</v>
          </cell>
        </row>
        <row r="79">
          <cell r="T79">
            <v>0.95243511417116189</v>
          </cell>
        </row>
        <row r="80">
          <cell r="T80">
            <v>0.95177017899501581</v>
          </cell>
        </row>
        <row r="81">
          <cell r="T81">
            <v>0.96211021691374632</v>
          </cell>
        </row>
        <row r="82">
          <cell r="T82">
            <v>0.5642603155257806</v>
          </cell>
        </row>
        <row r="84">
          <cell r="T84">
            <v>0.8402028314717942</v>
          </cell>
        </row>
        <row r="85">
          <cell r="T85">
            <v>0.88900540833109998</v>
          </cell>
        </row>
        <row r="86">
          <cell r="T86">
            <v>0.94747496910077633</v>
          </cell>
        </row>
        <row r="87">
          <cell r="T87">
            <v>0.83336676385052721</v>
          </cell>
        </row>
        <row r="88">
          <cell r="T88">
            <v>0.49981703614340106</v>
          </cell>
        </row>
        <row r="89">
          <cell r="T89">
            <v>0.49402549581942712</v>
          </cell>
        </row>
        <row r="90">
          <cell r="T90">
            <v>0.58076616878025944</v>
          </cell>
        </row>
        <row r="95">
          <cell r="T95">
            <v>0.85314967094335736</v>
          </cell>
        </row>
        <row r="99">
          <cell r="T99">
            <v>0.61836826768353426</v>
          </cell>
        </row>
        <row r="100">
          <cell r="T100">
            <v>0.83813893064702938</v>
          </cell>
        </row>
        <row r="101">
          <cell r="T101">
            <v>0.50667702346128474</v>
          </cell>
        </row>
        <row r="107">
          <cell r="T107">
            <v>0.63605217391922597</v>
          </cell>
        </row>
        <row r="117">
          <cell r="T117">
            <v>0.95577831810204894</v>
          </cell>
        </row>
        <row r="120">
          <cell r="T120">
            <v>0.84434166463056071</v>
          </cell>
        </row>
        <row r="131">
          <cell r="T131">
            <v>0.40698792607879747</v>
          </cell>
        </row>
        <row r="132">
          <cell r="T132">
            <v>0.4537134385266951</v>
          </cell>
        </row>
      </sheetData>
      <sheetData sheetId="9"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K105">
            <v>0</v>
          </cell>
        </row>
        <row r="106">
          <cell r="K106">
            <v>0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K128">
            <v>0</v>
          </cell>
        </row>
        <row r="129">
          <cell r="K129">
            <v>0</v>
          </cell>
        </row>
        <row r="130">
          <cell r="K130">
            <v>0</v>
          </cell>
        </row>
        <row r="131">
          <cell r="K131">
            <v>0</v>
          </cell>
        </row>
      </sheetData>
      <sheetData sheetId="10">
        <row r="14">
          <cell r="BW14">
            <v>2.2042187926535856E-2</v>
          </cell>
        </row>
        <row r="15">
          <cell r="BW15">
            <v>2.7295437666331832E-2</v>
          </cell>
        </row>
        <row r="16">
          <cell r="BW16">
            <v>2.4600878652053747E-2</v>
          </cell>
        </row>
        <row r="17">
          <cell r="BW17">
            <v>2.3741339200180865E-2</v>
          </cell>
        </row>
        <row r="18">
          <cell r="BW18">
            <v>1.682944567453783E-2</v>
          </cell>
        </row>
        <row r="19">
          <cell r="BW19">
            <v>2.2540876823087686E-2</v>
          </cell>
        </row>
        <row r="20">
          <cell r="BW20">
            <v>0</v>
          </cell>
        </row>
        <row r="21">
          <cell r="BW21">
            <v>2.2057048155335754E-2</v>
          </cell>
        </row>
        <row r="22">
          <cell r="BW22">
            <v>3.3726576339060651E-3</v>
          </cell>
        </row>
        <row r="23">
          <cell r="BW23">
            <v>0</v>
          </cell>
        </row>
        <row r="24">
          <cell r="BW24">
            <v>2.0461973041425146E-2</v>
          </cell>
        </row>
        <row r="25">
          <cell r="BW25">
            <v>2.0798449684594555E-2</v>
          </cell>
        </row>
        <row r="26">
          <cell r="BW26">
            <v>0</v>
          </cell>
        </row>
        <row r="27">
          <cell r="BW27">
            <v>1.7012296106561551E-2</v>
          </cell>
        </row>
        <row r="28">
          <cell r="BW28">
            <v>0</v>
          </cell>
        </row>
        <row r="29">
          <cell r="BW29">
            <v>0</v>
          </cell>
        </row>
        <row r="30">
          <cell r="BW30">
            <v>0</v>
          </cell>
        </row>
        <row r="31">
          <cell r="BW31">
            <v>1.9009154517580552E-2</v>
          </cell>
        </row>
        <row r="32">
          <cell r="BW32">
            <v>2.4493438326390379E-2</v>
          </cell>
        </row>
        <row r="33">
          <cell r="BW33">
            <v>0</v>
          </cell>
        </row>
        <row r="34">
          <cell r="BW34">
            <v>0</v>
          </cell>
        </row>
        <row r="35">
          <cell r="BW35">
            <v>0</v>
          </cell>
        </row>
        <row r="36">
          <cell r="BW36">
            <v>0</v>
          </cell>
        </row>
        <row r="37">
          <cell r="BW37">
            <v>2.4503294841454564E-2</v>
          </cell>
        </row>
        <row r="38">
          <cell r="BW38">
            <v>5.9378554069237565E-3</v>
          </cell>
        </row>
        <row r="39">
          <cell r="BW39">
            <v>2.0744961219129616E-2</v>
          </cell>
        </row>
        <row r="40">
          <cell r="BW40">
            <v>1.7095559643682895E-2</v>
          </cell>
        </row>
        <row r="41">
          <cell r="BW41">
            <v>2.0877749845435643E-2</v>
          </cell>
        </row>
        <row r="42">
          <cell r="BW42">
            <v>2.4706427271511341E-2</v>
          </cell>
        </row>
        <row r="43">
          <cell r="BW43">
            <v>1.7709567116098678E-2</v>
          </cell>
        </row>
        <row r="44">
          <cell r="BW44">
            <v>1.7779884376139685E-2</v>
          </cell>
        </row>
        <row r="45">
          <cell r="BW45">
            <v>2.0389033358757417E-2</v>
          </cell>
        </row>
        <row r="46">
          <cell r="BW46">
            <v>0</v>
          </cell>
        </row>
        <row r="47">
          <cell r="BW47">
            <v>0</v>
          </cell>
        </row>
        <row r="48">
          <cell r="BW48">
            <v>0</v>
          </cell>
        </row>
        <row r="49">
          <cell r="BW49">
            <v>2.0476987068451486E-2</v>
          </cell>
        </row>
        <row r="50">
          <cell r="BW50">
            <v>1.0728657364148974E-2</v>
          </cell>
        </row>
        <row r="52">
          <cell r="BW52">
            <v>0</v>
          </cell>
        </row>
        <row r="53">
          <cell r="BW53">
            <v>2.2458690081781713E-2</v>
          </cell>
        </row>
        <row r="54">
          <cell r="BW54">
            <v>1.3717124117023244E-2</v>
          </cell>
        </row>
        <row r="55">
          <cell r="BW55">
            <v>3.4224641233800909E-2</v>
          </cell>
        </row>
        <row r="56">
          <cell r="BW56">
            <v>2.4563527789768877E-2</v>
          </cell>
        </row>
        <row r="57">
          <cell r="BW57">
            <v>2.2013741144232015E-2</v>
          </cell>
        </row>
        <row r="58">
          <cell r="BW58">
            <v>1.2833687644457472E-2</v>
          </cell>
        </row>
        <row r="59">
          <cell r="BW59">
            <v>1.5082233543025274E-2</v>
          </cell>
        </row>
        <row r="60">
          <cell r="BW60">
            <v>3.2827522844744945E-2</v>
          </cell>
        </row>
        <row r="61">
          <cell r="BW61">
            <v>0</v>
          </cell>
        </row>
        <row r="62">
          <cell r="BW62">
            <v>1.5016349904107823E-2</v>
          </cell>
        </row>
        <row r="63">
          <cell r="BW63">
            <v>0</v>
          </cell>
        </row>
        <row r="64">
          <cell r="BW64">
            <v>1.3785864047708703E-2</v>
          </cell>
        </row>
        <row r="65">
          <cell r="BW65">
            <v>1.7276065745808193E-2</v>
          </cell>
        </row>
        <row r="66">
          <cell r="BW66">
            <v>0</v>
          </cell>
        </row>
        <row r="67">
          <cell r="BW67">
            <v>1.7407345061472505E-2</v>
          </cell>
        </row>
        <row r="68">
          <cell r="BW68">
            <v>0</v>
          </cell>
        </row>
        <row r="69">
          <cell r="BW69">
            <v>1.2946837655947363E-3</v>
          </cell>
        </row>
        <row r="70">
          <cell r="BW70">
            <v>1.2885526799395891E-2</v>
          </cell>
        </row>
        <row r="71">
          <cell r="BW71">
            <v>1.7266163365255247E-2</v>
          </cell>
        </row>
        <row r="72">
          <cell r="BW72">
            <v>0</v>
          </cell>
        </row>
        <row r="73">
          <cell r="BW73">
            <v>2.7628408967859976E-2</v>
          </cell>
        </row>
        <row r="74">
          <cell r="BW74">
            <v>0</v>
          </cell>
        </row>
        <row r="75">
          <cell r="BW75">
            <v>1.6555410381503953E-2</v>
          </cell>
        </row>
        <row r="76">
          <cell r="BW76">
            <v>1.7170903589528521E-2</v>
          </cell>
        </row>
        <row r="77">
          <cell r="BW77">
            <v>0</v>
          </cell>
        </row>
        <row r="78">
          <cell r="BW78">
            <v>1.8714380042252312E-2</v>
          </cell>
        </row>
        <row r="79">
          <cell r="BW79">
            <v>1.1738410565684178E-4</v>
          </cell>
        </row>
        <row r="80">
          <cell r="BW80">
            <v>0</v>
          </cell>
        </row>
        <row r="81">
          <cell r="BW81">
            <v>1.8669056643364636E-2</v>
          </cell>
        </row>
        <row r="82">
          <cell r="BW82">
            <v>2.1403321960222186E-2</v>
          </cell>
        </row>
        <row r="83">
          <cell r="BW83">
            <v>0</v>
          </cell>
        </row>
        <row r="84">
          <cell r="BW84">
            <v>0</v>
          </cell>
        </row>
        <row r="85">
          <cell r="BW85">
            <v>1.8599556229462126E-2</v>
          </cell>
        </row>
        <row r="86">
          <cell r="BW86">
            <v>1.8589688043856509E-2</v>
          </cell>
        </row>
        <row r="87">
          <cell r="BW87">
            <v>1.8596645154603957E-2</v>
          </cell>
        </row>
        <row r="88">
          <cell r="BW88">
            <v>1.917110211498221E-2</v>
          </cell>
        </row>
        <row r="89">
          <cell r="BW89">
            <v>0</v>
          </cell>
        </row>
        <row r="90">
          <cell r="BW90">
            <v>1.5425100769646144E-2</v>
          </cell>
        </row>
        <row r="91">
          <cell r="BW91">
            <v>1.2621062231099441E-2</v>
          </cell>
        </row>
        <row r="92">
          <cell r="BW92">
            <v>3.1179835074395992E-2</v>
          </cell>
        </row>
        <row r="93">
          <cell r="BW93">
            <v>0.11038257403678839</v>
          </cell>
        </row>
        <row r="94">
          <cell r="BW94">
            <v>1.284882492803298E-2</v>
          </cell>
        </row>
        <row r="95">
          <cell r="BW95">
            <v>1.5977089041709032E-2</v>
          </cell>
        </row>
        <row r="96">
          <cell r="BW96">
            <v>1.4928641851939557E-2</v>
          </cell>
        </row>
        <row r="97">
          <cell r="BW97">
            <v>0</v>
          </cell>
        </row>
        <row r="98">
          <cell r="BW98">
            <v>0</v>
          </cell>
        </row>
        <row r="99">
          <cell r="BW99">
            <v>0</v>
          </cell>
        </row>
        <row r="100">
          <cell r="BW100">
            <v>0</v>
          </cell>
        </row>
        <row r="101">
          <cell r="BW101">
            <v>1.5817824511480321E-2</v>
          </cell>
        </row>
        <row r="102">
          <cell r="BW102">
            <v>0</v>
          </cell>
        </row>
        <row r="103">
          <cell r="BW103">
            <v>2.4681299961802204E-2</v>
          </cell>
        </row>
        <row r="104">
          <cell r="BW104">
            <v>0</v>
          </cell>
        </row>
        <row r="105">
          <cell r="BW105">
            <v>1.1451339790226819E-2</v>
          </cell>
        </row>
        <row r="106">
          <cell r="BW106">
            <v>1.5525067940017604E-2</v>
          </cell>
        </row>
        <row r="107">
          <cell r="BW107">
            <v>1.3026458452383668E-2</v>
          </cell>
        </row>
        <row r="108">
          <cell r="BW108">
            <v>2.0674849976476478E-2</v>
          </cell>
        </row>
        <row r="109">
          <cell r="BW109">
            <v>2.0835706568366794E-2</v>
          </cell>
        </row>
        <row r="110">
          <cell r="BW110">
            <v>2.0628334717606278E-2</v>
          </cell>
        </row>
        <row r="111">
          <cell r="BW111">
            <v>1.882507828627878E-2</v>
          </cell>
        </row>
        <row r="112">
          <cell r="BW112">
            <v>2.4412620149758441E-2</v>
          </cell>
        </row>
        <row r="113">
          <cell r="BW113">
            <v>2.2657336674093854E-2</v>
          </cell>
        </row>
        <row r="114">
          <cell r="BW114">
            <v>2.0651442328110663E-2</v>
          </cell>
        </row>
        <row r="115">
          <cell r="BW115">
            <v>2.4709122518122781E-2</v>
          </cell>
        </row>
        <row r="116">
          <cell r="BW116">
            <v>2.4101758211200527E-2</v>
          </cell>
        </row>
        <row r="117">
          <cell r="BW117">
            <v>0</v>
          </cell>
        </row>
        <row r="118">
          <cell r="BW118">
            <v>0</v>
          </cell>
        </row>
        <row r="119">
          <cell r="BW119">
            <v>2.5229304913985683E-2</v>
          </cell>
        </row>
        <row r="120">
          <cell r="BW120">
            <v>0</v>
          </cell>
        </row>
        <row r="121">
          <cell r="BW121">
            <v>3.2434258995901168E-2</v>
          </cell>
        </row>
        <row r="122">
          <cell r="BW122">
            <v>1.2618378127947102E-2</v>
          </cell>
        </row>
        <row r="123">
          <cell r="BW123">
            <v>1.3473406830929178E-2</v>
          </cell>
        </row>
        <row r="124">
          <cell r="BW124">
            <v>0</v>
          </cell>
        </row>
        <row r="125">
          <cell r="BW125">
            <v>0</v>
          </cell>
        </row>
        <row r="126">
          <cell r="BW126">
            <v>1.5077380302015884E-2</v>
          </cell>
        </row>
        <row r="127">
          <cell r="BW127">
            <v>0</v>
          </cell>
        </row>
        <row r="128">
          <cell r="BW128">
            <v>0</v>
          </cell>
        </row>
        <row r="129">
          <cell r="BW129">
            <v>0</v>
          </cell>
        </row>
        <row r="130">
          <cell r="BW130">
            <v>0</v>
          </cell>
        </row>
        <row r="131">
          <cell r="BW131">
            <v>0</v>
          </cell>
        </row>
        <row r="132">
          <cell r="BW132">
            <v>0</v>
          </cell>
        </row>
        <row r="133">
          <cell r="BW133">
            <v>0</v>
          </cell>
        </row>
        <row r="134">
          <cell r="BW134">
            <v>0</v>
          </cell>
        </row>
        <row r="135">
          <cell r="BW135">
            <v>0</v>
          </cell>
        </row>
        <row r="136">
          <cell r="BW136">
            <v>0</v>
          </cell>
        </row>
        <row r="137">
          <cell r="BW137">
            <v>1.0476289043404634E-2</v>
          </cell>
        </row>
        <row r="138">
          <cell r="BW138">
            <v>1.1673422752180512E-2</v>
          </cell>
        </row>
      </sheetData>
      <sheetData sheetId="11">
        <row r="9">
          <cell r="CS9">
            <v>0.18093721575973107</v>
          </cell>
        </row>
        <row r="10">
          <cell r="CS10">
            <v>0.18780493703525963</v>
          </cell>
        </row>
        <row r="11">
          <cell r="CS11">
            <v>0.20465685429744299</v>
          </cell>
        </row>
        <row r="12">
          <cell r="CS12">
            <v>0.19750627065964407</v>
          </cell>
        </row>
        <row r="13">
          <cell r="CS13">
            <v>0.20696489457953285</v>
          </cell>
        </row>
        <row r="14">
          <cell r="CS14">
            <v>0.19081704393848573</v>
          </cell>
        </row>
        <row r="15">
          <cell r="CS15">
            <v>0.17847477782579352</v>
          </cell>
        </row>
        <row r="16">
          <cell r="CS16">
            <v>0.17895772275904931</v>
          </cell>
        </row>
        <row r="17">
          <cell r="CS17">
            <v>0.2182188311343074</v>
          </cell>
        </row>
        <row r="18">
          <cell r="CS18">
            <v>0.17888231340072772</v>
          </cell>
        </row>
        <row r="19">
          <cell r="CS19">
            <v>0.1660162353938861</v>
          </cell>
        </row>
        <row r="20">
          <cell r="CS20">
            <v>0.14998454516410767</v>
          </cell>
        </row>
        <row r="21">
          <cell r="CS21">
            <v>0.18368874967455501</v>
          </cell>
        </row>
        <row r="22">
          <cell r="CS22">
            <v>0.1778524517611749</v>
          </cell>
        </row>
        <row r="23">
          <cell r="CS23">
            <v>0.21213039836564626</v>
          </cell>
        </row>
        <row r="24">
          <cell r="CS24">
            <v>0.21066681413400101</v>
          </cell>
        </row>
        <row r="25">
          <cell r="CS25">
            <v>0.21823506480164467</v>
          </cell>
        </row>
        <row r="26">
          <cell r="CS26">
            <v>0.20264120241902148</v>
          </cell>
        </row>
        <row r="27">
          <cell r="CS27">
            <v>0.17148101525268125</v>
          </cell>
        </row>
        <row r="28">
          <cell r="CS28">
            <v>0.1300411623707447</v>
          </cell>
        </row>
        <row r="29">
          <cell r="CS29">
            <v>0.19428131615176522</v>
          </cell>
        </row>
        <row r="30">
          <cell r="CS30">
            <v>0.19666765726803559</v>
          </cell>
        </row>
        <row r="31">
          <cell r="CS31">
            <v>0.16592074575913604</v>
          </cell>
        </row>
        <row r="32">
          <cell r="CS32">
            <v>0.20384504606936904</v>
          </cell>
        </row>
        <row r="33">
          <cell r="CS33">
            <v>0.19236875045561544</v>
          </cell>
        </row>
        <row r="34">
          <cell r="CS34">
            <v>0.20888488358708404</v>
          </cell>
        </row>
        <row r="35">
          <cell r="CS35">
            <v>0.21018637904884099</v>
          </cell>
        </row>
        <row r="36">
          <cell r="CS36">
            <v>0.14592434014775019</v>
          </cell>
        </row>
        <row r="37">
          <cell r="CS37">
            <v>0.20553492246481012</v>
          </cell>
        </row>
        <row r="38">
          <cell r="CS38">
            <v>0.19898884319004656</v>
          </cell>
        </row>
        <row r="39">
          <cell r="CS39">
            <v>0.19977894439015625</v>
          </cell>
        </row>
        <row r="40">
          <cell r="CS40">
            <v>0.37679696231335807</v>
          </cell>
        </row>
        <row r="41">
          <cell r="CS41">
            <v>0.18175204676142695</v>
          </cell>
        </row>
        <row r="42">
          <cell r="CS42">
            <v>0.19467603190617783</v>
          </cell>
        </row>
        <row r="43">
          <cell r="CS43">
            <v>0.18904582414019735</v>
          </cell>
        </row>
        <row r="44">
          <cell r="CS44">
            <v>0.15448897592527749</v>
          </cell>
        </row>
        <row r="45">
          <cell r="CS45">
            <v>0.16457744635158641</v>
          </cell>
        </row>
        <row r="47">
          <cell r="CS47">
            <v>0.16359683433205618</v>
          </cell>
        </row>
        <row r="48">
          <cell r="CS48">
            <v>0.18304874021516163</v>
          </cell>
        </row>
        <row r="49">
          <cell r="CS49">
            <v>0.14340592420918921</v>
          </cell>
        </row>
        <row r="50">
          <cell r="CS50">
            <v>0.17945778881381594</v>
          </cell>
        </row>
        <row r="51">
          <cell r="CS51">
            <v>0.20434612921771581</v>
          </cell>
        </row>
        <row r="52">
          <cell r="CS52">
            <v>0.17860635552114665</v>
          </cell>
        </row>
        <row r="53">
          <cell r="CS53">
            <v>0.14183374241928573</v>
          </cell>
        </row>
        <row r="54">
          <cell r="CS54">
            <v>0.15642361946167072</v>
          </cell>
        </row>
        <row r="55">
          <cell r="CS55">
            <v>0.17213196251520499</v>
          </cell>
        </row>
        <row r="56">
          <cell r="CS56">
            <v>0.21661349890307374</v>
          </cell>
        </row>
        <row r="57">
          <cell r="CS57">
            <v>0.1692100356120087</v>
          </cell>
        </row>
        <row r="58">
          <cell r="CS58">
            <v>0.21532709997855098</v>
          </cell>
        </row>
        <row r="59">
          <cell r="CS59">
            <v>0.23539326402656216</v>
          </cell>
        </row>
        <row r="60">
          <cell r="CS60">
            <v>0.19094874535710524</v>
          </cell>
        </row>
        <row r="61">
          <cell r="CS61">
            <v>0.20930630037962697</v>
          </cell>
        </row>
        <row r="62">
          <cell r="CS62">
            <v>0.19239974820614925</v>
          </cell>
        </row>
        <row r="63">
          <cell r="CS63">
            <v>0.20922326628758367</v>
          </cell>
        </row>
        <row r="64">
          <cell r="CS64">
            <v>0.18279458351424638</v>
          </cell>
        </row>
        <row r="65">
          <cell r="CS65">
            <v>0.17751195136177123</v>
          </cell>
        </row>
        <row r="66">
          <cell r="CS66">
            <v>0.19341579939030168</v>
          </cell>
        </row>
        <row r="67">
          <cell r="CS67">
            <v>0.12947571604386526</v>
          </cell>
        </row>
        <row r="68">
          <cell r="CS68">
            <v>0.25714913847044574</v>
          </cell>
        </row>
        <row r="69">
          <cell r="CS69">
            <v>0.21059798626428</v>
          </cell>
        </row>
        <row r="70">
          <cell r="CS70">
            <v>0.16805964161868631</v>
          </cell>
        </row>
        <row r="71">
          <cell r="CS71">
            <v>0.14943848873494925</v>
          </cell>
        </row>
        <row r="72">
          <cell r="CS72">
            <v>0.19981203856244817</v>
          </cell>
        </row>
        <row r="73">
          <cell r="CS73">
            <v>0.21538814122832536</v>
          </cell>
        </row>
        <row r="74">
          <cell r="CS74">
            <v>0.21806575384851409</v>
          </cell>
        </row>
        <row r="75">
          <cell r="CS75">
            <v>0.19988088229128034</v>
          </cell>
        </row>
        <row r="76">
          <cell r="CS76">
            <v>0.2232754157566994</v>
          </cell>
        </row>
        <row r="77">
          <cell r="CS77">
            <v>0.15627651686437169</v>
          </cell>
        </row>
        <row r="78">
          <cell r="CS78">
            <v>0.21053684368071568</v>
          </cell>
        </row>
        <row r="79">
          <cell r="CS79">
            <v>0.1855659689345559</v>
          </cell>
        </row>
        <row r="80">
          <cell r="CS80">
            <v>0.18710931360189709</v>
          </cell>
        </row>
        <row r="81">
          <cell r="CS81">
            <v>0.17327204282131245</v>
          </cell>
        </row>
        <row r="82">
          <cell r="CS82">
            <v>0.17661819119487981</v>
          </cell>
        </row>
        <row r="83">
          <cell r="CS83">
            <v>0.17871475987369254</v>
          </cell>
        </row>
        <row r="84">
          <cell r="CS84">
            <v>0.2151306700741703</v>
          </cell>
        </row>
        <row r="85">
          <cell r="CS85">
            <v>0.15983266589979164</v>
          </cell>
        </row>
        <row r="86">
          <cell r="CS86">
            <v>0.21596957052716775</v>
          </cell>
        </row>
        <row r="87">
          <cell r="CS87">
            <v>0.18391179698090004</v>
          </cell>
        </row>
        <row r="88">
          <cell r="CS88">
            <v>0.1610024980270334</v>
          </cell>
        </row>
        <row r="89">
          <cell r="CS89">
            <v>0.13697091739035927</v>
          </cell>
        </row>
        <row r="90">
          <cell r="CS90">
            <v>0.13565379153994692</v>
          </cell>
        </row>
        <row r="91">
          <cell r="CS91">
            <v>0.15914216134979348</v>
          </cell>
        </row>
        <row r="92">
          <cell r="CS92">
            <v>0.19007753439303213</v>
          </cell>
        </row>
        <row r="93">
          <cell r="CS93">
            <v>0.1733991467901608</v>
          </cell>
        </row>
        <row r="94">
          <cell r="CS94">
            <v>0.17262421553827201</v>
          </cell>
        </row>
        <row r="95">
          <cell r="CS95">
            <v>0.17075233168821408</v>
          </cell>
        </row>
        <row r="96">
          <cell r="CS96">
            <v>0.17503710806987899</v>
          </cell>
        </row>
        <row r="97">
          <cell r="CS97">
            <v>0.13010525761296021</v>
          </cell>
        </row>
        <row r="98">
          <cell r="CS98">
            <v>0.20532588618465267</v>
          </cell>
        </row>
        <row r="99">
          <cell r="CS99">
            <v>0.18271605472118002</v>
          </cell>
        </row>
        <row r="100">
          <cell r="CS100">
            <v>0.12207346004022583</v>
          </cell>
        </row>
        <row r="101">
          <cell r="CS101">
            <v>0.16550017688017549</v>
          </cell>
        </row>
        <row r="102">
          <cell r="CS102">
            <v>0.13886452454322137</v>
          </cell>
        </row>
        <row r="103">
          <cell r="CS103">
            <v>0.1452551776625276</v>
          </cell>
        </row>
        <row r="104">
          <cell r="CS104">
            <v>0.14638530691907847</v>
          </cell>
        </row>
        <row r="105">
          <cell r="CS105">
            <v>0.14492837566885428</v>
          </cell>
        </row>
        <row r="106">
          <cell r="CS106">
            <v>0.13683604107583472</v>
          </cell>
        </row>
        <row r="107">
          <cell r="CS107">
            <v>0.20309071540381091</v>
          </cell>
        </row>
        <row r="108">
          <cell r="CS108">
            <v>0.1583627032678232</v>
          </cell>
        </row>
        <row r="109">
          <cell r="CS109">
            <v>0.18214022129053944</v>
          </cell>
        </row>
        <row r="110">
          <cell r="CS110">
            <v>0.20555734445635174</v>
          </cell>
        </row>
        <row r="111">
          <cell r="CS111">
            <v>0.20050462783491194</v>
          </cell>
        </row>
        <row r="112">
          <cell r="CS112">
            <v>0.21083524958649952</v>
          </cell>
        </row>
        <row r="113">
          <cell r="CS113">
            <v>0.21196765419350799</v>
          </cell>
        </row>
        <row r="114">
          <cell r="CS114">
            <v>0.20988478715886355</v>
          </cell>
        </row>
        <row r="115">
          <cell r="CS115">
            <v>0.15052941260050579</v>
          </cell>
        </row>
        <row r="116">
          <cell r="CS116">
            <v>0.18073202113910838</v>
          </cell>
        </row>
        <row r="117">
          <cell r="CS117">
            <v>0.1500621091384344</v>
          </cell>
        </row>
        <row r="118">
          <cell r="CS118">
            <v>0.22735019292785416</v>
          </cell>
        </row>
        <row r="119">
          <cell r="CS119">
            <v>0.16088286101356533</v>
          </cell>
        </row>
        <row r="120">
          <cell r="CS120">
            <v>0.13364048396708866</v>
          </cell>
        </row>
        <row r="121">
          <cell r="CS121">
            <v>0.16841782703250902</v>
          </cell>
        </row>
        <row r="122">
          <cell r="CS122">
            <v>0.21411119127595943</v>
          </cell>
        </row>
        <row r="123">
          <cell r="CS123">
            <v>0.31251977172445355</v>
          </cell>
        </row>
        <row r="124">
          <cell r="CS124">
            <v>0.2093969582249457</v>
          </cell>
        </row>
        <row r="125">
          <cell r="CS125">
            <v>0.21161199079416818</v>
          </cell>
        </row>
        <row r="126">
          <cell r="CS126">
            <v>0.21306532714933599</v>
          </cell>
        </row>
        <row r="127">
          <cell r="CS127">
            <v>0.20871893245627346</v>
          </cell>
        </row>
        <row r="128">
          <cell r="CS128">
            <v>0.210613277459507</v>
          </cell>
        </row>
        <row r="129">
          <cell r="CS129">
            <v>0.21047573658970795</v>
          </cell>
        </row>
        <row r="130">
          <cell r="CS130">
            <v>0.20886922511690803</v>
          </cell>
        </row>
        <row r="131">
          <cell r="CS131">
            <v>0.20966182607958514</v>
          </cell>
        </row>
        <row r="132">
          <cell r="CS132">
            <v>0.11167923363878983</v>
          </cell>
        </row>
        <row r="133">
          <cell r="CS133">
            <v>0.12444090665156529</v>
          </cell>
        </row>
      </sheetData>
      <sheetData sheetId="12">
        <row r="8">
          <cell r="CT8">
            <v>0.1389283043287135</v>
          </cell>
        </row>
        <row r="9">
          <cell r="CT9">
            <v>0.11335585571560006</v>
          </cell>
        </row>
        <row r="10">
          <cell r="CT10">
            <v>0.10381603605072505</v>
          </cell>
        </row>
        <row r="11">
          <cell r="CT11">
            <v>0.10018876809884619</v>
          </cell>
        </row>
        <row r="12">
          <cell r="CT12">
            <v>0.10264382586607797</v>
          </cell>
        </row>
        <row r="13">
          <cell r="CT13">
            <v>0.14225066973672634</v>
          </cell>
        </row>
        <row r="14">
          <cell r="CT14">
            <v>0.12476137416943442</v>
          </cell>
        </row>
        <row r="15">
          <cell r="CT15">
            <v>0.12509885351921762</v>
          </cell>
        </row>
        <row r="16">
          <cell r="CT16">
            <v>8.9998419730682525E-2</v>
          </cell>
        </row>
        <row r="17">
          <cell r="CT17">
            <v>0.12505300559621443</v>
          </cell>
        </row>
        <row r="18">
          <cell r="CT18">
            <v>0.11605221832932335</v>
          </cell>
        </row>
        <row r="19">
          <cell r="CT19">
            <v>0.11095353459143587</v>
          </cell>
        </row>
        <row r="20">
          <cell r="CT20">
            <v>0.14299387653477613</v>
          </cell>
        </row>
        <row r="21">
          <cell r="CT21">
            <v>0.15631335582844685</v>
          </cell>
        </row>
        <row r="22">
          <cell r="CT22">
            <v>0.11379967413916156</v>
          </cell>
        </row>
        <row r="23">
          <cell r="CT23">
            <v>0.11301450680360921</v>
          </cell>
        </row>
        <row r="24">
          <cell r="CT24">
            <v>0.11321184024582723</v>
          </cell>
        </row>
        <row r="25">
          <cell r="CT25">
            <v>0.12362946520215307</v>
          </cell>
        </row>
        <row r="26">
          <cell r="CT26">
            <v>0.13639664659912903</v>
          </cell>
        </row>
        <row r="27">
          <cell r="CT27">
            <v>0.11495569809154464</v>
          </cell>
        </row>
        <row r="28">
          <cell r="CT28">
            <v>0.1160584630603823</v>
          </cell>
        </row>
        <row r="29">
          <cell r="CT29">
            <v>0.1153306751922686</v>
          </cell>
        </row>
        <row r="30">
          <cell r="CT30">
            <v>0.13154965473116259</v>
          </cell>
        </row>
        <row r="31">
          <cell r="CT31">
            <v>0.1034042310683739</v>
          </cell>
        </row>
        <row r="32">
          <cell r="CT32">
            <v>0.10918987850607606</v>
          </cell>
        </row>
        <row r="33">
          <cell r="CT33">
            <v>9.1401441620819909E-2</v>
          </cell>
        </row>
        <row r="34">
          <cell r="CT34">
            <v>0.10426687135656508</v>
          </cell>
        </row>
        <row r="35">
          <cell r="CT35">
            <v>0.1113765773312755</v>
          </cell>
        </row>
        <row r="36">
          <cell r="CT36">
            <v>0.1042614526326974</v>
          </cell>
        </row>
        <row r="37">
          <cell r="CT37">
            <v>0.13550442324668494</v>
          </cell>
        </row>
        <row r="38">
          <cell r="CT38">
            <v>0.13604245445341509</v>
          </cell>
        </row>
        <row r="39">
          <cell r="CT39">
            <v>9.0543740169616013E-2</v>
          </cell>
        </row>
        <row r="40">
          <cell r="CT40">
            <v>0.14148623571444813</v>
          </cell>
        </row>
        <row r="41">
          <cell r="CT41">
            <v>0.14665801603440043</v>
          </cell>
        </row>
        <row r="42">
          <cell r="CT42">
            <v>0.18787936444738601</v>
          </cell>
        </row>
        <row r="43">
          <cell r="CT43">
            <v>7.9114229449337381E-2</v>
          </cell>
        </row>
        <row r="44">
          <cell r="CT44">
            <v>8.0719446993439331E-2</v>
          </cell>
        </row>
        <row r="46">
          <cell r="CT46">
            <v>0.14239002393533429</v>
          </cell>
        </row>
        <row r="47">
          <cell r="CT47">
            <v>0.14173200672791744</v>
          </cell>
        </row>
        <row r="48">
          <cell r="CT48">
            <v>0.10118548624860293</v>
          </cell>
        </row>
        <row r="49">
          <cell r="CT49">
            <v>0.17109110877344791</v>
          </cell>
        </row>
        <row r="50">
          <cell r="CT50">
            <v>0.10365841491367807</v>
          </cell>
        </row>
        <row r="51">
          <cell r="CT51">
            <v>0.12485323328026868</v>
          </cell>
        </row>
        <row r="52">
          <cell r="CT52">
            <v>9.9132776283863855E-2</v>
          </cell>
        </row>
        <row r="53">
          <cell r="CT53">
            <v>9.8090026321460647E-2</v>
          </cell>
        </row>
        <row r="54">
          <cell r="CT54">
            <v>0.16410682710812885</v>
          </cell>
        </row>
        <row r="55">
          <cell r="CT55">
            <v>0.11360028793830451</v>
          </cell>
        </row>
        <row r="56">
          <cell r="CT56">
            <v>9.9753509892143752E-2</v>
          </cell>
        </row>
        <row r="57">
          <cell r="CT57">
            <v>0.11294478273844277</v>
          </cell>
        </row>
        <row r="58">
          <cell r="CT58">
            <v>0.12340789652153712</v>
          </cell>
        </row>
        <row r="59">
          <cell r="CT59">
            <v>0.10342390328336275</v>
          </cell>
        </row>
        <row r="60">
          <cell r="CT60">
            <v>0.11228464438279001</v>
          </cell>
        </row>
        <row r="61">
          <cell r="CT61">
            <v>0.10420981249707746</v>
          </cell>
        </row>
        <row r="62">
          <cell r="CT62">
            <v>0.11224009983979336</v>
          </cell>
        </row>
        <row r="63">
          <cell r="CT63">
            <v>8.9356154307924013E-2</v>
          </cell>
        </row>
        <row r="64">
          <cell r="CT64">
            <v>8.701552508047182E-2</v>
          </cell>
        </row>
        <row r="65">
          <cell r="CT65">
            <v>0.10336462226049263</v>
          </cell>
        </row>
        <row r="66">
          <cell r="CT66">
            <v>0.11226803377051048</v>
          </cell>
        </row>
        <row r="67">
          <cell r="CT67">
            <v>0.11230492145139925</v>
          </cell>
        </row>
        <row r="68">
          <cell r="CT68">
            <v>0.11297758334329658</v>
          </cell>
        </row>
        <row r="69">
          <cell r="CT69">
            <v>0.14189782717903696</v>
          </cell>
        </row>
        <row r="70">
          <cell r="CT70">
            <v>0.10792153934151791</v>
          </cell>
        </row>
        <row r="71">
          <cell r="CT71">
            <v>0.1071913442294479</v>
          </cell>
        </row>
        <row r="72">
          <cell r="CT72">
            <v>0.11624381474272126</v>
          </cell>
        </row>
        <row r="73">
          <cell r="CT73">
            <v>0.18801008599611849</v>
          </cell>
        </row>
        <row r="74">
          <cell r="CT74">
            <v>0.10722827619755342</v>
          </cell>
        </row>
        <row r="75">
          <cell r="CT75">
            <v>0.11596228979923316</v>
          </cell>
        </row>
        <row r="76">
          <cell r="CT76">
            <v>0.13228425943141184</v>
          </cell>
        </row>
        <row r="77">
          <cell r="CT77">
            <v>0.11294478273844277</v>
          </cell>
        </row>
        <row r="78">
          <cell r="CT78">
            <v>0.1875907357314304</v>
          </cell>
        </row>
        <row r="79">
          <cell r="CT79">
            <v>0.11162113066527013</v>
          </cell>
        </row>
        <row r="80">
          <cell r="CT80">
            <v>0.11156190892786283</v>
          </cell>
        </row>
        <row r="81">
          <cell r="CT81">
            <v>0.1049889784193153</v>
          </cell>
        </row>
        <row r="82">
          <cell r="CT82">
            <v>8.4478870339749601E-2</v>
          </cell>
        </row>
        <row r="83">
          <cell r="CT83">
            <v>0.11283176670646679</v>
          </cell>
        </row>
        <row r="84">
          <cell r="CT84">
            <v>0.10063837323467612</v>
          </cell>
        </row>
        <row r="85">
          <cell r="CT85">
            <v>0.11298085752312877</v>
          </cell>
        </row>
        <row r="86">
          <cell r="CT86">
            <v>0.13362302523342179</v>
          </cell>
        </row>
        <row r="87">
          <cell r="CT87">
            <v>0.12288496322053018</v>
          </cell>
        </row>
        <row r="88">
          <cell r="CT88">
            <v>8.3564650540332949E-2</v>
          </cell>
        </row>
        <row r="89">
          <cell r="CT89">
            <v>0.11226670085992752</v>
          </cell>
        </row>
        <row r="90">
          <cell r="CT90">
            <v>9.7091115054215166E-2</v>
          </cell>
        </row>
        <row r="91">
          <cell r="CT91">
            <v>0.11669415955380907</v>
          </cell>
        </row>
        <row r="92">
          <cell r="CT92">
            <v>0.16512161088037822</v>
          </cell>
        </row>
        <row r="93">
          <cell r="CT93">
            <v>0.16438367243603122</v>
          </cell>
        </row>
        <row r="94">
          <cell r="CT94">
            <v>0.16260114649848104</v>
          </cell>
        </row>
        <row r="95">
          <cell r="CT95">
            <v>0.10507770023702667</v>
          </cell>
        </row>
        <row r="96">
          <cell r="CT96">
            <v>0.11501235794584698</v>
          </cell>
        </row>
        <row r="97">
          <cell r="CT97">
            <v>6.9156412747979942E-2</v>
          </cell>
        </row>
        <row r="98">
          <cell r="CT98">
            <v>0.14223667489714004</v>
          </cell>
        </row>
        <row r="99">
          <cell r="CT99">
            <v>7.4475853873698108E-2</v>
          </cell>
        </row>
        <row r="100">
          <cell r="CT100">
            <v>0.10097007969903969</v>
          </cell>
        </row>
        <row r="101">
          <cell r="CT101">
            <v>8.4719922206789172E-2</v>
          </cell>
        </row>
        <row r="102">
          <cell r="CT102">
            <v>0.13040176143432458</v>
          </cell>
        </row>
        <row r="103">
          <cell r="CT103">
            <v>0.1314163266159189</v>
          </cell>
        </row>
        <row r="104">
          <cell r="CT104">
            <v>0.13010837736154296</v>
          </cell>
        </row>
        <row r="105">
          <cell r="CT105">
            <v>0.10451556492510319</v>
          </cell>
        </row>
        <row r="106">
          <cell r="CT106">
            <v>9.439191387684745E-2</v>
          </cell>
        </row>
        <row r="107">
          <cell r="CT107">
            <v>0.12087014304152385</v>
          </cell>
        </row>
        <row r="108">
          <cell r="CT108">
            <v>8.394470384503698E-2</v>
          </cell>
        </row>
        <row r="109">
          <cell r="CT109">
            <v>0.10427282660934824</v>
          </cell>
        </row>
        <row r="110">
          <cell r="CT110">
            <v>9.318995959451537E-2</v>
          </cell>
        </row>
        <row r="111">
          <cell r="CT111">
            <v>0.11310486583652386</v>
          </cell>
        </row>
        <row r="112">
          <cell r="CT112">
            <v>0.11371235662091382</v>
          </cell>
        </row>
        <row r="113">
          <cell r="CT113">
            <v>0.10646800325834761</v>
          </cell>
        </row>
        <row r="114">
          <cell r="CT114">
            <v>0.14702132141023147</v>
          </cell>
        </row>
        <row r="115">
          <cell r="CT115">
            <v>0.11450529084935626</v>
          </cell>
        </row>
        <row r="116">
          <cell r="CT116">
            <v>0.14612586495686805</v>
          </cell>
        </row>
        <row r="117">
          <cell r="CT117">
            <v>0.12061085110296259</v>
          </cell>
        </row>
        <row r="118">
          <cell r="CT118">
            <v>0.21186092845407684</v>
          </cell>
        </row>
        <row r="119">
          <cell r="CT119">
            <v>0.11997475607191191</v>
          </cell>
        </row>
        <row r="120">
          <cell r="CT120">
            <v>0.1001589344087753</v>
          </cell>
        </row>
        <row r="121">
          <cell r="CT121">
            <v>0.11486228043394688</v>
          </cell>
        </row>
        <row r="122">
          <cell r="CT122">
            <v>0.15377917377372158</v>
          </cell>
        </row>
        <row r="123">
          <cell r="CT123">
            <v>0.11233327877126116</v>
          </cell>
        </row>
        <row r="124">
          <cell r="CT124">
            <v>0.11352155711682621</v>
          </cell>
        </row>
        <row r="125">
          <cell r="CT125">
            <v>0.11430121523276739</v>
          </cell>
        </row>
        <row r="126">
          <cell r="CT126">
            <v>0.1119695444633132</v>
          </cell>
        </row>
        <row r="127">
          <cell r="CT127">
            <v>0.11298578647151172</v>
          </cell>
        </row>
        <row r="128">
          <cell r="CT128">
            <v>0.11291200117395749</v>
          </cell>
        </row>
        <row r="129">
          <cell r="CT129">
            <v>0.11205017059794024</v>
          </cell>
        </row>
        <row r="130">
          <cell r="CT130">
            <v>0.11247537001654465</v>
          </cell>
        </row>
        <row r="131">
          <cell r="CT131">
            <v>6.8166055347770538E-2</v>
          </cell>
        </row>
        <row r="132">
          <cell r="CT132">
            <v>7.5955443585628682E-2</v>
          </cell>
        </row>
      </sheetData>
      <sheetData sheetId="13">
        <row r="8">
          <cell r="AA8">
            <v>0.38032790236142078</v>
          </cell>
        </row>
        <row r="9">
          <cell r="AA9">
            <v>0.38032790236142078</v>
          </cell>
        </row>
        <row r="10">
          <cell r="AA10">
            <v>0.38032790236142078</v>
          </cell>
        </row>
        <row r="11">
          <cell r="AA11">
            <v>0.38032790236142078</v>
          </cell>
        </row>
        <row r="12">
          <cell r="AA12">
            <v>0.38032790236142078</v>
          </cell>
        </row>
        <row r="13">
          <cell r="AA13">
            <v>0.38032790236142078</v>
          </cell>
        </row>
        <row r="14">
          <cell r="AA14">
            <v>0.38032790236142078</v>
          </cell>
        </row>
        <row r="15">
          <cell r="AA15">
            <v>0.38032790236142078</v>
          </cell>
        </row>
        <row r="16">
          <cell r="AA16">
            <v>0.38032790236142078</v>
          </cell>
        </row>
        <row r="17">
          <cell r="AA17">
            <v>0.38032790236142078</v>
          </cell>
        </row>
        <row r="18">
          <cell r="AA18">
            <v>0.38032790236142078</v>
          </cell>
        </row>
        <row r="19">
          <cell r="AA19">
            <v>0.38032790236142078</v>
          </cell>
        </row>
        <row r="20">
          <cell r="AA20">
            <v>0.38032790236142078</v>
          </cell>
        </row>
        <row r="21">
          <cell r="AA21">
            <v>0.38032790236142078</v>
          </cell>
        </row>
        <row r="22">
          <cell r="AA22">
            <v>0.38032790236142078</v>
          </cell>
        </row>
        <row r="23">
          <cell r="AA23">
            <v>0.38032790236142078</v>
          </cell>
        </row>
        <row r="24">
          <cell r="AA24">
            <v>0.38032790236142078</v>
          </cell>
        </row>
        <row r="25">
          <cell r="AA25">
            <v>0.38032790236142078</v>
          </cell>
        </row>
        <row r="26">
          <cell r="AA26">
            <v>0.38032790236142078</v>
          </cell>
        </row>
        <row r="27">
          <cell r="AA27">
            <v>0.38032790236142078</v>
          </cell>
        </row>
        <row r="28">
          <cell r="AA28">
            <v>0.38032790236142078</v>
          </cell>
        </row>
        <row r="29">
          <cell r="AA29">
            <v>0.38032790236142078</v>
          </cell>
        </row>
        <row r="30">
          <cell r="AA30">
            <v>0.38032790236142078</v>
          </cell>
        </row>
        <row r="31">
          <cell r="AA31">
            <v>0.38032790236142078</v>
          </cell>
        </row>
        <row r="32">
          <cell r="AA32">
            <v>0.38032790236142078</v>
          </cell>
        </row>
        <row r="33">
          <cell r="AA33">
            <v>0.38032790236142078</v>
          </cell>
        </row>
        <row r="34">
          <cell r="AA34">
            <v>0.38032790236142078</v>
          </cell>
        </row>
        <row r="35">
          <cell r="AA35">
            <v>0.38032790236142078</v>
          </cell>
        </row>
        <row r="36">
          <cell r="AA36">
            <v>0.38032790236142078</v>
          </cell>
        </row>
        <row r="37">
          <cell r="AA37">
            <v>0.38032790236142078</v>
          </cell>
        </row>
        <row r="38">
          <cell r="AA38">
            <v>0.38032790236142078</v>
          </cell>
        </row>
        <row r="39">
          <cell r="AA39">
            <v>0.38032790236142078</v>
          </cell>
        </row>
        <row r="40">
          <cell r="AA40">
            <v>0.38032790236142078</v>
          </cell>
        </row>
        <row r="41">
          <cell r="AA41">
            <v>0.38032790236142078</v>
          </cell>
        </row>
        <row r="42">
          <cell r="AA42">
            <v>0.38032790236142078</v>
          </cell>
        </row>
        <row r="43">
          <cell r="AA43">
            <v>0.38032790236142078</v>
          </cell>
        </row>
        <row r="44">
          <cell r="AA44">
            <v>0.38032790236142078</v>
          </cell>
        </row>
        <row r="46">
          <cell r="AA46">
            <v>0.38032790236142078</v>
          </cell>
        </row>
        <row r="47">
          <cell r="AA47">
            <v>0.38032790236142078</v>
          </cell>
        </row>
        <row r="48">
          <cell r="AA48">
            <v>0.38032790236142078</v>
          </cell>
        </row>
        <row r="49">
          <cell r="AA49">
            <v>0.38032790236142078</v>
          </cell>
        </row>
        <row r="50">
          <cell r="AA50">
            <v>0.38032790236142078</v>
          </cell>
        </row>
        <row r="51">
          <cell r="AA51">
            <v>0.38032790236142078</v>
          </cell>
        </row>
        <row r="52">
          <cell r="AA52">
            <v>0.38032790236142078</v>
          </cell>
        </row>
        <row r="53">
          <cell r="AA53">
            <v>0.38032790236142078</v>
          </cell>
        </row>
        <row r="54">
          <cell r="AA54">
            <v>0.38032790236142078</v>
          </cell>
        </row>
        <row r="55">
          <cell r="AA55">
            <v>0.38032790236142078</v>
          </cell>
        </row>
        <row r="56">
          <cell r="AA56">
            <v>0.38032790236142078</v>
          </cell>
        </row>
        <row r="57">
          <cell r="AA57">
            <v>0.38032790236142078</v>
          </cell>
        </row>
        <row r="58">
          <cell r="AA58">
            <v>0.38032790236142078</v>
          </cell>
        </row>
        <row r="59">
          <cell r="AA59">
            <v>0.38032790236142078</v>
          </cell>
        </row>
        <row r="60">
          <cell r="AA60">
            <v>0.38032790236142078</v>
          </cell>
        </row>
        <row r="61">
          <cell r="AA61">
            <v>0.38032790236142078</v>
          </cell>
        </row>
        <row r="62">
          <cell r="AA62">
            <v>0.38032790236142078</v>
          </cell>
        </row>
        <row r="63">
          <cell r="AA63">
            <v>0.38032790236142078</v>
          </cell>
        </row>
        <row r="64">
          <cell r="AA64">
            <v>0.38032790236142078</v>
          </cell>
        </row>
        <row r="65">
          <cell r="AA65">
            <v>0.38032790236142078</v>
          </cell>
        </row>
        <row r="66">
          <cell r="AA66">
            <v>0.38032790236142078</v>
          </cell>
        </row>
        <row r="67">
          <cell r="AA67">
            <v>0.38032790236142078</v>
          </cell>
        </row>
        <row r="68">
          <cell r="AA68">
            <v>0.38032790236142078</v>
          </cell>
        </row>
        <row r="69">
          <cell r="AA69">
            <v>0.38032790236142078</v>
          </cell>
        </row>
        <row r="70">
          <cell r="AA70">
            <v>0.38032790236142078</v>
          </cell>
        </row>
        <row r="71">
          <cell r="AA71">
            <v>0.38032790236142078</v>
          </cell>
        </row>
        <row r="72">
          <cell r="AA72">
            <v>0.38032790236142078</v>
          </cell>
        </row>
        <row r="73">
          <cell r="AA73">
            <v>0.38032790236142078</v>
          </cell>
        </row>
        <row r="74">
          <cell r="AA74">
            <v>0.38032790236142078</v>
          </cell>
        </row>
        <row r="75">
          <cell r="AA75">
            <v>0.38032790236142078</v>
          </cell>
        </row>
        <row r="76">
          <cell r="AA76">
            <v>0.38032790236142078</v>
          </cell>
        </row>
        <row r="77">
          <cell r="AA77">
            <v>0.38032790236142078</v>
          </cell>
        </row>
        <row r="78">
          <cell r="AA78">
            <v>0.38032790236142078</v>
          </cell>
        </row>
        <row r="79">
          <cell r="AA79">
            <v>0.38032790236142078</v>
          </cell>
        </row>
        <row r="80">
          <cell r="AA80">
            <v>0.38032790236142078</v>
          </cell>
        </row>
        <row r="81">
          <cell r="AA81">
            <v>0.38032790236142078</v>
          </cell>
        </row>
        <row r="82">
          <cell r="AA82">
            <v>0.38032790236142078</v>
          </cell>
        </row>
        <row r="83">
          <cell r="AA83">
            <v>0.38032790236142078</v>
          </cell>
        </row>
        <row r="84">
          <cell r="AA84">
            <v>0.38032790236142078</v>
          </cell>
        </row>
        <row r="85">
          <cell r="AA85">
            <v>0.38032790236142078</v>
          </cell>
        </row>
        <row r="86">
          <cell r="AA86">
            <v>0.38032790236142078</v>
          </cell>
        </row>
        <row r="87">
          <cell r="AA87">
            <v>0.38032790236142078</v>
          </cell>
        </row>
        <row r="88">
          <cell r="AA88">
            <v>0.38032790236142078</v>
          </cell>
        </row>
        <row r="89">
          <cell r="AA89">
            <v>0.38032790236142078</v>
          </cell>
        </row>
        <row r="90">
          <cell r="AA90">
            <v>0.38032790236142078</v>
          </cell>
        </row>
        <row r="91">
          <cell r="AA91">
            <v>0.38032790236142078</v>
          </cell>
        </row>
        <row r="92">
          <cell r="AA92">
            <v>0.38032790236142078</v>
          </cell>
        </row>
        <row r="93">
          <cell r="AA93">
            <v>0.38032790236142078</v>
          </cell>
        </row>
        <row r="94">
          <cell r="AA94">
            <v>0.38032790236142078</v>
          </cell>
        </row>
        <row r="95">
          <cell r="AA95">
            <v>0.38032790236142078</v>
          </cell>
        </row>
        <row r="96">
          <cell r="AA96">
            <v>0.38032790236142078</v>
          </cell>
        </row>
        <row r="97">
          <cell r="AA97">
            <v>0.38032790236142078</v>
          </cell>
        </row>
        <row r="98">
          <cell r="AA98">
            <v>0.38032790236142078</v>
          </cell>
        </row>
        <row r="99">
          <cell r="AA99">
            <v>0.38032790236142078</v>
          </cell>
        </row>
        <row r="100">
          <cell r="AA100">
            <v>0.38032790236142078</v>
          </cell>
        </row>
        <row r="101">
          <cell r="AA101">
            <v>0.38032790236142078</v>
          </cell>
        </row>
        <row r="102">
          <cell r="AA102">
            <v>0.38032790236142078</v>
          </cell>
        </row>
        <row r="103">
          <cell r="AA103">
            <v>0.38032790236142078</v>
          </cell>
        </row>
        <row r="104">
          <cell r="AA104">
            <v>0.38032790236142078</v>
          </cell>
        </row>
        <row r="105">
          <cell r="AA105">
            <v>0.38032790236142078</v>
          </cell>
        </row>
        <row r="106">
          <cell r="AA106">
            <v>0.38032790236142078</v>
          </cell>
        </row>
        <row r="107">
          <cell r="AA107">
            <v>0.38032790236142078</v>
          </cell>
        </row>
        <row r="108">
          <cell r="AA108">
            <v>0.38032790236142078</v>
          </cell>
        </row>
        <row r="109">
          <cell r="AA109">
            <v>0.38032790236142078</v>
          </cell>
        </row>
        <row r="110">
          <cell r="AA110">
            <v>0.38032790236142078</v>
          </cell>
        </row>
        <row r="111">
          <cell r="AA111">
            <v>0.38032790236142078</v>
          </cell>
        </row>
        <row r="112">
          <cell r="AA112">
            <v>0.38032790236142078</v>
          </cell>
        </row>
        <row r="113">
          <cell r="AA113">
            <v>0.38032790236142078</v>
          </cell>
        </row>
        <row r="114">
          <cell r="AA114">
            <v>0.38032790236142078</v>
          </cell>
        </row>
        <row r="115">
          <cell r="AA115">
            <v>0.38032790236142078</v>
          </cell>
        </row>
        <row r="116">
          <cell r="AA116">
            <v>0.38032790236142078</v>
          </cell>
        </row>
        <row r="117">
          <cell r="AA117">
            <v>0.38032790236142078</v>
          </cell>
        </row>
        <row r="118">
          <cell r="AA118">
            <v>0.38032790236142078</v>
          </cell>
        </row>
        <row r="119">
          <cell r="AA119">
            <v>0.38032790236142078</v>
          </cell>
        </row>
        <row r="120">
          <cell r="AA120">
            <v>0.38032790236142078</v>
          </cell>
        </row>
        <row r="121">
          <cell r="AA121">
            <v>0.38032790236142078</v>
          </cell>
        </row>
        <row r="122">
          <cell r="AA122">
            <v>0.38032790236142078</v>
          </cell>
        </row>
        <row r="123">
          <cell r="AA123">
            <v>0.38032790236142078</v>
          </cell>
        </row>
        <row r="124">
          <cell r="AA124">
            <v>0.38032790236142078</v>
          </cell>
        </row>
        <row r="125">
          <cell r="AA125">
            <v>0.38032790236142078</v>
          </cell>
        </row>
        <row r="126">
          <cell r="AA126">
            <v>0.38032790236142078</v>
          </cell>
        </row>
        <row r="127">
          <cell r="AA127">
            <v>0.38032790236142078</v>
          </cell>
        </row>
        <row r="128">
          <cell r="AA128">
            <v>0.38032790236142078</v>
          </cell>
        </row>
        <row r="129">
          <cell r="AA129">
            <v>0.38032790236142078</v>
          </cell>
        </row>
        <row r="130">
          <cell r="AA130">
            <v>0.38032790236142078</v>
          </cell>
        </row>
        <row r="131">
          <cell r="AA131">
            <v>0.38032790236142078</v>
          </cell>
        </row>
        <row r="132">
          <cell r="AA132">
            <v>0.38032790236142078</v>
          </cell>
        </row>
      </sheetData>
      <sheetData sheetId="14">
        <row r="8">
          <cell r="R8">
            <v>1.2804737660911255E-2</v>
          </cell>
        </row>
        <row r="9">
          <cell r="R9">
            <v>4.0062437139476617E-2</v>
          </cell>
        </row>
        <row r="10">
          <cell r="R10">
            <v>2.7498777948927893E-2</v>
          </cell>
        </row>
        <row r="11">
          <cell r="R11">
            <v>2.653798769181151E-2</v>
          </cell>
        </row>
        <row r="12">
          <cell r="R12">
            <v>2.0107580497891069E-2</v>
          </cell>
        </row>
        <row r="13">
          <cell r="R13">
            <v>1.3110953285357614E-2</v>
          </cell>
        </row>
        <row r="14">
          <cell r="R14">
            <v>1.6934067860061471E-2</v>
          </cell>
        </row>
        <row r="15">
          <cell r="R15">
            <v>1.6979874490908906E-2</v>
          </cell>
        </row>
        <row r="16">
          <cell r="R16">
            <v>4.9686411155238181E-3</v>
          </cell>
        </row>
        <row r="17">
          <cell r="R17">
            <v>1.4973651476417866E-2</v>
          </cell>
        </row>
        <row r="18">
          <cell r="R18">
            <v>1.5751959719764768E-2</v>
          </cell>
        </row>
        <row r="19">
          <cell r="R19">
            <v>3.6062280207356238E-2</v>
          </cell>
        </row>
        <row r="20">
          <cell r="R20">
            <v>1.3179453135858318E-2</v>
          </cell>
        </row>
        <row r="21">
          <cell r="R21">
            <v>2.0326047573521119E-2</v>
          </cell>
        </row>
        <row r="22">
          <cell r="R22">
            <v>2.7773283082029296E-2</v>
          </cell>
        </row>
        <row r="23">
          <cell r="R23">
            <v>2.7581659732999388E-2</v>
          </cell>
        </row>
        <row r="24">
          <cell r="R24">
            <v>2.7629819779095569E-2</v>
          </cell>
        </row>
        <row r="25">
          <cell r="R25">
            <v>2.1551681210324272E-2</v>
          </cell>
        </row>
        <row r="26">
          <cell r="R26">
            <v>1.6005220535387249E-2</v>
          </cell>
        </row>
        <row r="27">
          <cell r="R27">
            <v>1.6855077884556296E-2</v>
          </cell>
        </row>
        <row r="28">
          <cell r="R28">
            <v>1.3117293204741249E-2</v>
          </cell>
        </row>
        <row r="29">
          <cell r="R29">
            <v>1.3035036326568271E-2</v>
          </cell>
        </row>
        <row r="30">
          <cell r="R30">
            <v>1.2380158100384134E-2</v>
          </cell>
        </row>
        <row r="31">
          <cell r="R31">
            <v>2.7389699099467646E-2</v>
          </cell>
        </row>
        <row r="32">
          <cell r="R32">
            <v>4.4363281684909599E-2</v>
          </cell>
        </row>
        <row r="33">
          <cell r="R33">
            <v>6.8134569976527641E-3</v>
          </cell>
        </row>
        <row r="34">
          <cell r="R34">
            <v>2.0425529654368235E-2</v>
          </cell>
        </row>
        <row r="35">
          <cell r="R35">
            <v>3.6199778177835158E-2</v>
          </cell>
        </row>
        <row r="36">
          <cell r="R36">
            <v>2.7616759834466681E-2</v>
          </cell>
        </row>
        <row r="37">
          <cell r="R37">
            <v>4.0320835871391493E-2</v>
          </cell>
        </row>
        <row r="38">
          <cell r="R38">
            <v>4.0480932991916928E-2</v>
          </cell>
        </row>
        <row r="39">
          <cell r="R39">
            <v>1.7912922638727825E-2</v>
          </cell>
        </row>
        <row r="40">
          <cell r="R40">
            <v>1.3040496965015662E-2</v>
          </cell>
        </row>
        <row r="41">
          <cell r="R41">
            <v>4.4213501701341008E-2</v>
          </cell>
        </row>
        <row r="42">
          <cell r="R42">
            <v>1.6434862529099332E-2</v>
          </cell>
        </row>
        <row r="43">
          <cell r="R43">
            <v>1.7860145029835829E-2</v>
          </cell>
        </row>
        <row r="44">
          <cell r="R44">
            <v>9.2336538573338251E-3</v>
          </cell>
        </row>
        <row r="46">
          <cell r="R46">
            <v>2.8896471208953289E-2</v>
          </cell>
        </row>
        <row r="47">
          <cell r="R47">
            <v>1.3063149176653433E-2</v>
          </cell>
        </row>
        <row r="48">
          <cell r="R48">
            <v>1.276415396308502E-2</v>
          </cell>
        </row>
        <row r="49">
          <cell r="R49">
            <v>2.4470625526831959E-2</v>
          </cell>
        </row>
        <row r="50">
          <cell r="R50">
            <v>2.7457027282917153E-2</v>
          </cell>
        </row>
        <row r="51">
          <cell r="R51">
            <v>1.6946536049248933E-2</v>
          </cell>
        </row>
        <row r="52">
          <cell r="R52">
            <v>9.3267991670504483E-3</v>
          </cell>
        </row>
        <row r="53">
          <cell r="R53">
            <v>1.7099523756215523E-2</v>
          </cell>
        </row>
        <row r="54">
          <cell r="R54">
            <v>2.3471685591079639E-2</v>
          </cell>
        </row>
        <row r="55">
          <cell r="R55">
            <v>2.7724622051662189E-2</v>
          </cell>
        </row>
        <row r="56">
          <cell r="R56">
            <v>1.808523609998898E-2</v>
          </cell>
        </row>
        <row r="57">
          <cell r="R57">
            <v>2.7564643285332507E-2</v>
          </cell>
        </row>
        <row r="58">
          <cell r="R58">
            <v>8.2095087086828493E-3</v>
          </cell>
        </row>
        <row r="59">
          <cell r="R59">
            <v>1.5178003967182574E-2</v>
          </cell>
        </row>
        <row r="60">
          <cell r="R60">
            <v>2.7403533778090603E-2</v>
          </cell>
        </row>
        <row r="61">
          <cell r="R61">
            <v>1.5293340294520029E-2</v>
          </cell>
        </row>
        <row r="62">
          <cell r="R62">
            <v>2.7392662497379441E-2</v>
          </cell>
        </row>
        <row r="63">
          <cell r="R63">
            <v>1.8122259049330198E-2</v>
          </cell>
        </row>
        <row r="64">
          <cell r="R64">
            <v>1.7963591133127194E-2</v>
          </cell>
        </row>
        <row r="65">
          <cell r="R65">
            <v>1.5169304164025501E-2</v>
          </cell>
        </row>
        <row r="66">
          <cell r="R66">
            <v>1.6461006149003886E-2</v>
          </cell>
        </row>
        <row r="67">
          <cell r="R67">
            <v>2.0738962039300382E-2</v>
          </cell>
        </row>
        <row r="68">
          <cell r="R68">
            <v>2.7572648409167507E-2</v>
          </cell>
        </row>
        <row r="69">
          <cell r="R69">
            <v>9.272226985293926E-3</v>
          </cell>
        </row>
        <row r="70">
          <cell r="R70">
            <v>7.3823101628712777E-3</v>
          </cell>
        </row>
        <row r="71">
          <cell r="R71">
            <v>2.6160492723267106E-2</v>
          </cell>
        </row>
        <row r="72">
          <cell r="R72">
            <v>7.0921766053572241E-2</v>
          </cell>
        </row>
        <row r="73">
          <cell r="R73">
            <v>1.6811131797156705E-2</v>
          </cell>
        </row>
        <row r="74">
          <cell r="R74">
            <v>2.6169506123461177E-2</v>
          </cell>
        </row>
        <row r="75">
          <cell r="R75">
            <v>2.8300001703764566E-2</v>
          </cell>
        </row>
        <row r="76">
          <cell r="R76">
            <v>1.2449291860932245E-2</v>
          </cell>
        </row>
        <row r="77">
          <cell r="R77">
            <v>2.7564643285332507E-2</v>
          </cell>
        </row>
        <row r="78">
          <cell r="R78">
            <v>1.6773635124935675E-2</v>
          </cell>
        </row>
        <row r="79">
          <cell r="R79">
            <v>4.0319765671904519E-2</v>
          </cell>
        </row>
        <row r="80">
          <cell r="R80">
            <v>4.0298373606076889E-2</v>
          </cell>
        </row>
        <row r="81">
          <cell r="R81">
            <v>2.0237769996198803E-2</v>
          </cell>
        </row>
        <row r="82">
          <cell r="R82">
            <v>2.0386057913128381E-2</v>
          </cell>
        </row>
        <row r="83">
          <cell r="R83">
            <v>2.8166092341167862E-2</v>
          </cell>
        </row>
        <row r="84">
          <cell r="R84">
            <v>1.2382923240525243E-2</v>
          </cell>
        </row>
        <row r="85">
          <cell r="R85">
            <v>7.5158669736236187E-3</v>
          </cell>
        </row>
        <row r="86">
          <cell r="R86">
            <v>4.4286457446479572E-3</v>
          </cell>
        </row>
        <row r="87">
          <cell r="R87">
            <v>5.9910375905295576E-2</v>
          </cell>
        </row>
        <row r="88">
          <cell r="R88">
            <v>1.4567390596995343E-2</v>
          </cell>
        </row>
        <row r="89">
          <cell r="R89">
            <v>9.5957721116726544E-3</v>
          </cell>
        </row>
        <row r="90">
          <cell r="R90">
            <v>1.6925388754063134E-2</v>
          </cell>
        </row>
        <row r="91">
          <cell r="R91">
            <v>2.9892705172471848E-2</v>
          </cell>
        </row>
        <row r="92">
          <cell r="R92">
            <v>2.9142606212920124E-2</v>
          </cell>
        </row>
        <row r="93">
          <cell r="R93">
            <v>2.9012366146957111E-2</v>
          </cell>
        </row>
        <row r="94">
          <cell r="R94">
            <v>2.8697764980063375E-2</v>
          </cell>
        </row>
        <row r="95">
          <cell r="R95">
            <v>1.9050507793512344E-2</v>
          </cell>
        </row>
        <row r="96">
          <cell r="R96">
            <v>1.6863385487163634E-2</v>
          </cell>
        </row>
        <row r="97">
          <cell r="R97">
            <v>2.7588672613684112E-2</v>
          </cell>
        </row>
        <row r="98">
          <cell r="R98">
            <v>1.3109663409616487E-2</v>
          </cell>
        </row>
        <row r="99">
          <cell r="R99">
            <v>1.2982987978861549E-2</v>
          </cell>
        </row>
        <row r="100">
          <cell r="R100">
            <v>1.760158847161979E-2</v>
          </cell>
        </row>
        <row r="101">
          <cell r="R101">
            <v>1.4768783093727998E-2</v>
          </cell>
        </row>
        <row r="102">
          <cell r="R102">
            <v>2.9028998499038301E-2</v>
          </cell>
        </row>
        <row r="103">
          <cell r="R103">
            <v>2.9254852895556644E-2</v>
          </cell>
        </row>
        <row r="104">
          <cell r="R104">
            <v>2.8963687680267584E-2</v>
          </cell>
        </row>
        <row r="105">
          <cell r="R105">
            <v>2.6431784024475824E-2</v>
          </cell>
        </row>
        <row r="106">
          <cell r="R106">
            <v>2.7288343239467456E-2</v>
          </cell>
        </row>
        <row r="107">
          <cell r="R107">
            <v>3.9285390800007099E-2</v>
          </cell>
        </row>
        <row r="108">
          <cell r="R108">
            <v>1.5501778585864849E-2</v>
          </cell>
        </row>
        <row r="109">
          <cell r="R109">
            <v>2.7619772571903175E-2</v>
          </cell>
        </row>
        <row r="110">
          <cell r="R110">
            <v>2.69408628286219E-2</v>
          </cell>
        </row>
        <row r="111">
          <cell r="R111">
            <v>2.7603712230241939E-2</v>
          </cell>
        </row>
        <row r="112">
          <cell r="R112">
            <v>2.7751972879072568E-2</v>
          </cell>
        </row>
        <row r="113">
          <cell r="R113">
            <v>2.8201230673424321E-2</v>
          </cell>
        </row>
        <row r="114">
          <cell r="R114">
            <v>2.9836341506357278E-2</v>
          </cell>
        </row>
        <row r="115">
          <cell r="R115">
            <v>2.8958166370328154E-2</v>
          </cell>
        </row>
        <row r="116">
          <cell r="R116">
            <v>2.9654618581475705E-2</v>
          </cell>
        </row>
        <row r="117">
          <cell r="R117">
            <v>8.0234398316530748E-3</v>
          </cell>
        </row>
        <row r="118">
          <cell r="R118">
            <v>2.1384153431327945E-2</v>
          </cell>
        </row>
        <row r="119">
          <cell r="R119">
            <v>2.6707821854753584E-2</v>
          </cell>
        </row>
        <row r="120">
          <cell r="R120">
            <v>1.815873925904507E-2</v>
          </cell>
        </row>
        <row r="121">
          <cell r="R121">
            <v>2.803261656125991E-2</v>
          </cell>
        </row>
        <row r="122">
          <cell r="R122">
            <v>1.5309678015950521E-2</v>
          </cell>
        </row>
        <row r="123">
          <cell r="R123">
            <v>2.7415403202574889E-2</v>
          </cell>
        </row>
        <row r="124">
          <cell r="R124">
            <v>2.7705407467712464E-2</v>
          </cell>
        </row>
        <row r="125">
          <cell r="R125">
            <v>2.7895686268816555E-2</v>
          </cell>
        </row>
        <row r="126">
          <cell r="R126">
            <v>2.7326632334136975E-2</v>
          </cell>
        </row>
        <row r="127">
          <cell r="R127">
            <v>2.7574650416675884E-2</v>
          </cell>
        </row>
        <row r="128">
          <cell r="R128">
            <v>2.7556642808378523E-2</v>
          </cell>
        </row>
        <row r="129">
          <cell r="R129">
            <v>2.7346309477131851E-2</v>
          </cell>
        </row>
        <row r="130">
          <cell r="R130">
            <v>2.7450081161089167E-2</v>
          </cell>
        </row>
        <row r="131">
          <cell r="R131">
            <v>1.1877521513219134E-2</v>
          </cell>
        </row>
        <row r="132">
          <cell r="R132">
            <v>1.3234775147714537E-2</v>
          </cell>
        </row>
      </sheetData>
      <sheetData sheetId="15">
        <row r="8">
          <cell r="T8">
            <v>1.6196039520418416E-2</v>
          </cell>
        </row>
        <row r="9">
          <cell r="T9">
            <v>1.6171014458715622E-2</v>
          </cell>
        </row>
        <row r="10">
          <cell r="T10">
            <v>1.61174487998836E-2</v>
          </cell>
        </row>
        <row r="11">
          <cell r="T11">
            <v>1.6251324533163906E-2</v>
          </cell>
        </row>
        <row r="12">
          <cell r="T12">
            <v>1.612147811780535E-2</v>
          </cell>
        </row>
        <row r="13">
          <cell r="T13">
            <v>1.5876524017267982E-2</v>
          </cell>
        </row>
        <row r="14">
          <cell r="T14">
            <v>1.6058406968260219E-2</v>
          </cell>
        </row>
        <row r="15">
          <cell r="T15">
            <v>1.6125317014738343E-2</v>
          </cell>
        </row>
        <row r="16">
          <cell r="T16">
            <v>1.6154443241871007E-2</v>
          </cell>
        </row>
        <row r="17">
          <cell r="T17">
            <v>1.5579747269568881E-2</v>
          </cell>
        </row>
        <row r="18">
          <cell r="T18">
            <v>1.5895511267487381E-2</v>
          </cell>
        </row>
        <row r="19">
          <cell r="T19">
            <v>1.5852485043024816E-2</v>
          </cell>
        </row>
        <row r="20">
          <cell r="T20">
            <v>1.5649757146219637E-2</v>
          </cell>
        </row>
        <row r="21">
          <cell r="T21">
            <v>1.6914784827975232E-2</v>
          </cell>
        </row>
        <row r="22">
          <cell r="T22">
            <v>1.5817632654336156E-2</v>
          </cell>
        </row>
        <row r="23">
          <cell r="T23">
            <v>1.5861007685902574E-2</v>
          </cell>
        </row>
        <row r="24">
          <cell r="T24">
            <v>1.5888702424677523E-2</v>
          </cell>
        </row>
        <row r="25">
          <cell r="T25">
            <v>1.8947648461175935E-2</v>
          </cell>
        </row>
        <row r="26">
          <cell r="T26">
            <v>1.8894551254605731E-2</v>
          </cell>
        </row>
        <row r="27">
          <cell r="T27">
            <v>0</v>
          </cell>
        </row>
        <row r="28">
          <cell r="T28">
            <v>1.5485282956938547E-2</v>
          </cell>
        </row>
        <row r="29">
          <cell r="T29">
            <v>1.5784593446446483E-2</v>
          </cell>
        </row>
        <row r="30">
          <cell r="T30">
            <v>1.5624783807729326E-2</v>
          </cell>
        </row>
        <row r="31">
          <cell r="T31">
            <v>1.567489537855055E-2</v>
          </cell>
        </row>
        <row r="32">
          <cell r="T32">
            <v>1.5699314100250619E-2</v>
          </cell>
        </row>
        <row r="33">
          <cell r="T33">
            <v>1.6378878067314674E-2</v>
          </cell>
        </row>
        <row r="34">
          <cell r="T34">
            <v>1.6235221579155582E-2</v>
          </cell>
        </row>
        <row r="35">
          <cell r="T35">
            <v>1.6263211832403413E-2</v>
          </cell>
        </row>
        <row r="36">
          <cell r="T36">
            <v>1.5575784678296387E-2</v>
          </cell>
        </row>
        <row r="37">
          <cell r="T37">
            <v>1.1175345330215945E-2</v>
          </cell>
        </row>
        <row r="38">
          <cell r="T38">
            <v>1.6731649193310737E-2</v>
          </cell>
        </row>
        <row r="39">
          <cell r="T39">
            <v>1.7283787633087473E-2</v>
          </cell>
        </row>
        <row r="40">
          <cell r="T40">
            <v>1.5989497328238789E-2</v>
          </cell>
        </row>
        <row r="41">
          <cell r="T41">
            <v>1.6379730611862764E-2</v>
          </cell>
        </row>
        <row r="42">
          <cell r="T42">
            <v>1.5516859507429896E-2</v>
          </cell>
        </row>
        <row r="43">
          <cell r="T43">
            <v>1.5356506022479158E-2</v>
          </cell>
        </row>
        <row r="44">
          <cell r="T44">
            <v>1.6555054496721958E-2</v>
          </cell>
        </row>
        <row r="46">
          <cell r="T46">
            <v>1.5898089269476352E-2</v>
          </cell>
        </row>
        <row r="47">
          <cell r="T47">
            <v>1.5854751913871912E-2</v>
          </cell>
        </row>
        <row r="48">
          <cell r="T48">
            <v>1.6409374667881671E-2</v>
          </cell>
        </row>
        <row r="49">
          <cell r="T49">
            <v>1.5560371136762896E-2</v>
          </cell>
        </row>
        <row r="50">
          <cell r="T50">
            <v>1.5903202419191159E-2</v>
          </cell>
        </row>
        <row r="51">
          <cell r="T51">
            <v>1.5859396500318514E-2</v>
          </cell>
        </row>
        <row r="52">
          <cell r="T52">
            <v>1.6722055090668632E-2</v>
          </cell>
        </row>
        <row r="53">
          <cell r="T53">
            <v>1.5908019976151558E-2</v>
          </cell>
        </row>
        <row r="54">
          <cell r="T54">
            <v>1.573631593360577E-2</v>
          </cell>
        </row>
        <row r="55">
          <cell r="T55">
            <v>1.5943219070462301E-2</v>
          </cell>
        </row>
        <row r="56">
          <cell r="T56">
            <v>1.9275054264461945E-2</v>
          </cell>
        </row>
        <row r="57">
          <cell r="T57">
            <v>1.592743006954038E-2</v>
          </cell>
        </row>
        <row r="58">
          <cell r="T58">
            <v>1.6001228575647966E-2</v>
          </cell>
        </row>
        <row r="59">
          <cell r="T59">
            <v>1.6638144733839139E-2</v>
          </cell>
        </row>
        <row r="60">
          <cell r="T60">
            <v>1.5569169277875864E-2</v>
          </cell>
        </row>
        <row r="61">
          <cell r="T61">
            <v>1.6532028823392171E-2</v>
          </cell>
        </row>
        <row r="62">
          <cell r="T62">
            <v>1.5903788281808461E-2</v>
          </cell>
        </row>
        <row r="63">
          <cell r="T63">
            <v>1.6208158065367049E-2</v>
          </cell>
        </row>
        <row r="64">
          <cell r="T64">
            <v>1.5942089325293202E-2</v>
          </cell>
        </row>
        <row r="65">
          <cell r="T65">
            <v>1.6523761795709937E-2</v>
          </cell>
        </row>
        <row r="66">
          <cell r="T66">
            <v>1.5609807285062973E-2</v>
          </cell>
        </row>
        <row r="67">
          <cell r="T67">
            <v>1.6398347825873183E-2</v>
          </cell>
        </row>
        <row r="68">
          <cell r="T68">
            <v>1.5932055598293287E-2</v>
          </cell>
        </row>
        <row r="69">
          <cell r="T69">
            <v>1.6765204188646333E-2</v>
          </cell>
        </row>
        <row r="70">
          <cell r="T70">
            <v>1.7093230448282485E-2</v>
          </cell>
        </row>
        <row r="71">
          <cell r="T71">
            <v>1.6056317159867193E-2</v>
          </cell>
        </row>
        <row r="72">
          <cell r="T72">
            <v>1.7097911734234125E-2</v>
          </cell>
        </row>
        <row r="73">
          <cell r="T73">
            <v>1.6336887806769989E-2</v>
          </cell>
        </row>
        <row r="74">
          <cell r="T74">
            <v>1.6061849242681371E-2</v>
          </cell>
        </row>
        <row r="75">
          <cell r="T75">
            <v>1.6939141916788424E-2</v>
          </cell>
        </row>
        <row r="76">
          <cell r="T76">
            <v>1.557436241152362E-2</v>
          </cell>
        </row>
        <row r="77">
          <cell r="T77">
            <v>1.5889326169852478E-2</v>
          </cell>
        </row>
        <row r="78">
          <cell r="T78">
            <v>2.0590040741114975E-2</v>
          </cell>
        </row>
        <row r="79">
          <cell r="T79">
            <v>1.6776507045646528E-2</v>
          </cell>
        </row>
        <row r="80">
          <cell r="T80">
            <v>1.6767606097511104E-2</v>
          </cell>
        </row>
        <row r="81">
          <cell r="T81">
            <v>1.6925249482280739E-2</v>
          </cell>
        </row>
        <row r="82">
          <cell r="T82">
            <v>1.6457472925159131E-2</v>
          </cell>
        </row>
        <row r="83">
          <cell r="T83">
            <v>1.6313895282389513E-2</v>
          </cell>
        </row>
        <row r="84">
          <cell r="T84">
            <v>1.5285923727846819E-2</v>
          </cell>
        </row>
        <row r="85">
          <cell r="T85">
            <v>1.8742722125294861E-2</v>
          </cell>
        </row>
        <row r="86">
          <cell r="T86">
            <v>1.8990210715607463E-2</v>
          </cell>
        </row>
        <row r="87">
          <cell r="T87">
            <v>1.5790426743828669E-2</v>
          </cell>
        </row>
        <row r="88">
          <cell r="T88">
            <v>1.6129887182122583E-2</v>
          </cell>
        </row>
        <row r="89">
          <cell r="T89">
            <v>1.626250503996458E-2</v>
          </cell>
        </row>
        <row r="90">
          <cell r="T90">
            <v>1.6003383141001321E-2</v>
          </cell>
        </row>
        <row r="91">
          <cell r="T91">
            <v>1.599164838967634E-2</v>
          </cell>
        </row>
        <row r="92">
          <cell r="T92">
            <v>1.603350636719433E-2</v>
          </cell>
        </row>
        <row r="93">
          <cell r="T93">
            <v>1.5761325884976547E-2</v>
          </cell>
        </row>
        <row r="94">
          <cell r="T94">
            <v>1.5709425720194427E-2</v>
          </cell>
        </row>
        <row r="95">
          <cell r="T95">
            <v>1.5800646439427603E-2</v>
          </cell>
        </row>
        <row r="96">
          <cell r="T96">
            <v>1.6177867973503589E-2</v>
          </cell>
        </row>
        <row r="97">
          <cell r="T97">
            <v>1.6055726070025967E-2</v>
          </cell>
        </row>
        <row r="98">
          <cell r="T98">
            <v>1.5494397901443611E-2</v>
          </cell>
        </row>
        <row r="99">
          <cell r="T99">
            <v>1.6583021917706216E-2</v>
          </cell>
        </row>
        <row r="100">
          <cell r="T100">
            <v>1.7932316659674496E-2</v>
          </cell>
        </row>
        <row r="101">
          <cell r="T101">
            <v>1.5270855179240766E-2</v>
          </cell>
        </row>
        <row r="102">
          <cell r="T102">
            <v>1.5930874201883653E-2</v>
          </cell>
        </row>
        <row r="103">
          <cell r="T103">
            <v>1.5893059803130841E-2</v>
          </cell>
        </row>
        <row r="104">
          <cell r="T104">
            <v>1.5895032164898022E-2</v>
          </cell>
        </row>
        <row r="105">
          <cell r="T105">
            <v>1.5126688604627828E-2</v>
          </cell>
        </row>
        <row r="106">
          <cell r="T106">
            <v>1.6182719626395222E-2</v>
          </cell>
        </row>
        <row r="107">
          <cell r="T107">
            <v>1.7269320367031587E-2</v>
          </cell>
        </row>
        <row r="108">
          <cell r="T108">
            <v>1.8064508621383871E-2</v>
          </cell>
        </row>
        <row r="109">
          <cell r="T109">
            <v>1.5959284929679459E-2</v>
          </cell>
        </row>
        <row r="110">
          <cell r="T110">
            <v>1.5529754996285779E-2</v>
          </cell>
        </row>
        <row r="111">
          <cell r="T111">
            <v>1.5950004926812953E-2</v>
          </cell>
        </row>
        <row r="112">
          <cell r="T112">
            <v>1.6074035899086011E-2</v>
          </cell>
        </row>
        <row r="113">
          <cell r="T113">
            <v>1.6061360332335246E-2</v>
          </cell>
        </row>
        <row r="114">
          <cell r="T114">
            <v>1.5879007268000404E-2</v>
          </cell>
        </row>
        <row r="115">
          <cell r="T115">
            <v>1.5892002115684388E-2</v>
          </cell>
        </row>
        <row r="116">
          <cell r="T116">
            <v>1.5946265562217864E-2</v>
          </cell>
        </row>
        <row r="117">
          <cell r="T117">
            <v>1.5072909980690469E-2</v>
          </cell>
        </row>
        <row r="118">
          <cell r="T118">
            <v>1.6021692674280826E-2</v>
          </cell>
        </row>
        <row r="119">
          <cell r="T119">
            <v>1.5912293821614146E-2</v>
          </cell>
        </row>
        <row r="120">
          <cell r="T120">
            <v>1.6441598596979932E-2</v>
          </cell>
        </row>
        <row r="121">
          <cell r="T121">
            <v>1.6159084060169221E-2</v>
          </cell>
        </row>
        <row r="122">
          <cell r="T122">
            <v>1.7523200989381007E-2</v>
          </cell>
        </row>
        <row r="123">
          <cell r="T123">
            <v>1.5916991210178127E-2</v>
          </cell>
        </row>
        <row r="124">
          <cell r="T124">
            <v>1.6008766571810513E-2</v>
          </cell>
        </row>
        <row r="125">
          <cell r="T125">
            <v>1.592590608148543E-2</v>
          </cell>
        </row>
        <row r="126">
          <cell r="T126">
            <v>1.5903226998880551E-2</v>
          </cell>
        </row>
        <row r="127">
          <cell r="T127">
            <v>1.5895094667282086E-2</v>
          </cell>
        </row>
        <row r="128">
          <cell r="T128">
            <v>1.6303735628385326E-2</v>
          </cell>
        </row>
        <row r="129">
          <cell r="T129">
            <v>1.5839074294224483E-2</v>
          </cell>
        </row>
        <row r="130">
          <cell r="T130">
            <v>1.5899179202099205E-2</v>
          </cell>
        </row>
        <row r="131">
          <cell r="T131">
            <v>1.551581821676153E-2</v>
          </cell>
        </row>
        <row r="132">
          <cell r="T132">
            <v>1.5367842532775221E-2</v>
          </cell>
        </row>
      </sheetData>
      <sheetData sheetId="16">
        <row r="6">
          <cell r="T6">
            <v>5.3986798401394719E-3</v>
          </cell>
        </row>
        <row r="7">
          <cell r="T7">
            <v>8.6245410446483348E-3</v>
          </cell>
        </row>
        <row r="8">
          <cell r="T8">
            <v>8.5959726932712532E-3</v>
          </cell>
        </row>
        <row r="9">
          <cell r="T9">
            <v>8.6673730843540853E-3</v>
          </cell>
        </row>
        <row r="10">
          <cell r="T10">
            <v>6.1417906496532013E-3</v>
          </cell>
        </row>
        <row r="11">
          <cell r="T11">
            <v>6.0484706207277498E-3</v>
          </cell>
        </row>
        <row r="12">
          <cell r="T12">
            <v>6.117762468508238E-3</v>
          </cell>
        </row>
        <row r="13">
          <cell r="T13">
            <v>6.1432531521058752E-3</v>
          </cell>
        </row>
        <row r="14">
          <cell r="T14">
            <v>6.1543493548334343E-3</v>
          </cell>
        </row>
        <row r="15">
          <cell r="T15">
            <v>5.9354077464222185E-3</v>
          </cell>
        </row>
        <row r="16">
          <cell r="T16">
            <v>6.0557041829984041E-3</v>
          </cell>
        </row>
        <row r="17">
          <cell r="T17">
            <v>6.0393125059348589E-3</v>
          </cell>
        </row>
        <row r="18">
          <cell r="T18">
            <v>5.9620793706154163E-3</v>
          </cell>
        </row>
        <row r="19">
          <cell r="T19">
            <v>6.4440162706058653E-3</v>
          </cell>
        </row>
        <row r="20">
          <cell r="T20">
            <v>6.0260348105894397E-3</v>
          </cell>
        </row>
        <row r="21">
          <cell r="T21">
            <v>6.0425593725034494E-3</v>
          </cell>
        </row>
        <row r="22">
          <cell r="T22">
            <v>6.0531102218988721E-3</v>
          </cell>
        </row>
        <row r="23">
          <cell r="T23">
            <v>7.2184752106097972E-3</v>
          </cell>
        </row>
        <row r="24">
          <cell r="T24">
            <v>7.198246797033043E-3</v>
          </cell>
        </row>
        <row r="25">
          <cell r="T25">
            <v>0</v>
          </cell>
        </row>
        <row r="26">
          <cell r="T26">
            <v>5.8994197292069643E-3</v>
          </cell>
        </row>
        <row r="27">
          <cell r="T27">
            <v>6.0134478817355239E-3</v>
          </cell>
        </row>
        <row r="28">
          <cell r="T28">
            <v>5.9525652915893125E-3</v>
          </cell>
        </row>
        <row r="29">
          <cell r="T29">
            <v>5.9716562691572621E-3</v>
          </cell>
        </row>
        <row r="30">
          <cell r="T30">
            <v>5.9809590561298994E-3</v>
          </cell>
        </row>
        <row r="31">
          <cell r="T31">
            <v>6.2398521668146807E-3</v>
          </cell>
        </row>
        <row r="32">
          <cell r="T32">
            <v>6.1851234335502606E-3</v>
          </cell>
        </row>
        <row r="33">
          <cell r="T33">
            <v>6.1957868649318466E-3</v>
          </cell>
        </row>
        <row r="34">
          <cell r="T34">
            <v>5.9338981202050698E-3</v>
          </cell>
        </row>
        <row r="35">
          <cell r="T35">
            <v>8.5149303251493055E-3</v>
          </cell>
        </row>
        <row r="36">
          <cell r="T36">
            <v>6.3742471886158933E-3</v>
          </cell>
        </row>
        <row r="37">
          <cell r="T37">
            <v>6.58459506627046E-3</v>
          </cell>
        </row>
        <row r="38">
          <cell r="T38">
            <v>6.0915100008584432E-3</v>
          </cell>
        </row>
        <row r="39">
          <cell r="T39">
            <v>6.2401769602421558E-3</v>
          </cell>
        </row>
        <row r="40">
          <cell r="T40">
            <v>5.911449430276489E-3</v>
          </cell>
        </row>
        <row r="41">
          <cell r="T41">
            <v>5.8503596513298523E-3</v>
          </cell>
        </row>
        <row r="42">
          <cell r="T42">
            <v>6.074514671100391E-3</v>
          </cell>
        </row>
        <row r="44">
          <cell r="T44">
            <v>6.0566863229979083E-3</v>
          </cell>
        </row>
        <row r="45">
          <cell r="T45">
            <v>6.0401761144744087E-3</v>
          </cell>
        </row>
        <row r="46">
          <cell r="T46">
            <v>6.2514704399556347E-3</v>
          </cell>
        </row>
        <row r="47">
          <cell r="T47">
            <v>5.9280260317664882E-3</v>
          </cell>
        </row>
        <row r="48">
          <cell r="T48">
            <v>6.0586342768318693E-3</v>
          </cell>
        </row>
        <row r="49">
          <cell r="T49">
            <v>6.0419455600178498E-3</v>
          </cell>
        </row>
        <row r="50">
          <cell r="T50">
            <v>6.3705921286103199E-3</v>
          </cell>
        </row>
        <row r="51">
          <cell r="T51">
            <v>6.0604696188567963E-3</v>
          </cell>
        </row>
        <row r="52">
          <cell r="T52">
            <v>5.9950556242274423E-3</v>
          </cell>
        </row>
        <row r="53">
          <cell r="T53">
            <v>6.0738793984523292E-3</v>
          </cell>
        </row>
        <row r="54">
          <cell r="T54">
            <v>7.3432068193723518E-3</v>
          </cell>
        </row>
        <row r="55">
          <cell r="T55">
            <v>6.0678642714570869E-3</v>
          </cell>
        </row>
        <row r="56">
          <cell r="T56">
            <v>6.0959792477302214E-3</v>
          </cell>
        </row>
        <row r="57">
          <cell r="T57">
            <v>6.3386248461304818E-3</v>
          </cell>
        </row>
        <row r="58">
          <cell r="T58">
            <v>5.9313778547461851E-3</v>
          </cell>
        </row>
        <row r="59">
          <cell r="T59">
            <v>6.298197926104903E-3</v>
          </cell>
        </row>
        <row r="60">
          <cell r="T60">
            <v>6.0588574725908831E-3</v>
          </cell>
        </row>
        <row r="61">
          <cell r="T61">
            <v>6.1748130615906583E-3</v>
          </cell>
        </row>
        <row r="62">
          <cell r="T62">
            <v>6.0734490000567626E-3</v>
          </cell>
        </row>
        <row r="63">
          <cell r="T63">
            <v>6.2950484411167327E-3</v>
          </cell>
        </row>
        <row r="64">
          <cell r="T64">
            <v>5.9468596939881244E-3</v>
          </cell>
        </row>
        <row r="65">
          <cell r="T65">
            <v>6.2472695500218429E-3</v>
          </cell>
        </row>
        <row r="66">
          <cell r="T66">
            <v>6.0696264566014457E-3</v>
          </cell>
        </row>
        <row r="67">
          <cell r="T67">
            <v>6.0245958270001383E-3</v>
          </cell>
        </row>
        <row r="68">
          <cell r="T68">
            <v>6.5119986004062705E-3</v>
          </cell>
        </row>
        <row r="69">
          <cell r="T69">
            <v>6.1169663153544124E-3</v>
          </cell>
        </row>
        <row r="70">
          <cell r="T70">
            <v>6.5137820273399568E-3</v>
          </cell>
        </row>
        <row r="71">
          <cell r="T71">
            <v>6.223855160355017E-3</v>
          </cell>
        </row>
        <row r="72">
          <cell r="T72">
            <v>6.1190738699007721E-3</v>
          </cell>
        </row>
        <row r="73">
          <cell r="T73">
            <v>6.4532955773314964E-3</v>
          </cell>
        </row>
        <row r="74">
          <cell r="T74">
            <v>5.9333562800150796E-3</v>
          </cell>
        </row>
        <row r="75">
          <cell r="T75">
            <v>6.0533478497550352E-3</v>
          </cell>
        </row>
        <row r="76">
          <cell r="T76">
            <v>7.8441764939711153E-3</v>
          </cell>
        </row>
        <row r="77">
          <cell r="T77">
            <v>6.3913366599426692E-3</v>
          </cell>
        </row>
        <row r="78">
          <cell r="T78">
            <v>6.3879456706281831E-3</v>
          </cell>
        </row>
        <row r="79">
          <cell r="T79">
            <v>6.4480029841997291E-3</v>
          </cell>
        </row>
        <row r="80">
          <cell r="T80">
            <v>6.2697944065704002E-3</v>
          </cell>
        </row>
        <row r="81">
          <cell r="T81">
            <v>6.0762944755026731E-3</v>
          </cell>
        </row>
        <row r="82">
          <cell r="T82">
            <v>5.8234699533731135E-3</v>
          </cell>
        </row>
        <row r="83">
          <cell r="T83">
            <v>7.1404045371650342E-3</v>
          </cell>
        </row>
        <row r="84">
          <cell r="T84">
            <v>7.2346901292658604E-3</v>
          </cell>
        </row>
        <row r="85">
          <cell r="T85">
            <v>6.0156701898301515E-3</v>
          </cell>
        </row>
        <row r="86">
          <cell r="T86">
            <v>6.1449942462600687E-3</v>
          </cell>
        </row>
        <row r="87">
          <cell r="T87">
            <v>6.1955175986052506E-3</v>
          </cell>
        </row>
        <row r="88">
          <cell r="T88">
            <v>6.0968000713076025E-3</v>
          </cell>
        </row>
        <row r="89">
          <cell r="T89">
            <v>6.0923294895509454E-3</v>
          </cell>
        </row>
        <row r="90">
          <cell r="T90">
            <v>6.1082761002187007E-3</v>
          </cell>
        </row>
        <row r="91">
          <cell r="T91">
            <v>6.0045836516424752E-3</v>
          </cell>
        </row>
        <row r="92">
          <cell r="T92">
            <v>5.9848112744171995E-3</v>
          </cell>
        </row>
        <row r="93">
          <cell r="T93">
            <v>6.0195635816403309E-3</v>
          </cell>
        </row>
        <row r="94">
          <cell r="T94">
            <v>6.1632734619568837E-3</v>
          </cell>
        </row>
        <row r="95">
          <cell r="T95">
            <v>6.1167411281827762E-3</v>
          </cell>
        </row>
        <row r="96">
          <cell r="T96">
            <v>5.902892244600666E-3</v>
          </cell>
        </row>
        <row r="97">
          <cell r="T97">
            <v>6.3176247371929646E-3</v>
          </cell>
        </row>
        <row r="98">
          <cell r="T98">
            <v>6.8316648127549132E-3</v>
          </cell>
        </row>
        <row r="99">
          <cell r="T99">
            <v>5.8177292967003056E-3</v>
          </cell>
        </row>
        <row r="100">
          <cell r="T100">
            <v>6.0691763806611891E-3</v>
          </cell>
        </row>
        <row r="101">
          <cell r="T101">
            <v>6.0547702499711125E-3</v>
          </cell>
        </row>
        <row r="102">
          <cell r="T102">
            <v>6.0555216595485056E-3</v>
          </cell>
        </row>
        <row r="103">
          <cell r="T103">
            <v>5.7628062360801794E-3</v>
          </cell>
        </row>
        <row r="104">
          <cell r="T104">
            <v>6.165121793489976E-3</v>
          </cell>
        </row>
        <row r="105">
          <cell r="T105">
            <v>6.5790834798800041E-3</v>
          </cell>
        </row>
        <row r="106">
          <cell r="T106">
            <v>6.8820259116847502E-3</v>
          </cell>
        </row>
        <row r="107">
          <cell r="T107">
            <v>6.0800000000000012E-3</v>
          </cell>
        </row>
        <row r="108">
          <cell r="T108">
            <v>5.9163622175717372E-3</v>
          </cell>
        </row>
        <row r="109">
          <cell r="T109">
            <v>6.0764646024131421E-3</v>
          </cell>
        </row>
        <row r="110">
          <cell r="T110">
            <v>6.1237166136870183E-3</v>
          </cell>
        </row>
        <row r="111">
          <cell r="T111">
            <v>6.1188876099951732E-3</v>
          </cell>
        </row>
        <row r="112">
          <cell r="T112">
            <v>6.049416663393173E-3</v>
          </cell>
        </row>
        <row r="113">
          <cell r="T113">
            <v>6.0543673033665027E-3</v>
          </cell>
        </row>
        <row r="114">
          <cell r="T114">
            <v>6.0750400187404834E-3</v>
          </cell>
        </row>
        <row r="115">
          <cell r="T115">
            <v>5.7423182233039254E-3</v>
          </cell>
        </row>
        <row r="116">
          <cell r="T116">
            <v>6.1037754441284958E-3</v>
          </cell>
        </row>
        <row r="117">
          <cell r="T117">
            <v>6.0620978234115133E-3</v>
          </cell>
        </row>
        <row r="118">
          <cell r="T118">
            <v>6.2637467724968926E-3</v>
          </cell>
        </row>
        <row r="119">
          <cell r="T119">
            <v>6.1561173648274591E-3</v>
          </cell>
        </row>
        <row r="120">
          <cell r="T120">
            <v>6.6758042409094586E-3</v>
          </cell>
        </row>
        <row r="121">
          <cell r="T121">
            <v>6.0638873849485657E-3</v>
          </cell>
        </row>
        <row r="122">
          <cell r="T122">
            <v>6.0988509939813983E-3</v>
          </cell>
        </row>
        <row r="123">
          <cell r="T123">
            <v>6.0672836785661812E-3</v>
          </cell>
        </row>
        <row r="124">
          <cell r="T124">
            <v>6.0586436409426157E-3</v>
          </cell>
        </row>
        <row r="125">
          <cell r="T125">
            <v>6.0555454710473772E-3</v>
          </cell>
        </row>
        <row r="126">
          <cell r="T126">
            <v>6.2112251931937743E-3</v>
          </cell>
        </row>
        <row r="127">
          <cell r="T127">
            <v>6.0342034203420348E-3</v>
          </cell>
        </row>
        <row r="128">
          <cell r="T128">
            <v>6.0571015540296352E-3</v>
          </cell>
        </row>
        <row r="129">
          <cell r="T129">
            <v>5.9110527303434047E-3</v>
          </cell>
        </row>
        <row r="130">
          <cell r="T130">
            <v>5.8546785154208053E-3</v>
          </cell>
        </row>
      </sheetData>
      <sheetData sheetId="17">
        <row r="7">
          <cell r="AE7">
            <v>0.14806846841726831</v>
          </cell>
        </row>
        <row r="8">
          <cell r="AE8">
            <v>0.15571924676902471</v>
          </cell>
        </row>
        <row r="9">
          <cell r="AE9">
            <v>0.16032807643607802</v>
          </cell>
        </row>
        <row r="10">
          <cell r="AE10">
            <v>0.15472631282068799</v>
          </cell>
        </row>
        <row r="11">
          <cell r="AE11">
            <v>0.14068158413430112</v>
          </cell>
        </row>
        <row r="12">
          <cell r="AE12">
            <v>0.15160941394211269</v>
          </cell>
        </row>
        <row r="13">
          <cell r="AE13">
            <v>0.14809784627252054</v>
          </cell>
        </row>
        <row r="14">
          <cell r="AE14">
            <v>0.14849845074804088</v>
          </cell>
        </row>
        <row r="15">
          <cell r="AE15">
            <v>0.13856848320518761</v>
          </cell>
        </row>
        <row r="16">
          <cell r="AE16">
            <v>0.14844402702356652</v>
          </cell>
        </row>
        <row r="17">
          <cell r="AE17">
            <v>0.13775965281033128</v>
          </cell>
        </row>
        <row r="18">
          <cell r="AE18">
            <v>0.12615388280051967</v>
          </cell>
        </row>
        <row r="19">
          <cell r="AE19">
            <v>0.15240151669494093</v>
          </cell>
        </row>
        <row r="20">
          <cell r="AE20">
            <v>0.14221007704691421</v>
          </cell>
        </row>
        <row r="21">
          <cell r="AE21">
            <v>0.16192854319295416</v>
          </cell>
        </row>
        <row r="22">
          <cell r="AE22">
            <v>0.1608113079831836</v>
          </cell>
        </row>
        <row r="23">
          <cell r="AE23">
            <v>0.16109209891745765</v>
          </cell>
        </row>
        <row r="24">
          <cell r="AE24">
            <v>0.134031249391801</v>
          </cell>
        </row>
        <row r="25">
          <cell r="AE25">
            <v>0.13064292226351304</v>
          </cell>
        </row>
        <row r="26">
          <cell r="AE26">
            <v>0.16378559442593624</v>
          </cell>
        </row>
        <row r="27">
          <cell r="AE27">
            <v>0.20394316105926635</v>
          </cell>
        </row>
        <row r="28">
          <cell r="AE28">
            <v>0.20266425942219685</v>
          </cell>
        </row>
        <row r="29">
          <cell r="AE29">
            <v>0.15518896572332891</v>
          </cell>
        </row>
        <row r="30">
          <cell r="AE30">
            <v>0.15969210627964772</v>
          </cell>
        </row>
        <row r="31">
          <cell r="AE31">
            <v>0.17243625953471992</v>
          </cell>
        </row>
        <row r="32">
          <cell r="AE32">
            <v>0.142347851550364</v>
          </cell>
        </row>
        <row r="33">
          <cell r="AE33">
            <v>0.13893648413689011</v>
          </cell>
        </row>
        <row r="34">
          <cell r="AE34">
            <v>0.12663488130514469</v>
          </cell>
        </row>
        <row r="35">
          <cell r="AE35">
            <v>0.16101595459553178</v>
          </cell>
        </row>
        <row r="36">
          <cell r="AE36">
            <v>0.1410512583699825</v>
          </cell>
        </row>
        <row r="37">
          <cell r="AE37">
            <v>0.14161131373152192</v>
          </cell>
        </row>
        <row r="38">
          <cell r="AE38">
            <v>0</v>
          </cell>
        </row>
        <row r="39">
          <cell r="AE39">
            <v>0.15079468741513385</v>
          </cell>
        </row>
        <row r="40">
          <cell r="AE40">
            <v>0.17185407762349025</v>
          </cell>
        </row>
        <row r="41">
          <cell r="AE41">
            <v>0.1533141523991019</v>
          </cell>
        </row>
        <row r="42">
          <cell r="AE42">
            <v>0.12495752514476799</v>
          </cell>
        </row>
        <row r="43">
          <cell r="AE43">
            <v>0.11925825045376315</v>
          </cell>
        </row>
        <row r="45">
          <cell r="AE45">
            <v>0.16847714663271487</v>
          </cell>
        </row>
        <row r="46">
          <cell r="AE46">
            <v>0.15105662782908766</v>
          </cell>
        </row>
        <row r="47">
          <cell r="AE47">
            <v>0.13395555471101464</v>
          </cell>
        </row>
        <row r="48">
          <cell r="AE48">
            <v>0.15694010693530719</v>
          </cell>
        </row>
        <row r="49">
          <cell r="AE49">
            <v>0.16008465456533674</v>
          </cell>
        </row>
        <row r="50">
          <cell r="AE50">
            <v>0.14820688752479616</v>
          </cell>
        </row>
        <row r="51">
          <cell r="AE51">
            <v>0.12325838446645547</v>
          </cell>
        </row>
        <row r="52">
          <cell r="AE52">
            <v>0.11963588012087376</v>
          </cell>
        </row>
        <row r="53">
          <cell r="AE53">
            <v>0.15965673977485773</v>
          </cell>
        </row>
        <row r="54">
          <cell r="AE54">
            <v>0.16164483133453464</v>
          </cell>
        </row>
        <row r="55">
          <cell r="AE55">
            <v>0.12653236247176272</v>
          </cell>
        </row>
        <row r="56">
          <cell r="AE56">
            <v>0.16071209578083509</v>
          </cell>
        </row>
        <row r="57">
          <cell r="AE57">
            <v>0.14279570220206853</v>
          </cell>
        </row>
        <row r="58">
          <cell r="AE58">
            <v>0</v>
          </cell>
        </row>
        <row r="59">
          <cell r="AE59">
            <v>0.15977276758815567</v>
          </cell>
        </row>
        <row r="60">
          <cell r="AE60">
            <v>0</v>
          </cell>
        </row>
        <row r="61">
          <cell r="AE61">
            <v>0.15970938398878065</v>
          </cell>
        </row>
        <row r="62">
          <cell r="AE62">
            <v>0.12679139150627003</v>
          </cell>
        </row>
        <row r="63">
          <cell r="AE63">
            <v>0.12568128013284705</v>
          </cell>
        </row>
        <row r="64">
          <cell r="AE64">
            <v>0</v>
          </cell>
        </row>
        <row r="65">
          <cell r="AE65">
            <v>0.15995628708627388</v>
          </cell>
        </row>
        <row r="66">
          <cell r="AE66">
            <v>0.12494637011838157</v>
          </cell>
        </row>
        <row r="67">
          <cell r="AE67">
            <v>0.16075876862238758</v>
          </cell>
        </row>
        <row r="68">
          <cell r="AE68">
            <v>0.13598089445414488</v>
          </cell>
        </row>
        <row r="69">
          <cell r="AE69">
            <v>0.13342898109233253</v>
          </cell>
        </row>
        <row r="70">
          <cell r="AE70">
            <v>0.20336716949052416</v>
          </cell>
        </row>
        <row r="71">
          <cell r="AE71">
            <v>0.14886007392682524</v>
          </cell>
        </row>
        <row r="72">
          <cell r="AE72">
            <v>0.15682421546192984</v>
          </cell>
        </row>
        <row r="73">
          <cell r="AE73">
            <v>0.20343723811286793</v>
          </cell>
        </row>
        <row r="74">
          <cell r="AE74">
            <v>0.14849955733510262</v>
          </cell>
        </row>
        <row r="75">
          <cell r="AE75">
            <v>0.15605557798377273</v>
          </cell>
        </row>
        <row r="76">
          <cell r="AE76">
            <v>0.16071209578083509</v>
          </cell>
        </row>
        <row r="77">
          <cell r="AE77">
            <v>0.15647442424772434</v>
          </cell>
        </row>
        <row r="78">
          <cell r="AE78">
            <v>0.14104751457397524</v>
          </cell>
        </row>
        <row r="79">
          <cell r="AE79">
            <v>0.13705677257837426</v>
          </cell>
        </row>
        <row r="80">
          <cell r="AE80">
            <v>0.14159244781884553</v>
          </cell>
        </row>
        <row r="81">
          <cell r="AE81">
            <v>0.12678216541924697</v>
          </cell>
        </row>
        <row r="82">
          <cell r="AE82">
            <v>0.16055128230264409</v>
          </cell>
        </row>
        <row r="83">
          <cell r="AE83">
            <v>0.12875138101415579</v>
          </cell>
        </row>
        <row r="84">
          <cell r="AE84">
            <v>0.13073053945613172</v>
          </cell>
        </row>
        <row r="85">
          <cell r="AE85">
            <v>0.13943149676631805</v>
          </cell>
        </row>
        <row r="86">
          <cell r="AE86">
            <v>0.13971988639346614</v>
          </cell>
        </row>
        <row r="87">
          <cell r="AE87">
            <v>0.12739993668702271</v>
          </cell>
        </row>
        <row r="88">
          <cell r="AE88">
            <v>0.11748851325777485</v>
          </cell>
        </row>
        <row r="89">
          <cell r="AE89">
            <v>0.11841755412891279</v>
          </cell>
        </row>
        <row r="90">
          <cell r="AE90">
            <v>0.17428556020468772</v>
          </cell>
        </row>
        <row r="91">
          <cell r="AE91">
            <v>0.1699122050125047</v>
          </cell>
        </row>
        <row r="92">
          <cell r="AE92">
            <v>0.16915285711386213</v>
          </cell>
        </row>
        <row r="93">
          <cell r="AE93">
            <v>0.16731861560588321</v>
          </cell>
        </row>
        <row r="94">
          <cell r="AE94">
            <v>0.12588106443791566</v>
          </cell>
        </row>
        <row r="95">
          <cell r="AE95">
            <v>0.15731166889690398</v>
          </cell>
        </row>
        <row r="96">
          <cell r="AE96">
            <v>0.16085219567908579</v>
          </cell>
        </row>
        <row r="97">
          <cell r="AE97">
            <v>0.1515944983748832</v>
          </cell>
        </row>
        <row r="98">
          <cell r="AE98">
            <v>0.12489779957861138</v>
          </cell>
        </row>
        <row r="99">
          <cell r="AE99">
            <v>0.12314854836598747</v>
          </cell>
        </row>
        <row r="100">
          <cell r="AE100">
            <v>0.11624510352087788</v>
          </cell>
        </row>
        <row r="101">
          <cell r="AE101">
            <v>0.16924982989646131</v>
          </cell>
        </row>
        <row r="102">
          <cell r="AE102">
            <v>0.17056664481149753</v>
          </cell>
        </row>
        <row r="103">
          <cell r="AE103">
            <v>0.16886904359521471</v>
          </cell>
        </row>
        <row r="104">
          <cell r="AE104">
            <v>0.15410710604262634</v>
          </cell>
        </row>
        <row r="105">
          <cell r="AE105">
            <v>0.15910116401670296</v>
          </cell>
        </row>
        <row r="106">
          <cell r="AE106">
            <v>0.12979409431932598</v>
          </cell>
        </row>
        <row r="107">
          <cell r="AE107">
            <v>0.12050815962928246</v>
          </cell>
        </row>
        <row r="108">
          <cell r="AE108">
            <v>0.16103351997239676</v>
          </cell>
        </row>
        <row r="109">
          <cell r="AE109">
            <v>0.15707522431954421</v>
          </cell>
        </row>
        <row r="110">
          <cell r="AE110">
            <v>0.16093988222273989</v>
          </cell>
        </row>
        <row r="111">
          <cell r="AE111">
            <v>0.16180429680444702</v>
          </cell>
        </row>
        <row r="112">
          <cell r="AE112">
            <v>0.16442363640295957</v>
          </cell>
        </row>
        <row r="113">
          <cell r="AE113">
            <v>0.17395693912247753</v>
          </cell>
        </row>
        <row r="114">
          <cell r="AE114">
            <v>0.16883685231007323</v>
          </cell>
        </row>
        <row r="115">
          <cell r="AE115">
            <v>0.17289742705817007</v>
          </cell>
        </row>
        <row r="116">
          <cell r="AE116">
            <v>0.14033889182261275</v>
          </cell>
        </row>
        <row r="117">
          <cell r="AE117">
            <v>0.1662367296091635</v>
          </cell>
        </row>
        <row r="118">
          <cell r="AE118">
            <v>0.15571650899261263</v>
          </cell>
        </row>
        <row r="119">
          <cell r="AE119">
            <v>0.12351755042350568</v>
          </cell>
        </row>
        <row r="120">
          <cell r="AE120">
            <v>0.16344055357966084</v>
          </cell>
        </row>
        <row r="121">
          <cell r="AE121">
            <v>0.13389165320610669</v>
          </cell>
        </row>
        <row r="122">
          <cell r="AE122">
            <v>0.15984197073600109</v>
          </cell>
        </row>
        <row r="123">
          <cell r="AE123">
            <v>0.16153280318223273</v>
          </cell>
        </row>
        <row r="124">
          <cell r="AE124">
            <v>0.16264219917881997</v>
          </cell>
        </row>
        <row r="125">
          <cell r="AE125">
            <v>0.15932440364241449</v>
          </cell>
        </row>
        <row r="126">
          <cell r="AE126">
            <v>0.16077044106882957</v>
          </cell>
        </row>
        <row r="127">
          <cell r="AE127">
            <v>0.16066545003232269</v>
          </cell>
        </row>
        <row r="128">
          <cell r="AE128">
            <v>0.15943912868554133</v>
          </cell>
        </row>
        <row r="129">
          <cell r="AE129">
            <v>0.16004415609833431</v>
          </cell>
        </row>
        <row r="130">
          <cell r="AE130">
            <v>0.11426308827089983</v>
          </cell>
        </row>
        <row r="131">
          <cell r="AE131">
            <v>0.11574547305909329</v>
          </cell>
        </row>
      </sheetData>
      <sheetData sheetId="18">
        <row r="8">
          <cell r="DZ8">
            <v>0.14318304610341426</v>
          </cell>
        </row>
        <row r="9">
          <cell r="DZ9">
            <v>7.7757423015416618E-2</v>
          </cell>
        </row>
        <row r="10">
          <cell r="DZ10">
            <v>0.1510175973887439</v>
          </cell>
        </row>
        <row r="11">
          <cell r="DZ11">
            <v>0.16119570555497673</v>
          </cell>
        </row>
        <row r="12">
          <cell r="DZ12">
            <v>9.4474947989224761E-2</v>
          </cell>
        </row>
        <row r="13">
          <cell r="DZ13">
            <v>0.41154160881807716</v>
          </cell>
        </row>
        <row r="14">
          <cell r="DZ14">
            <v>0.11752249602981223</v>
          </cell>
        </row>
        <row r="15">
          <cell r="DZ15">
            <v>0.35824790757882252</v>
          </cell>
        </row>
        <row r="16">
          <cell r="DZ16">
            <v>0.5732086774566485</v>
          </cell>
        </row>
        <row r="17">
          <cell r="DZ17">
            <v>0.35811661203117628</v>
          </cell>
        </row>
        <row r="18">
          <cell r="DZ18">
            <v>0.33234089055799354</v>
          </cell>
        </row>
        <row r="19">
          <cell r="DZ19">
            <v>0.26376815136720777</v>
          </cell>
        </row>
        <row r="20">
          <cell r="DZ20">
            <v>0.28422406455700905</v>
          </cell>
        </row>
        <row r="21">
          <cell r="DZ21">
            <v>0.37422549068432798</v>
          </cell>
        </row>
        <row r="22">
          <cell r="DZ22">
            <v>0.40254202870493511</v>
          </cell>
        </row>
        <row r="23">
          <cell r="DZ23">
            <v>0.34335396028872922</v>
          </cell>
        </row>
        <row r="24">
          <cell r="DZ24">
            <v>0.28532646201441791</v>
          </cell>
        </row>
        <row r="25">
          <cell r="DZ25">
            <v>0.40407623866250986</v>
          </cell>
        </row>
        <row r="26">
          <cell r="DZ26">
            <v>0.17138641657333423</v>
          </cell>
        </row>
        <row r="27">
          <cell r="DZ27">
            <v>0.34194566567254281</v>
          </cell>
        </row>
        <row r="28">
          <cell r="DZ28">
            <v>0.34605254685056686</v>
          </cell>
        </row>
        <row r="29">
          <cell r="DZ29">
            <v>0.39892177221324127</v>
          </cell>
        </row>
        <row r="30">
          <cell r="DZ30">
            <v>0.37275732422778834</v>
          </cell>
        </row>
        <row r="31">
          <cell r="DZ31">
            <v>0.17313788585818046</v>
          </cell>
        </row>
        <row r="32">
          <cell r="DZ32">
            <v>0.14167532160921548</v>
          </cell>
        </row>
        <row r="33">
          <cell r="DZ33">
            <v>0.29621715874285076</v>
          </cell>
        </row>
        <row r="34">
          <cell r="DZ34">
            <v>0.16959687986194999</v>
          </cell>
        </row>
        <row r="35">
          <cell r="DZ35">
            <v>0.3462109831718429</v>
          </cell>
        </row>
        <row r="36">
          <cell r="DZ36">
            <v>0.17457319975032548</v>
          </cell>
        </row>
        <row r="37">
          <cell r="DZ37">
            <v>0.10312786052212941</v>
          </cell>
        </row>
        <row r="38">
          <cell r="DZ38">
            <v>0.13204846160332812</v>
          </cell>
        </row>
        <row r="39">
          <cell r="DZ39">
            <v>0.47181527707994475</v>
          </cell>
        </row>
        <row r="40">
          <cell r="DZ40">
            <v>0.30341266901261321</v>
          </cell>
        </row>
        <row r="41">
          <cell r="DZ41">
            <v>0.15848862526140542</v>
          </cell>
        </row>
        <row r="42">
          <cell r="DZ42">
            <v>0.35130135777625521</v>
          </cell>
        </row>
        <row r="43">
          <cell r="DZ43">
            <v>0.44473182994259769</v>
          </cell>
        </row>
        <row r="44">
          <cell r="DZ44">
            <v>0.54539537844996921</v>
          </cell>
        </row>
        <row r="46">
          <cell r="DZ46">
            <v>0.21309882359439347</v>
          </cell>
        </row>
        <row r="47">
          <cell r="DZ47">
            <v>0.38881204335848729</v>
          </cell>
        </row>
        <row r="48">
          <cell r="DZ48">
            <v>0.3057722332932935</v>
          </cell>
        </row>
        <row r="49">
          <cell r="DZ49">
            <v>0.42395216127487262</v>
          </cell>
        </row>
        <row r="50">
          <cell r="DZ50">
            <v>0.22033651170110577</v>
          </cell>
        </row>
        <row r="51">
          <cell r="DZ51">
            <v>0.33688954991200731</v>
          </cell>
        </row>
        <row r="52">
          <cell r="DZ52">
            <v>0.46391161841158213</v>
          </cell>
        </row>
        <row r="53">
          <cell r="DZ53">
            <v>0.43016072799584371</v>
          </cell>
        </row>
        <row r="54">
          <cell r="DZ54">
            <v>0.31015506892954658</v>
          </cell>
        </row>
        <row r="55">
          <cell r="DZ55">
            <v>0.46170817154823096</v>
          </cell>
        </row>
        <row r="56">
          <cell r="DZ56">
            <v>0.43168825321876003</v>
          </cell>
        </row>
        <row r="57">
          <cell r="DZ57">
            <v>0.39951803306196937</v>
          </cell>
        </row>
        <row r="58">
          <cell r="DZ58">
            <v>0.31792098229619725</v>
          </cell>
        </row>
        <row r="59">
          <cell r="DZ59">
            <v>0.50805190972801717</v>
          </cell>
        </row>
        <row r="60">
          <cell r="DZ60">
            <v>0.11470908712101062</v>
          </cell>
        </row>
        <row r="61">
          <cell r="DZ61">
            <v>0.73692014029807662</v>
          </cell>
        </row>
        <row r="62">
          <cell r="DZ62">
            <v>0.22798224380677803</v>
          </cell>
        </row>
        <row r="63">
          <cell r="DZ63">
            <v>0.46422252156407273</v>
          </cell>
        </row>
        <row r="64">
          <cell r="DZ64">
            <v>0.31908200625342803</v>
          </cell>
        </row>
        <row r="65">
          <cell r="DZ65">
            <v>0.50250038624232507</v>
          </cell>
        </row>
        <row r="66">
          <cell r="DZ66">
            <v>0.30263945931069214</v>
          </cell>
        </row>
        <row r="67">
          <cell r="DZ67">
            <v>0.27215866651416615</v>
          </cell>
        </row>
        <row r="68">
          <cell r="DZ68">
            <v>0.33540561499127292</v>
          </cell>
        </row>
        <row r="69">
          <cell r="DZ69">
            <v>0.18989279669974171</v>
          </cell>
        </row>
        <row r="70">
          <cell r="DZ70">
            <v>0.39143635109013314</v>
          </cell>
        </row>
        <row r="71">
          <cell r="DZ71">
            <v>0.39350872765562095</v>
          </cell>
        </row>
        <row r="72">
          <cell r="DZ72">
            <v>0.47243434181427257</v>
          </cell>
        </row>
        <row r="73">
          <cell r="DZ73">
            <v>0.36423085583589371</v>
          </cell>
        </row>
        <row r="74">
          <cell r="DZ74">
            <v>0.32014386356965857</v>
          </cell>
        </row>
        <row r="75">
          <cell r="DZ75">
            <v>0.3135208802314528</v>
          </cell>
        </row>
        <row r="76">
          <cell r="DZ76">
            <v>0.34205792387636369</v>
          </cell>
        </row>
        <row r="77">
          <cell r="DZ77">
            <v>0.30537422988684315</v>
          </cell>
        </row>
        <row r="78">
          <cell r="DZ78">
            <v>0.40247458278445447</v>
          </cell>
        </row>
        <row r="79">
          <cell r="DZ79">
            <v>0.10178948998649991</v>
          </cell>
        </row>
        <row r="80">
          <cell r="DZ80">
            <v>0.15997947928216513</v>
          </cell>
        </row>
        <row r="81">
          <cell r="DZ81">
            <v>0.30233209495858021</v>
          </cell>
        </row>
        <row r="82">
          <cell r="DZ82">
            <v>0.41752348951547336</v>
          </cell>
        </row>
        <row r="83">
          <cell r="DZ83">
            <v>0.23316580469795326</v>
          </cell>
        </row>
        <row r="84">
          <cell r="DZ84">
            <v>0.22853320147894507</v>
          </cell>
        </row>
        <row r="85">
          <cell r="DZ85">
            <v>0.31294362027333256</v>
          </cell>
        </row>
        <row r="86">
          <cell r="DZ86">
            <v>0.41453992757200103</v>
          </cell>
        </row>
        <row r="87">
          <cell r="DZ87">
            <v>7.1442801910133108E-2</v>
          </cell>
        </row>
        <row r="88">
          <cell r="DZ88">
            <v>0.45724915039257857</v>
          </cell>
        </row>
        <row r="89">
          <cell r="DZ89">
            <v>0.37102686006496122</v>
          </cell>
        </row>
        <row r="90">
          <cell r="DZ90">
            <v>0.52885817052178974</v>
          </cell>
        </row>
        <row r="91">
          <cell r="DZ91">
            <v>0.41102313327625939</v>
          </cell>
        </row>
        <row r="92">
          <cell r="DZ92">
            <v>0.14122977779652537</v>
          </cell>
        </row>
        <row r="93">
          <cell r="DZ93">
            <v>0.13183173193099215</v>
          </cell>
        </row>
        <row r="94">
          <cell r="DZ94">
            <v>0.13040218921499885</v>
          </cell>
        </row>
        <row r="95">
          <cell r="DZ95">
            <v>0.26653347310728992</v>
          </cell>
        </row>
        <row r="96">
          <cell r="DZ96">
            <v>0.32077249098391475</v>
          </cell>
        </row>
        <row r="97">
          <cell r="DZ97">
            <v>0.17962279978608928</v>
          </cell>
        </row>
        <row r="98">
          <cell r="DZ98">
            <v>0.37976451697979374</v>
          </cell>
        </row>
        <row r="99">
          <cell r="DZ99">
            <v>0.42577815183611706</v>
          </cell>
        </row>
        <row r="100">
          <cell r="DZ100">
            <v>0.55248819756834089</v>
          </cell>
        </row>
        <row r="101">
          <cell r="DZ101">
            <v>0.46147191779610408</v>
          </cell>
        </row>
        <row r="102">
          <cell r="DZ102">
            <v>0.11029954125502575</v>
          </cell>
        </row>
        <row r="103">
          <cell r="DZ103">
            <v>8.9846916130460697E-2</v>
          </cell>
        </row>
        <row r="104">
          <cell r="DZ104">
            <v>0.12026198561232532</v>
          </cell>
        </row>
        <row r="105">
          <cell r="DZ105">
            <v>0.10974910602372005</v>
          </cell>
        </row>
        <row r="106">
          <cell r="DZ106">
            <v>0.44841462292705786</v>
          </cell>
        </row>
        <row r="107">
          <cell r="DZ107">
            <v>0.26255097442687164</v>
          </cell>
        </row>
        <row r="108">
          <cell r="DZ108">
            <v>0.49323662553791814</v>
          </cell>
        </row>
        <row r="109">
          <cell r="DZ109">
            <v>0.29857546561105253</v>
          </cell>
        </row>
        <row r="110">
          <cell r="DZ110">
            <v>0.32974145019643508</v>
          </cell>
        </row>
        <row r="111">
          <cell r="DZ111">
            <v>0.46361711400161909</v>
          </cell>
        </row>
        <row r="112">
          <cell r="DZ112">
            <v>0.36991007850464314</v>
          </cell>
        </row>
        <row r="113">
          <cell r="DZ113">
            <v>0.34516766440382035</v>
          </cell>
        </row>
        <row r="114">
          <cell r="DZ114">
            <v>0.1082472493650445</v>
          </cell>
        </row>
        <row r="115">
          <cell r="DZ115">
            <v>0.16577312081919299</v>
          </cell>
        </row>
        <row r="116">
          <cell r="DZ116">
            <v>0.26496477858196416</v>
          </cell>
        </row>
        <row r="117">
          <cell r="DZ117">
            <v>0.24319967658543892</v>
          </cell>
        </row>
        <row r="118">
          <cell r="DZ118">
            <v>0.14441218694688071</v>
          </cell>
        </row>
        <row r="119">
          <cell r="DZ119">
            <v>0.14098844133230698</v>
          </cell>
        </row>
        <row r="120">
          <cell r="DZ120">
            <v>0.43214180182697948</v>
          </cell>
        </row>
        <row r="121">
          <cell r="DZ121">
            <v>0.24603867121926457</v>
          </cell>
        </row>
        <row r="122">
          <cell r="DZ122">
            <v>0.26003616989677725</v>
          </cell>
        </row>
        <row r="123">
          <cell r="DZ123">
            <v>0.30372087726157598</v>
          </cell>
        </row>
        <row r="124">
          <cell r="DZ124">
            <v>0.30693368245602637</v>
          </cell>
        </row>
        <row r="125">
          <cell r="DZ125">
            <v>0.25672881298977612</v>
          </cell>
        </row>
        <row r="126">
          <cell r="DZ126">
            <v>0.43512483547784542</v>
          </cell>
        </row>
        <row r="127">
          <cell r="DZ127">
            <v>0.25377426466094116</v>
          </cell>
        </row>
        <row r="128">
          <cell r="DZ128">
            <v>0.3052855967975896</v>
          </cell>
        </row>
        <row r="129">
          <cell r="DZ129">
            <v>0.39635353379019139</v>
          </cell>
        </row>
        <row r="130">
          <cell r="DZ130">
            <v>0.17698290104185047</v>
          </cell>
        </row>
        <row r="131">
          <cell r="DZ131">
            <v>0.50340946621147897</v>
          </cell>
        </row>
        <row r="132">
          <cell r="DZ132">
            <v>0.5570030175555889</v>
          </cell>
        </row>
      </sheetData>
      <sheetData sheetId="19">
        <row r="12">
          <cell r="CR12">
            <v>0.2753322505865588</v>
          </cell>
        </row>
        <row r="13">
          <cell r="CR13">
            <v>6.9260063285208548E-2</v>
          </cell>
        </row>
        <row r="14">
          <cell r="CR14">
            <v>0.1094337889824247</v>
          </cell>
        </row>
        <row r="15">
          <cell r="CR15">
            <v>0.10561024022513374</v>
          </cell>
        </row>
        <row r="16">
          <cell r="CR16">
            <v>9.6918881062114035E-2</v>
          </cell>
        </row>
        <row r="17">
          <cell r="CR17">
            <v>0.16476828175365371</v>
          </cell>
        </row>
        <row r="18">
          <cell r="CR18">
            <v>0.14687313921781009</v>
          </cell>
        </row>
        <row r="19">
          <cell r="CR19">
            <v>0.14727043086239017</v>
          </cell>
        </row>
        <row r="20">
          <cell r="CR20">
            <v>6.9260072438609502E-2</v>
          </cell>
        </row>
        <row r="21">
          <cell r="CR21">
            <v>0.1464339023757921</v>
          </cell>
        </row>
        <row r="22">
          <cell r="CR22">
            <v>0.14149796192483202</v>
          </cell>
        </row>
        <row r="23">
          <cell r="CR23">
            <v>0.15418979689603154</v>
          </cell>
        </row>
        <row r="24">
          <cell r="CR24">
            <v>0.24206284322763835</v>
          </cell>
        </row>
        <row r="25">
          <cell r="CR25">
            <v>0.13432306680639991</v>
          </cell>
        </row>
        <row r="26">
          <cell r="CR26">
            <v>0.14797269313775127</v>
          </cell>
        </row>
        <row r="27">
          <cell r="CR27">
            <v>0.14695174711058254</v>
          </cell>
        </row>
        <row r="28">
          <cell r="CR28">
            <v>0.1472083380113213</v>
          </cell>
        </row>
        <row r="29">
          <cell r="CR29">
            <v>8.4767874657433975E-2</v>
          </cell>
        </row>
        <row r="30">
          <cell r="CR30">
            <v>0.1848762012095721</v>
          </cell>
        </row>
        <row r="31">
          <cell r="CR31">
            <v>0.4260292573111798</v>
          </cell>
        </row>
        <row r="32">
          <cell r="CR32">
            <v>0.26544994062905719</v>
          </cell>
        </row>
        <row r="33">
          <cell r="CR33">
            <v>0.26378533779625196</v>
          </cell>
        </row>
        <row r="34">
          <cell r="CR34">
            <v>0.22417622571942517</v>
          </cell>
        </row>
        <row r="35">
          <cell r="CR35">
            <v>0.10057300579359975</v>
          </cell>
        </row>
        <row r="36">
          <cell r="CR36">
            <v>0.15344479686065976</v>
          </cell>
        </row>
        <row r="37">
          <cell r="CR37">
            <v>0.18901834803809228</v>
          </cell>
        </row>
        <row r="38">
          <cell r="CR38">
            <v>9.8451401420972834E-2</v>
          </cell>
        </row>
        <row r="39">
          <cell r="CR39">
            <v>0.2364099899975729</v>
          </cell>
        </row>
        <row r="40">
          <cell r="CR40">
            <v>0.19864955405734414</v>
          </cell>
        </row>
        <row r="41">
          <cell r="CR41">
            <v>0.12733239496191787</v>
          </cell>
        </row>
        <row r="42">
          <cell r="CR42">
            <v>0.12783797847333198</v>
          </cell>
        </row>
        <row r="43">
          <cell r="CR43">
            <v>7.9230022244302742E-2</v>
          </cell>
        </row>
        <row r="44">
          <cell r="CR44">
            <v>0.32776568284153718</v>
          </cell>
        </row>
        <row r="45">
          <cell r="CR45">
            <v>0.23908153482020239</v>
          </cell>
        </row>
        <row r="46">
          <cell r="CR46">
            <v>0.43008968564953931</v>
          </cell>
        </row>
        <row r="47">
          <cell r="CR47">
            <v>0.23885244184569196</v>
          </cell>
        </row>
        <row r="48">
          <cell r="CR48">
            <v>0.31614631688397693</v>
          </cell>
        </row>
        <row r="50">
          <cell r="CR50">
            <v>0.12587257270079061</v>
          </cell>
        </row>
        <row r="51">
          <cell r="CR51">
            <v>0.40409424205972028</v>
          </cell>
        </row>
        <row r="52">
          <cell r="CR52">
            <v>0.34922649121088817</v>
          </cell>
        </row>
        <row r="53">
          <cell r="CR53">
            <v>0.51171676050466652</v>
          </cell>
        </row>
        <row r="54">
          <cell r="CR54">
            <v>0.10082023004237843</v>
          </cell>
        </row>
        <row r="55">
          <cell r="CR55">
            <v>0.22657522608209366</v>
          </cell>
        </row>
        <row r="56">
          <cell r="CR56">
            <v>0.2510147064100357</v>
          </cell>
        </row>
        <row r="57">
          <cell r="CR57">
            <v>6.725648325636506E-2</v>
          </cell>
        </row>
        <row r="58">
          <cell r="CR58">
            <v>0.16360915254742833</v>
          </cell>
        </row>
        <row r="59">
          <cell r="CR59">
            <v>0.23375775615350797</v>
          </cell>
        </row>
        <row r="60">
          <cell r="CR60">
            <v>0.31624170364930049</v>
          </cell>
        </row>
        <row r="61">
          <cell r="CR61">
            <v>0.14686108553551885</v>
          </cell>
        </row>
        <row r="62">
          <cell r="CR62">
            <v>0.13563962942854976</v>
          </cell>
        </row>
        <row r="63">
          <cell r="CR63">
            <v>0.17481889402021633</v>
          </cell>
        </row>
        <row r="64">
          <cell r="CR64">
            <v>0.14600271356680819</v>
          </cell>
        </row>
        <row r="65">
          <cell r="CR65">
            <v>0.41343142975396974</v>
          </cell>
        </row>
        <row r="66">
          <cell r="CR66">
            <v>0.14594479269803887</v>
          </cell>
        </row>
        <row r="67">
          <cell r="CR67">
            <v>0.14867327056942423</v>
          </cell>
        </row>
        <row r="68">
          <cell r="CR68">
            <v>0.15077927576703432</v>
          </cell>
        </row>
        <row r="69">
          <cell r="CR69">
            <v>0.3222286635129073</v>
          </cell>
        </row>
        <row r="70">
          <cell r="CR70">
            <v>0.26166827961417721</v>
          </cell>
        </row>
        <row r="71">
          <cell r="CR71">
            <v>7.0174156899827034E-2</v>
          </cell>
        </row>
        <row r="72">
          <cell r="CR72">
            <v>0.14690373586710795</v>
          </cell>
        </row>
        <row r="73">
          <cell r="CR73">
            <v>0.18967181735918193</v>
          </cell>
        </row>
        <row r="74">
          <cell r="CR74">
            <v>0.2336566862481971</v>
          </cell>
        </row>
        <row r="75">
          <cell r="CR75">
            <v>0.29574847432811757</v>
          </cell>
        </row>
        <row r="76">
          <cell r="CR76">
            <v>0.15114503667480475</v>
          </cell>
        </row>
        <row r="77">
          <cell r="CR77">
            <v>0.39638954368808516</v>
          </cell>
        </row>
        <row r="78">
          <cell r="CR78">
            <v>0.41842605919782239</v>
          </cell>
        </row>
        <row r="79">
          <cell r="CR79">
            <v>0.15077898624878805</v>
          </cell>
        </row>
        <row r="80">
          <cell r="CR80">
            <v>0.27330308631239086</v>
          </cell>
        </row>
        <row r="81">
          <cell r="CR81">
            <v>0.14686108553551885</v>
          </cell>
        </row>
        <row r="82">
          <cell r="CR82">
            <v>0.39550540995034184</v>
          </cell>
        </row>
        <row r="83">
          <cell r="CR83">
            <v>0.10917155040659697</v>
          </cell>
        </row>
        <row r="84">
          <cell r="CR84">
            <v>0.14716785840384275</v>
          </cell>
        </row>
        <row r="85">
          <cell r="CR85">
            <v>0.17131820346503665</v>
          </cell>
        </row>
        <row r="86">
          <cell r="CR86">
            <v>0.40442286867770849</v>
          </cell>
        </row>
        <row r="87">
          <cell r="CR87">
            <v>0.14671413180524034</v>
          </cell>
        </row>
        <row r="88">
          <cell r="CR88">
            <v>0.34705669582435134</v>
          </cell>
        </row>
        <row r="89">
          <cell r="CR89">
            <v>0.12417910100495477</v>
          </cell>
        </row>
        <row r="90">
          <cell r="CR90">
            <v>0.20331259898238277</v>
          </cell>
        </row>
        <row r="91">
          <cell r="CR91">
            <v>0.19492093531189894</v>
          </cell>
        </row>
        <row r="92">
          <cell r="CR92">
            <v>0.17189100861705869</v>
          </cell>
        </row>
        <row r="93">
          <cell r="CR93">
            <v>0.22899737879247309</v>
          </cell>
        </row>
        <row r="94">
          <cell r="CR94">
            <v>6.6571568984857818E-2</v>
          </cell>
        </row>
        <row r="95">
          <cell r="CR95">
            <v>0.15957705620440615</v>
          </cell>
        </row>
        <row r="96">
          <cell r="CR96">
            <v>0.11044120636531604</v>
          </cell>
        </row>
        <row r="97">
          <cell r="CR97">
            <v>0.18887233864385727</v>
          </cell>
        </row>
        <row r="98">
          <cell r="CR98">
            <v>0.18682426514890935</v>
          </cell>
        </row>
        <row r="99">
          <cell r="CR99">
            <v>0.27641049029699094</v>
          </cell>
        </row>
        <row r="100">
          <cell r="CR100">
            <v>0.41887160400303775</v>
          </cell>
        </row>
        <row r="101">
          <cell r="CR101">
            <v>0.14764555737801524</v>
          </cell>
        </row>
        <row r="102">
          <cell r="CR102">
            <v>0.32950414319355675</v>
          </cell>
        </row>
        <row r="103">
          <cell r="CR103">
            <v>0.20112650154243655</v>
          </cell>
        </row>
        <row r="104">
          <cell r="CR104">
            <v>6.9231222881082674E-2</v>
          </cell>
        </row>
        <row r="105">
          <cell r="CR105">
            <v>5.8089127336025975E-2</v>
          </cell>
        </row>
        <row r="106">
          <cell r="CR106">
            <v>8.8048097984256821E-2</v>
          </cell>
        </row>
        <row r="107">
          <cell r="CR107">
            <v>0.17746627768424908</v>
          </cell>
        </row>
        <row r="108">
          <cell r="CR108">
            <v>0.17570000638789501</v>
          </cell>
        </row>
        <row r="109">
          <cell r="CR109">
            <v>0.25203028451448239</v>
          </cell>
        </row>
        <row r="110">
          <cell r="CR110">
            <v>0.10020083436309242</v>
          </cell>
        </row>
        <row r="111">
          <cell r="CR111">
            <v>0.16797069940127324</v>
          </cell>
        </row>
        <row r="112">
          <cell r="CR112">
            <v>0.20981266866672096</v>
          </cell>
        </row>
        <row r="113">
          <cell r="CR113">
            <v>0.10141781904226599</v>
          </cell>
        </row>
        <row r="114">
          <cell r="CR114">
            <v>0.10533478846134271</v>
          </cell>
        </row>
        <row r="115">
          <cell r="CR115">
            <v>0.45162772604816909</v>
          </cell>
        </row>
        <row r="116">
          <cell r="CR116">
            <v>0.14785915495382448</v>
          </cell>
        </row>
        <row r="117">
          <cell r="CR117">
            <v>0.11026264029594308</v>
          </cell>
        </row>
        <row r="118">
          <cell r="CR118">
            <v>0.12996663288841109</v>
          </cell>
        </row>
        <row r="119">
          <cell r="CR119">
            <v>8.5421865330965893E-2</v>
          </cell>
        </row>
        <row r="120">
          <cell r="CR120">
            <v>0.13522266047181333</v>
          </cell>
        </row>
        <row r="121">
          <cell r="CR121">
            <v>0.13256535124405724</v>
          </cell>
        </row>
        <row r="122">
          <cell r="CR122">
            <v>0.23437101699121168</v>
          </cell>
        </row>
        <row r="123">
          <cell r="CR123">
            <v>0.26718944831369051</v>
          </cell>
        </row>
        <row r="124">
          <cell r="CR124">
            <v>0.52385689314851835</v>
          </cell>
        </row>
        <row r="125">
          <cell r="CR125">
            <v>0.14935439054922392</v>
          </cell>
        </row>
        <row r="126">
          <cell r="CR126">
            <v>0.2175219359945173</v>
          </cell>
        </row>
        <row r="127">
          <cell r="CR127">
            <v>0.14606595242487719</v>
          </cell>
        </row>
        <row r="128">
          <cell r="CR128">
            <v>0.14761106007409164</v>
          </cell>
        </row>
        <row r="129">
          <cell r="CR129">
            <v>0.14862484251253202</v>
          </cell>
        </row>
        <row r="130">
          <cell r="CR130">
            <v>0.20141866907929903</v>
          </cell>
        </row>
        <row r="131">
          <cell r="CR131">
            <v>0.14691440232097377</v>
          </cell>
        </row>
        <row r="132">
          <cell r="CR132">
            <v>0.14681845996194978</v>
          </cell>
        </row>
        <row r="133">
          <cell r="CR133">
            <v>0.14569782941246526</v>
          </cell>
        </row>
        <row r="134">
          <cell r="CR134">
            <v>0.1462507123936112</v>
          </cell>
        </row>
        <row r="135">
          <cell r="CR135">
            <v>0.14553413947443417</v>
          </cell>
        </row>
        <row r="136">
          <cell r="CR136">
            <v>0.20637658885431787</v>
          </cell>
        </row>
      </sheetData>
      <sheetData sheetId="20">
        <row r="13">
          <cell r="DB13">
            <v>5.5809598705945644E-2</v>
          </cell>
        </row>
        <row r="14">
          <cell r="DB14">
            <v>3.5612535847823985E-2</v>
          </cell>
        </row>
        <row r="15">
          <cell r="DB15">
            <v>4.5712310929855678E-2</v>
          </cell>
        </row>
        <row r="16">
          <cell r="DB16">
            <v>4.405916281140549E-2</v>
          </cell>
        </row>
        <row r="17">
          <cell r="DB17">
            <v>2.7043387508603692E-2</v>
          </cell>
        </row>
        <row r="18">
          <cell r="DB18">
            <v>4.827075875911873E-2</v>
          </cell>
        </row>
        <row r="19">
          <cell r="DB19">
            <v>0</v>
          </cell>
        </row>
        <row r="20">
          <cell r="DB20">
            <v>6.1239535092795561E-2</v>
          </cell>
        </row>
        <row r="21">
          <cell r="DB21">
            <v>1.3959017517348286E-2</v>
          </cell>
        </row>
        <row r="22">
          <cell r="DB22">
            <v>0</v>
          </cell>
        </row>
        <row r="23">
          <cell r="DB23">
            <v>9.4608523828883767E-2</v>
          </cell>
        </row>
        <row r="24">
          <cell r="DB24">
            <v>6.7584631874050477E-2</v>
          </cell>
        </row>
        <row r="25">
          <cell r="DB25">
            <v>0</v>
          </cell>
        </row>
        <row r="26">
          <cell r="DB26">
            <v>5.4674725013336548E-2</v>
          </cell>
        </row>
        <row r="27">
          <cell r="DB27">
            <v>0</v>
          </cell>
        </row>
        <row r="28">
          <cell r="DB28">
            <v>0</v>
          </cell>
        </row>
        <row r="29">
          <cell r="DB29">
            <v>0</v>
          </cell>
        </row>
        <row r="30">
          <cell r="DB30">
            <v>4.6176067313378422E-2</v>
          </cell>
        </row>
        <row r="31">
          <cell r="DB31">
            <v>7.4769866642111951E-2</v>
          </cell>
        </row>
        <row r="32">
          <cell r="DB32">
            <v>0</v>
          </cell>
        </row>
        <row r="33">
          <cell r="DB33">
            <v>0</v>
          </cell>
        </row>
        <row r="34">
          <cell r="DB34">
            <v>0</v>
          </cell>
        </row>
        <row r="35">
          <cell r="DB35">
            <v>0</v>
          </cell>
        </row>
        <row r="36">
          <cell r="DB36">
            <v>4.8807696081088987E-2</v>
          </cell>
        </row>
        <row r="37">
          <cell r="DB37">
            <v>1.7068589471024492E-2</v>
          </cell>
        </row>
        <row r="38">
          <cell r="DB38">
            <v>7.4532293181968481E-2</v>
          </cell>
        </row>
        <row r="39">
          <cell r="DB39">
            <v>5.4942320343633631E-2</v>
          </cell>
        </row>
        <row r="40">
          <cell r="DB40">
            <v>6.7840704515115161E-2</v>
          </cell>
        </row>
        <row r="41">
          <cell r="DB41">
            <v>4.9212722423846375E-2</v>
          </cell>
        </row>
        <row r="42">
          <cell r="DB42">
            <v>2.5449109077096806E-2</v>
          </cell>
        </row>
        <row r="43">
          <cell r="DB43">
            <v>2.5550156810734481E-2</v>
          </cell>
        </row>
        <row r="44">
          <cell r="DB44">
            <v>2.0324699231651314E-2</v>
          </cell>
        </row>
        <row r="45">
          <cell r="DB45">
            <v>0</v>
          </cell>
        </row>
        <row r="46">
          <cell r="DB46">
            <v>0</v>
          </cell>
        </row>
        <row r="47">
          <cell r="DB47">
            <v>0</v>
          </cell>
        </row>
        <row r="48">
          <cell r="DB48">
            <v>3.4721369755802416E-2</v>
          </cell>
        </row>
        <row r="49">
          <cell r="DB49">
            <v>8.8153734464748709E-2</v>
          </cell>
        </row>
        <row r="51">
          <cell r="DB51">
            <v>0</v>
          </cell>
        </row>
        <row r="52">
          <cell r="DB52">
            <v>4.8300442756330768E-2</v>
          </cell>
        </row>
        <row r="53">
          <cell r="DB53">
            <v>3.8710668808869593E-2</v>
          </cell>
        </row>
        <row r="54">
          <cell r="DB54">
            <v>0.10149966440314387</v>
          </cell>
        </row>
        <row r="55">
          <cell r="DB55">
            <v>4.8928488942682105E-2</v>
          </cell>
        </row>
        <row r="56">
          <cell r="DB56">
            <v>6.1119548607079417E-2</v>
          </cell>
        </row>
        <row r="57">
          <cell r="DB57">
            <v>4.005737293596226E-2</v>
          </cell>
        </row>
        <row r="58">
          <cell r="DB58">
            <v>3.663724549217752E-2</v>
          </cell>
        </row>
        <row r="59">
          <cell r="DB59">
            <v>9.7356942305498115E-2</v>
          </cell>
        </row>
        <row r="60">
          <cell r="DB60">
            <v>0</v>
          </cell>
        </row>
        <row r="61">
          <cell r="DB61">
            <v>4.1113082086571433E-2</v>
          </cell>
        </row>
        <row r="62">
          <cell r="DB62">
            <v>0</v>
          </cell>
        </row>
        <row r="63">
          <cell r="DB63">
            <v>3.2790476076321094E-2</v>
          </cell>
        </row>
        <row r="64">
          <cell r="DB64">
            <v>1.7247532204540832E-2</v>
          </cell>
        </row>
        <row r="65">
          <cell r="DB65">
            <v>0</v>
          </cell>
        </row>
        <row r="66">
          <cell r="DB66">
            <v>5.1980809002649245E-2</v>
          </cell>
        </row>
        <row r="67">
          <cell r="DB67">
            <v>0</v>
          </cell>
        </row>
        <row r="68">
          <cell r="DB68">
            <v>2.5189501413786252E-3</v>
          </cell>
        </row>
        <row r="69">
          <cell r="DB69">
            <v>3.0443313161165893E-2</v>
          </cell>
        </row>
        <row r="70">
          <cell r="DB70">
            <v>1.7211232172325796E-2</v>
          </cell>
        </row>
        <row r="71">
          <cell r="DB71">
            <v>0</v>
          </cell>
        </row>
        <row r="72">
          <cell r="DB72">
            <v>7.0329378195013267E-2</v>
          </cell>
        </row>
        <row r="73">
          <cell r="DB73">
            <v>0</v>
          </cell>
        </row>
        <row r="74">
          <cell r="DB74">
            <v>5.55976192027198E-2</v>
          </cell>
        </row>
        <row r="75">
          <cell r="DB75">
            <v>3.630411532214458E-2</v>
          </cell>
        </row>
        <row r="76">
          <cell r="DB76">
            <v>0</v>
          </cell>
        </row>
        <row r="77">
          <cell r="DB77">
            <v>7.0739035669793615E-2</v>
          </cell>
        </row>
        <row r="78">
          <cell r="DB78">
            <v>0</v>
          </cell>
        </row>
        <row r="79">
          <cell r="DB79">
            <v>0</v>
          </cell>
        </row>
        <row r="80">
          <cell r="DB80">
            <v>7.0567716420993867E-2</v>
          </cell>
        </row>
        <row r="81">
          <cell r="DB81">
            <v>4.5834341788145265E-2</v>
          </cell>
        </row>
        <row r="82">
          <cell r="DB82">
            <v>0</v>
          </cell>
        </row>
        <row r="83">
          <cell r="DB83">
            <v>0</v>
          </cell>
        </row>
        <row r="84">
          <cell r="DB84">
            <v>4.4152446177877988E-2</v>
          </cell>
        </row>
        <row r="85">
          <cell r="DB85">
            <v>4.4129020644039979E-2</v>
          </cell>
        </row>
        <row r="86">
          <cell r="DB86">
            <v>4.4247652315992696E-2</v>
          </cell>
        </row>
        <row r="87">
          <cell r="DB87">
            <v>4.057546107543545E-2</v>
          </cell>
        </row>
        <row r="88">
          <cell r="DB88">
            <v>0</v>
          </cell>
        </row>
        <row r="89">
          <cell r="DB89">
            <v>3.9460521888517931E-2</v>
          </cell>
        </row>
        <row r="90">
          <cell r="DB90">
            <v>3.0020150824995408E-2</v>
          </cell>
        </row>
        <row r="91">
          <cell r="DB91">
            <v>5.0465971831798746E-2</v>
          </cell>
        </row>
        <row r="92">
          <cell r="DB92">
            <v>4.9398564202512707E-2</v>
          </cell>
        </row>
        <row r="93">
          <cell r="DB93">
            <v>5.6799896696459962E-2</v>
          </cell>
        </row>
        <row r="94">
          <cell r="DB94">
            <v>4.8017750487478125E-2</v>
          </cell>
        </row>
        <row r="95">
          <cell r="DB95">
            <v>3.6264020080173112E-2</v>
          </cell>
        </row>
        <row r="96">
          <cell r="DB96">
            <v>0</v>
          </cell>
        </row>
        <row r="97">
          <cell r="DB97">
            <v>0</v>
          </cell>
        </row>
        <row r="98">
          <cell r="DB98">
            <v>0</v>
          </cell>
        </row>
        <row r="99">
          <cell r="DB99">
            <v>0</v>
          </cell>
        </row>
        <row r="100">
          <cell r="DB100">
            <v>4.3294409850686805E-2</v>
          </cell>
        </row>
        <row r="101">
          <cell r="DB101">
            <v>0</v>
          </cell>
        </row>
        <row r="102">
          <cell r="DB102">
            <v>4.9162261451624667E-2</v>
          </cell>
        </row>
        <row r="103">
          <cell r="DB103">
            <v>0</v>
          </cell>
        </row>
        <row r="104">
          <cell r="DB104">
            <v>9.6807302849295659E-2</v>
          </cell>
        </row>
        <row r="105">
          <cell r="DB105">
            <v>3.7712963652137402E-2</v>
          </cell>
        </row>
        <row r="106">
          <cell r="DB106">
            <v>3.1643207581688627E-2</v>
          </cell>
        </row>
        <row r="107">
          <cell r="DB107">
            <v>3.8860121397845303E-2</v>
          </cell>
        </row>
        <row r="108">
          <cell r="DB108">
            <v>6.0502876088763799E-2</v>
          </cell>
        </row>
        <row r="109">
          <cell r="DB109">
            <v>5.9900708202126854E-2</v>
          </cell>
        </row>
        <row r="110">
          <cell r="DB110">
            <v>5.4664791783509983E-2</v>
          </cell>
        </row>
        <row r="111">
          <cell r="DB111">
            <v>4.8627893569785696E-2</v>
          </cell>
        </row>
        <row r="112">
          <cell r="DB112">
            <v>7.3623924016474329E-2</v>
          </cell>
        </row>
        <row r="113">
          <cell r="DB113">
            <v>6.8244274677856528E-2</v>
          </cell>
        </row>
        <row r="114">
          <cell r="DB114">
            <v>4.9218501440778731E-2</v>
          </cell>
        </row>
        <row r="115">
          <cell r="DB115">
            <v>4.8008682638293727E-2</v>
          </cell>
        </row>
        <row r="116">
          <cell r="DB116">
            <v>0</v>
          </cell>
        </row>
        <row r="117">
          <cell r="DB117">
            <v>0</v>
          </cell>
        </row>
        <row r="118">
          <cell r="DB118">
            <v>5.0254661182245385E-2</v>
          </cell>
        </row>
        <row r="119">
          <cell r="DB119">
            <v>0</v>
          </cell>
        </row>
        <row r="120">
          <cell r="DB120">
            <v>5.4928440280286135E-3</v>
          </cell>
        </row>
        <row r="121">
          <cell r="DB121">
            <v>3.8183314002505832E-2</v>
          </cell>
        </row>
        <row r="122">
          <cell r="DB122">
            <v>3.2047278489559329E-2</v>
          </cell>
        </row>
        <row r="123">
          <cell r="DB123">
            <v>0</v>
          </cell>
        </row>
        <row r="124">
          <cell r="DB124">
            <v>0</v>
          </cell>
        </row>
        <row r="125">
          <cell r="DB125">
            <v>4.129841431198069E-2</v>
          </cell>
        </row>
        <row r="126">
          <cell r="DB126">
            <v>0</v>
          </cell>
        </row>
        <row r="127">
          <cell r="DB127">
            <v>0</v>
          </cell>
        </row>
        <row r="128">
          <cell r="DB128">
            <v>0</v>
          </cell>
        </row>
        <row r="129">
          <cell r="DB129">
            <v>0</v>
          </cell>
        </row>
        <row r="130">
          <cell r="DB130">
            <v>0</v>
          </cell>
        </row>
        <row r="131">
          <cell r="DB131">
            <v>0</v>
          </cell>
        </row>
        <row r="132">
          <cell r="DB132">
            <v>0</v>
          </cell>
        </row>
        <row r="133">
          <cell r="DB133">
            <v>0</v>
          </cell>
        </row>
        <row r="134">
          <cell r="DB134">
            <v>0</v>
          </cell>
        </row>
        <row r="135">
          <cell r="DB135">
            <v>0</v>
          </cell>
        </row>
        <row r="136">
          <cell r="DB136">
            <v>6.6630579840098028E-2</v>
          </cell>
        </row>
        <row r="137">
          <cell r="DB137">
            <v>7.4244508095741221E-2</v>
          </cell>
        </row>
      </sheetData>
      <sheetData sheetId="21">
        <row r="9">
          <cell r="GL9">
            <v>0.87925666215567844</v>
          </cell>
        </row>
        <row r="10">
          <cell r="GL10">
            <v>0.81942495018698103</v>
          </cell>
        </row>
        <row r="11">
          <cell r="GL11">
            <v>0.99627093489025575</v>
          </cell>
        </row>
        <row r="12">
          <cell r="GL12">
            <v>0.9357427576104923</v>
          </cell>
        </row>
        <row r="13">
          <cell r="GL13">
            <v>0.40497328162347601</v>
          </cell>
        </row>
        <row r="14">
          <cell r="GL14">
            <v>0.93915440476286927</v>
          </cell>
        </row>
        <row r="15">
          <cell r="GL15">
            <v>1.1877825563675193</v>
          </cell>
        </row>
        <row r="16">
          <cell r="GL16">
            <v>0.92737123918967201</v>
          </cell>
        </row>
        <row r="17">
          <cell r="GL17">
            <v>0.48489007477603818</v>
          </cell>
        </row>
        <row r="18">
          <cell r="GL18">
            <v>1.1201708346913732</v>
          </cell>
        </row>
        <row r="19">
          <cell r="GL19">
            <v>0.87424266075091883</v>
          </cell>
        </row>
        <row r="20">
          <cell r="GL20">
            <v>0.49542369058350672</v>
          </cell>
        </row>
        <row r="21">
          <cell r="GL21">
            <v>0.99632882293325564</v>
          </cell>
        </row>
        <row r="22">
          <cell r="GL22">
            <v>0.75118004161780849</v>
          </cell>
        </row>
        <row r="23">
          <cell r="GL23">
            <v>1.1202339249779554</v>
          </cell>
        </row>
        <row r="24">
          <cell r="GL24">
            <v>1.1136309412359766</v>
          </cell>
        </row>
        <row r="25">
          <cell r="GL25">
            <v>1.1416443875691868</v>
          </cell>
        </row>
        <row r="26">
          <cell r="GL26">
            <v>0.65254454750817859</v>
          </cell>
        </row>
        <row r="27">
          <cell r="GL27">
            <v>0.4433681804504131</v>
          </cell>
        </row>
        <row r="28">
          <cell r="GL28">
            <v>0.92661751650733293</v>
          </cell>
        </row>
        <row r="29">
          <cell r="GL29">
            <v>0.91228180794381186</v>
          </cell>
        </row>
        <row r="30">
          <cell r="GL30">
            <v>0.92911353373233252</v>
          </cell>
        </row>
        <row r="31">
          <cell r="GL31">
            <v>1.124683637618316</v>
          </cell>
        </row>
        <row r="32">
          <cell r="GL32">
            <v>0.97986546660477991</v>
          </cell>
        </row>
        <row r="33">
          <cell r="GL33">
            <v>0.90256686776570061</v>
          </cell>
        </row>
        <row r="34">
          <cell r="GL34">
            <v>0.48714980582945483</v>
          </cell>
        </row>
        <row r="35">
          <cell r="GL35">
            <v>0.52217176117362429</v>
          </cell>
        </row>
        <row r="36">
          <cell r="GL36">
            <v>0.43777956432851284</v>
          </cell>
        </row>
        <row r="37">
          <cell r="GL37">
            <v>1.1280235191628756</v>
          </cell>
        </row>
        <row r="38">
          <cell r="GL38">
            <v>0.63882860587352841</v>
          </cell>
        </row>
        <row r="39">
          <cell r="GL39">
            <v>0.64132741680928784</v>
          </cell>
        </row>
        <row r="40">
          <cell r="GL40">
            <v>0.3789605422685276</v>
          </cell>
        </row>
        <row r="41">
          <cell r="GL41">
            <v>1.0728667456641872</v>
          </cell>
        </row>
        <row r="42">
          <cell r="GL42">
            <v>1.0724814648748666</v>
          </cell>
        </row>
        <row r="43">
          <cell r="GL43">
            <v>0.91141445222105721</v>
          </cell>
        </row>
        <row r="44">
          <cell r="GL44">
            <v>0.40427316582281314</v>
          </cell>
        </row>
        <row r="45">
          <cell r="GL45">
            <v>0.48362433336633048</v>
          </cell>
        </row>
        <row r="47">
          <cell r="GL47">
            <v>1.4939367859813562</v>
          </cell>
        </row>
        <row r="48">
          <cell r="GL48">
            <v>1.0756297048892671</v>
          </cell>
        </row>
        <row r="49">
          <cell r="GL49">
            <v>0.44001827325817666</v>
          </cell>
        </row>
        <row r="50">
          <cell r="GL50">
            <v>0.62810444309671598</v>
          </cell>
        </row>
        <row r="51">
          <cell r="GL51">
            <v>1.1183741465461137</v>
          </cell>
        </row>
        <row r="52">
          <cell r="GL52">
            <v>1.1887923257275339</v>
          </cell>
        </row>
        <row r="53">
          <cell r="GL53">
            <v>0.68278371380377967</v>
          </cell>
        </row>
        <row r="54">
          <cell r="GL54">
            <v>0.54823552854218571</v>
          </cell>
        </row>
        <row r="55">
          <cell r="GL55">
            <v>0.79037599176663087</v>
          </cell>
        </row>
        <row r="56">
          <cell r="GL56">
            <v>1.2017432608318794</v>
          </cell>
        </row>
        <row r="57">
          <cell r="GL57">
            <v>0.398908590551867</v>
          </cell>
        </row>
        <row r="58">
          <cell r="GL58">
            <v>1.1213716377127367</v>
          </cell>
        </row>
        <row r="59">
          <cell r="GL59">
            <v>0.7385163147338536</v>
          </cell>
        </row>
        <row r="60">
          <cell r="GL60">
            <v>0.29857091291521953</v>
          </cell>
        </row>
        <row r="61">
          <cell r="GL61">
            <v>1.0879884279873884</v>
          </cell>
        </row>
        <row r="62">
          <cell r="GL62">
            <v>0.32435394071640528</v>
          </cell>
        </row>
        <row r="63">
          <cell r="GL63">
            <v>1.1145179417199225</v>
          </cell>
        </row>
        <row r="64">
          <cell r="GL64">
            <v>0.4351101237390505</v>
          </cell>
        </row>
        <row r="65">
          <cell r="GL65">
            <v>0.45323533119505333</v>
          </cell>
        </row>
        <row r="66">
          <cell r="GL66">
            <v>0.32503468448708411</v>
          </cell>
        </row>
        <row r="67">
          <cell r="GL67">
            <v>0.78739200022780909</v>
          </cell>
        </row>
        <row r="68">
          <cell r="GL68">
            <v>0.91535865713175979</v>
          </cell>
        </row>
        <row r="69">
          <cell r="GL69">
            <v>1.103694843128606</v>
          </cell>
        </row>
        <row r="70">
          <cell r="GL70">
            <v>0.42131375700284168</v>
          </cell>
        </row>
        <row r="71">
          <cell r="GL71">
            <v>0.33125864365880736</v>
          </cell>
        </row>
        <row r="72">
          <cell r="GL72">
            <v>0.85414028479931925</v>
          </cell>
        </row>
        <row r="73">
          <cell r="GL73">
            <v>0.45293867094869011</v>
          </cell>
        </row>
        <row r="74">
          <cell r="GL74">
            <v>0.919020578001292</v>
          </cell>
        </row>
        <row r="75">
          <cell r="GL75">
            <v>0.93021269164565012</v>
          </cell>
        </row>
        <row r="76">
          <cell r="GL76">
            <v>0.4660075628735092</v>
          </cell>
        </row>
        <row r="77">
          <cell r="GL77">
            <v>1.1632357478048907</v>
          </cell>
        </row>
        <row r="78">
          <cell r="GL78">
            <v>1.1230174098468573</v>
          </cell>
        </row>
        <row r="79">
          <cell r="GL79">
            <v>0.95080613552321103</v>
          </cell>
        </row>
        <row r="80">
          <cell r="GL80">
            <v>0.59330671916968281</v>
          </cell>
        </row>
        <row r="81">
          <cell r="GL81">
            <v>0.66208654555770774</v>
          </cell>
        </row>
        <row r="82">
          <cell r="GL82">
            <v>0.55705941180127294</v>
          </cell>
        </row>
        <row r="83">
          <cell r="GL83">
            <v>0.39469612985246799</v>
          </cell>
        </row>
        <row r="84">
          <cell r="GL84">
            <v>1.1283291069816657</v>
          </cell>
        </row>
        <row r="85">
          <cell r="GL85">
            <v>0.41531192085043062</v>
          </cell>
        </row>
        <row r="86">
          <cell r="GL86">
            <v>0.55919891746937234</v>
          </cell>
        </row>
        <row r="87">
          <cell r="GL87">
            <v>0.56902763243767496</v>
          </cell>
        </row>
        <row r="88">
          <cell r="GL88">
            <v>0.5920843694356499</v>
          </cell>
        </row>
        <row r="89">
          <cell r="GL89">
            <v>0.49590633359429526</v>
          </cell>
        </row>
        <row r="90">
          <cell r="GL90">
            <v>0.52284572775491767</v>
          </cell>
        </row>
        <row r="91">
          <cell r="GL91">
            <v>0.58358191443138541</v>
          </cell>
        </row>
        <row r="92">
          <cell r="GL92">
            <v>1.2895552607366494</v>
          </cell>
        </row>
        <row r="93">
          <cell r="GL93">
            <v>1.4800036538219641</v>
          </cell>
        </row>
        <row r="94">
          <cell r="GL94">
            <v>1.4725788272368565</v>
          </cell>
        </row>
        <row r="95">
          <cell r="GL95">
            <v>1.4571451764610601</v>
          </cell>
        </row>
        <row r="96">
          <cell r="GL96">
            <v>0.35027869866802497</v>
          </cell>
        </row>
        <row r="97">
          <cell r="GL97">
            <v>1.2263988180436241</v>
          </cell>
        </row>
        <row r="98">
          <cell r="GL98">
            <v>1.0782997892870705</v>
          </cell>
        </row>
        <row r="99">
          <cell r="GL99">
            <v>1.078217874275448</v>
          </cell>
        </row>
        <row r="100">
          <cell r="GL100">
            <v>0.6258433093716651</v>
          </cell>
        </row>
        <row r="101">
          <cell r="GL101">
            <v>0.61896636148404771</v>
          </cell>
        </row>
        <row r="102">
          <cell r="GL102">
            <v>0.55686579617686127</v>
          </cell>
        </row>
        <row r="103">
          <cell r="GL103">
            <v>1.4043409587858933</v>
          </cell>
        </row>
        <row r="104">
          <cell r="GL104">
            <v>1.4147222392750805</v>
          </cell>
        </row>
        <row r="105">
          <cell r="GL105">
            <v>1.4023059779296174</v>
          </cell>
        </row>
        <row r="106">
          <cell r="GL106">
            <v>1.4695473069316327</v>
          </cell>
        </row>
        <row r="107">
          <cell r="GL107">
            <v>1.015575049848406</v>
          </cell>
        </row>
        <row r="108">
          <cell r="GL108">
            <v>0.44815000384163822</v>
          </cell>
        </row>
        <row r="109">
          <cell r="GL109">
            <v>0.8450043426409154</v>
          </cell>
        </row>
        <row r="110">
          <cell r="GL110">
            <v>0.91736166601448399</v>
          </cell>
        </row>
        <row r="111">
          <cell r="GL111">
            <v>1.3590643822324515</v>
          </cell>
        </row>
        <row r="112">
          <cell r="GL112">
            <v>1.125103931068085</v>
          </cell>
        </row>
        <row r="113">
          <cell r="GL113">
            <v>1.1337970445331387</v>
          </cell>
        </row>
        <row r="114">
          <cell r="GL114">
            <v>1.4148363388502392</v>
          </cell>
        </row>
        <row r="115">
          <cell r="GL115">
            <v>1.0255649845841726</v>
          </cell>
        </row>
        <row r="116">
          <cell r="GL116">
            <v>1.2583710476345313</v>
          </cell>
        </row>
        <row r="117">
          <cell r="GL117">
            <v>1.6597322656171074</v>
          </cell>
        </row>
        <row r="118">
          <cell r="GL118">
            <v>0.4931223083761696</v>
          </cell>
        </row>
        <row r="119">
          <cell r="GL119">
            <v>1.3326150959814376</v>
          </cell>
        </row>
        <row r="120">
          <cell r="GL120">
            <v>1.4332359509220824</v>
          </cell>
        </row>
        <row r="121">
          <cell r="GL121">
            <v>0.35127340890089009</v>
          </cell>
        </row>
        <row r="122">
          <cell r="GL122">
            <v>1.064515533996294</v>
          </cell>
        </row>
        <row r="123">
          <cell r="GL123">
            <v>0.81363677581881888</v>
          </cell>
        </row>
        <row r="124">
          <cell r="GL124">
            <v>1.1255092029177629</v>
          </cell>
        </row>
        <row r="125">
          <cell r="GL125">
            <v>1.1380686285200268</v>
          </cell>
        </row>
        <row r="126">
          <cell r="GL126">
            <v>1.1451273549044476</v>
          </cell>
        </row>
        <row r="127">
          <cell r="GL127">
            <v>1.0236758251073772</v>
          </cell>
        </row>
        <row r="128">
          <cell r="GL128">
            <v>1.0347931013508556</v>
          </cell>
        </row>
        <row r="129">
          <cell r="GL129">
            <v>1.1435775550453411</v>
          </cell>
        </row>
        <row r="130">
          <cell r="GL130">
            <v>1.0238436623350218</v>
          </cell>
        </row>
        <row r="131">
          <cell r="GL131">
            <v>0.81721795850747903</v>
          </cell>
        </row>
        <row r="132">
          <cell r="GL132">
            <v>0.66251395150743142</v>
          </cell>
        </row>
        <row r="133">
          <cell r="GL133">
            <v>0.62231403425094467</v>
          </cell>
        </row>
      </sheetData>
      <sheetData sheetId="22">
        <row r="11">
          <cell r="BI11">
            <v>0.31825165692768531</v>
          </cell>
        </row>
        <row r="12">
          <cell r="BI12">
            <v>0.45438207214575127</v>
          </cell>
        </row>
        <row r="13">
          <cell r="BI13">
            <v>0.37334232797783218</v>
          </cell>
        </row>
        <row r="14">
          <cell r="BI14">
            <v>0.36029797844504746</v>
          </cell>
        </row>
        <row r="15">
          <cell r="BI15">
            <v>0.21570878995799081</v>
          </cell>
        </row>
        <row r="16">
          <cell r="BI16">
            <v>0.20133138817817928</v>
          </cell>
        </row>
        <row r="17">
          <cell r="BI17">
            <v>0.24761581372117658</v>
          </cell>
        </row>
        <row r="18">
          <cell r="BI18">
            <v>0.24838391878763277</v>
          </cell>
        </row>
        <row r="19">
          <cell r="BI19">
            <v>0.10197875436669931</v>
          </cell>
        </row>
        <row r="20">
          <cell r="BI20">
            <v>0.24480837194461211</v>
          </cell>
        </row>
        <row r="21">
          <cell r="BI21">
            <v>0.22718809911292814</v>
          </cell>
        </row>
        <row r="22">
          <cell r="BI22">
            <v>0.37173330476681177</v>
          </cell>
        </row>
        <row r="23">
          <cell r="BI23">
            <v>0.27545177156455258</v>
          </cell>
        </row>
        <row r="24">
          <cell r="BI24">
            <v>0.21846486934336332</v>
          </cell>
        </row>
        <row r="25">
          <cell r="BI25">
            <v>0.38639834453629829</v>
          </cell>
        </row>
        <row r="26">
          <cell r="BI26">
            <v>0.38373236714280939</v>
          </cell>
        </row>
        <row r="27">
          <cell r="BI27">
            <v>0.38440239819493222</v>
          </cell>
        </row>
        <row r="28">
          <cell r="BI28">
            <v>0.23859109427204847</v>
          </cell>
        </row>
        <row r="29">
          <cell r="BI29">
            <v>0.16974345737523944</v>
          </cell>
        </row>
        <row r="30">
          <cell r="BI30">
            <v>0.23898071764873041</v>
          </cell>
        </row>
        <row r="31">
          <cell r="BI31">
            <v>0.34832462755705923</v>
          </cell>
        </row>
        <row r="32">
          <cell r="BI32">
            <v>0.34614032809783446</v>
          </cell>
        </row>
        <row r="33">
          <cell r="BI33">
            <v>0.26025541799710661</v>
          </cell>
        </row>
        <row r="34">
          <cell r="BI34">
            <v>0.33183270071034238</v>
          </cell>
        </row>
        <row r="35">
          <cell r="BI35">
            <v>0.50290475693235437</v>
          </cell>
        </row>
        <row r="36">
          <cell r="BI36">
            <v>0.10027425757232881</v>
          </cell>
        </row>
        <row r="37">
          <cell r="BI37">
            <v>0.22288468453781374</v>
          </cell>
        </row>
        <row r="38">
          <cell r="BI38">
            <v>0.32031498828186344</v>
          </cell>
        </row>
        <row r="39">
          <cell r="BI39">
            <v>0.3469729015348027</v>
          </cell>
        </row>
        <row r="40">
          <cell r="BI40">
            <v>0.40290990151881034</v>
          </cell>
        </row>
        <row r="41">
          <cell r="BI41">
            <v>0.40450968767577622</v>
          </cell>
        </row>
        <row r="42">
          <cell r="BI42">
            <v>0.1565625336475433</v>
          </cell>
        </row>
        <row r="43">
          <cell r="BI43">
            <v>0.27247207725104483</v>
          </cell>
        </row>
        <row r="44">
          <cell r="BI44">
            <v>0.50120684227480283</v>
          </cell>
        </row>
        <row r="45">
          <cell r="BI45">
            <v>0.24315517044541682</v>
          </cell>
        </row>
        <row r="46">
          <cell r="BI46">
            <v>0.1992560056325923</v>
          </cell>
        </row>
        <row r="47">
          <cell r="BI47">
            <v>0.12301919469402495</v>
          </cell>
        </row>
        <row r="49">
          <cell r="BI49">
            <v>0.34754016245251251</v>
          </cell>
        </row>
        <row r="50">
          <cell r="BI50">
            <v>0.26947057794225088</v>
          </cell>
        </row>
        <row r="51">
          <cell r="BI51">
            <v>0.15657218747276302</v>
          </cell>
        </row>
        <row r="52">
          <cell r="BI52">
            <v>0.3124895271948912</v>
          </cell>
        </row>
        <row r="53">
          <cell r="BI53">
            <v>0.33479259136110817</v>
          </cell>
        </row>
        <row r="54">
          <cell r="BI54">
            <v>0.24431917868705533</v>
          </cell>
        </row>
        <row r="55">
          <cell r="BI55">
            <v>9.5270442001068059E-2</v>
          </cell>
        </row>
        <row r="56">
          <cell r="BI56">
            <v>0.14933062433855937</v>
          </cell>
        </row>
        <row r="57">
          <cell r="BI57">
            <v>0.30087744020987739</v>
          </cell>
        </row>
        <row r="58">
          <cell r="BI58">
            <v>0.33989915201947568</v>
          </cell>
        </row>
        <row r="59">
          <cell r="BI59">
            <v>0.19448552294802021</v>
          </cell>
        </row>
        <row r="60">
          <cell r="BI60">
            <v>0.33793783954728923</v>
          </cell>
        </row>
        <row r="61">
          <cell r="BI61">
            <v>0.1093980342271188</v>
          </cell>
        </row>
        <row r="62">
          <cell r="BI62">
            <v>0.13241176101727195</v>
          </cell>
        </row>
        <row r="63">
          <cell r="BI63">
            <v>0.33596266438379174</v>
          </cell>
        </row>
        <row r="64">
          <cell r="BI64">
            <v>0.13341794643170704</v>
          </cell>
        </row>
        <row r="65">
          <cell r="BI65">
            <v>0.33582938433084081</v>
          </cell>
        </row>
        <row r="66">
          <cell r="BI66">
            <v>0.19488366138668342</v>
          </cell>
        </row>
        <row r="67">
          <cell r="BI67">
            <v>0.19317737386645398</v>
          </cell>
        </row>
        <row r="68">
          <cell r="BI68">
            <v>0.13233586459116597</v>
          </cell>
        </row>
        <row r="69">
          <cell r="BI69">
            <v>0.25821955009860958</v>
          </cell>
        </row>
        <row r="70">
          <cell r="BI70">
            <v>0.29995134448794969</v>
          </cell>
        </row>
        <row r="71">
          <cell r="BI71">
            <v>0.33803598100430376</v>
          </cell>
        </row>
        <row r="72">
          <cell r="BI72">
            <v>0.11916716183702819</v>
          </cell>
        </row>
        <row r="73">
          <cell r="BI73">
            <v>0.13173796545424257</v>
          </cell>
        </row>
        <row r="74">
          <cell r="BI74">
            <v>0.35862214040959145</v>
          </cell>
        </row>
        <row r="75">
          <cell r="BI75">
            <v>0.40102787939824319</v>
          </cell>
        </row>
        <row r="76">
          <cell r="BI76">
            <v>0.25050271872664931</v>
          </cell>
        </row>
        <row r="77">
          <cell r="BI77">
            <v>0.33864983433245405</v>
          </cell>
        </row>
        <row r="78">
          <cell r="BI78">
            <v>0.40005665050890732</v>
          </cell>
        </row>
        <row r="79">
          <cell r="BI79">
            <v>0.27730469988857265</v>
          </cell>
        </row>
        <row r="80">
          <cell r="BI80">
            <v>0.33793783954728923</v>
          </cell>
        </row>
        <row r="81">
          <cell r="BI81">
            <v>0.26689423464032791</v>
          </cell>
        </row>
        <row r="82">
          <cell r="BI82">
            <v>0.42303710318781668</v>
          </cell>
        </row>
        <row r="83">
          <cell r="BI83">
            <v>0.42232147003420739</v>
          </cell>
        </row>
        <row r="84">
          <cell r="BI84">
            <v>0.2173988935879764</v>
          </cell>
        </row>
        <row r="85">
          <cell r="BI85">
            <v>0.19665530913527604</v>
          </cell>
        </row>
        <row r="86">
          <cell r="BI86">
            <v>0.33759968852557609</v>
          </cell>
        </row>
        <row r="87">
          <cell r="BI87">
            <v>0.145143093143315</v>
          </cell>
        </row>
        <row r="88">
          <cell r="BI88">
            <v>0.32813368289888073</v>
          </cell>
        </row>
        <row r="89">
          <cell r="BI89">
            <v>0.34896599345281309</v>
          </cell>
        </row>
        <row r="90">
          <cell r="BI90">
            <v>0.35341268781248658</v>
          </cell>
        </row>
        <row r="91">
          <cell r="BI91">
            <v>0.26528552190609239</v>
          </cell>
        </row>
        <row r="92">
          <cell r="BI92">
            <v>0.1111192613405662</v>
          </cell>
        </row>
        <row r="93">
          <cell r="BI93">
            <v>0.17285072998180992</v>
          </cell>
        </row>
        <row r="94">
          <cell r="BI94">
            <v>0.36946128299344244</v>
          </cell>
        </row>
        <row r="95">
          <cell r="BI95">
            <v>0.40431146479893393</v>
          </cell>
        </row>
        <row r="96">
          <cell r="BI96">
            <v>0.40250457246197918</v>
          </cell>
        </row>
        <row r="97">
          <cell r="BI97">
            <v>0.39813993679127274</v>
          </cell>
        </row>
        <row r="98">
          <cell r="BI98">
            <v>0.21309513993411999</v>
          </cell>
        </row>
        <row r="99">
          <cell r="BI99">
            <v>0.23634278164499248</v>
          </cell>
        </row>
        <row r="100">
          <cell r="BI100">
            <v>0.21809006667008368</v>
          </cell>
        </row>
        <row r="101">
          <cell r="BI101">
            <v>0.20220264537664737</v>
          </cell>
        </row>
        <row r="102">
          <cell r="BI102">
            <v>0.15701823947705551</v>
          </cell>
        </row>
        <row r="103">
          <cell r="BI103">
            <v>0.16209161847494399</v>
          </cell>
        </row>
        <row r="104">
          <cell r="BI104">
            <v>0.13792432032523677</v>
          </cell>
        </row>
        <row r="105">
          <cell r="BI105">
            <v>0.39308316978935703</v>
          </cell>
        </row>
        <row r="106">
          <cell r="BI106">
            <v>0.39614147585173232</v>
          </cell>
        </row>
        <row r="107">
          <cell r="BI107">
            <v>0.39219879261510548</v>
          </cell>
        </row>
        <row r="108">
          <cell r="BI108">
            <v>0.36406615869292147</v>
          </cell>
        </row>
        <row r="109">
          <cell r="BI109">
            <v>0.3703273363046361</v>
          </cell>
        </row>
        <row r="110">
          <cell r="BI110">
            <v>0.39387414587332698</v>
          </cell>
        </row>
        <row r="111">
          <cell r="BI111">
            <v>0.22778577236453523</v>
          </cell>
        </row>
        <row r="112">
          <cell r="BI112">
            <v>0.33861371522638384</v>
          </cell>
        </row>
        <row r="113">
          <cell r="BI113">
            <v>0.37107810932500235</v>
          </cell>
        </row>
        <row r="114">
          <cell r="BI114">
            <v>0.38020806571448584</v>
          </cell>
        </row>
        <row r="115">
          <cell r="BI115">
            <v>0.38225017853044652</v>
          </cell>
        </row>
        <row r="116">
          <cell r="BI116">
            <v>0.38843816642036871</v>
          </cell>
        </row>
        <row r="117">
          <cell r="BI117">
            <v>0.35884405743270187</v>
          </cell>
        </row>
        <row r="118">
          <cell r="BI118">
            <v>0.39212402827170406</v>
          </cell>
        </row>
        <row r="119">
          <cell r="BI119">
            <v>0.40845684364189244</v>
          </cell>
        </row>
        <row r="120">
          <cell r="BI120">
            <v>0.10830377883314955</v>
          </cell>
        </row>
        <row r="121">
          <cell r="BI121">
            <v>0.29975401303941046</v>
          </cell>
        </row>
        <row r="122">
          <cell r="BI122">
            <v>0.36165199681910498</v>
          </cell>
        </row>
        <row r="123">
          <cell r="BI123">
            <v>0.20356266124290107</v>
          </cell>
        </row>
        <row r="124">
          <cell r="BI124">
            <v>0.38042779401008459</v>
          </cell>
        </row>
        <row r="125">
          <cell r="BI125">
            <v>0.226261205206477</v>
          </cell>
        </row>
        <row r="126">
          <cell r="BI126">
            <v>0.37205165416723485</v>
          </cell>
        </row>
        <row r="127">
          <cell r="BI127">
            <v>0.375987272613651</v>
          </cell>
        </row>
        <row r="128">
          <cell r="BI128">
            <v>0.3785695269099178</v>
          </cell>
        </row>
        <row r="129">
          <cell r="BI129">
            <v>0.37084695372200904</v>
          </cell>
        </row>
        <row r="130">
          <cell r="BI130">
            <v>0.37421278194602442</v>
          </cell>
        </row>
        <row r="131">
          <cell r="BI131">
            <v>0.37396840252161379</v>
          </cell>
        </row>
        <row r="132">
          <cell r="BI132">
            <v>0.37111399023233993</v>
          </cell>
        </row>
        <row r="133">
          <cell r="BI133">
            <v>0.37252226522237952</v>
          </cell>
        </row>
        <row r="134">
          <cell r="BI134">
            <v>0.12520817211081187</v>
          </cell>
        </row>
        <row r="135">
          <cell r="BI135">
            <v>0.13806397013967645</v>
          </cell>
        </row>
      </sheetData>
      <sheetData sheetId="23">
        <row r="11">
          <cell r="AS11">
            <v>0.1055205654797229</v>
          </cell>
        </row>
        <row r="12">
          <cell r="AS12">
            <v>0.1628177483172053</v>
          </cell>
        </row>
        <row r="13">
          <cell r="AS13">
            <v>0.2235155635455556</v>
          </cell>
        </row>
        <row r="14">
          <cell r="AS14">
            <v>0.25165707967833945</v>
          </cell>
        </row>
        <row r="15">
          <cell r="AS15">
            <v>0.27239738888705589</v>
          </cell>
        </row>
        <row r="16">
          <cell r="AS16">
            <v>0.2522400410295022</v>
          </cell>
        </row>
        <row r="17">
          <cell r="AS17">
            <v>0.28905132542868389</v>
          </cell>
        </row>
        <row r="18">
          <cell r="AS18">
            <v>0.29903426312629755</v>
          </cell>
        </row>
        <row r="19">
          <cell r="AS19">
            <v>9.4234252244247516E-2</v>
          </cell>
        </row>
        <row r="20">
          <cell r="AS20">
            <v>0.18855248352146922</v>
          </cell>
        </row>
        <row r="21">
          <cell r="AS21">
            <v>0.21339179509777575</v>
          </cell>
        </row>
        <row r="22">
          <cell r="AS22">
            <v>0.2016173012211159</v>
          </cell>
        </row>
        <row r="23">
          <cell r="AS23">
            <v>0.16068784403918185</v>
          </cell>
        </row>
        <row r="24">
          <cell r="AS24">
            <v>0.19550344324427185</v>
          </cell>
        </row>
        <row r="25">
          <cell r="AS25">
            <v>0.27842104856613065</v>
          </cell>
        </row>
        <row r="26">
          <cell r="AS26">
            <v>0.28472033893088</v>
          </cell>
        </row>
        <row r="27">
          <cell r="AS27">
            <v>0.30191627712821456</v>
          </cell>
        </row>
        <row r="28">
          <cell r="AS28">
            <v>0.23356849675411845</v>
          </cell>
        </row>
        <row r="29">
          <cell r="AS29">
            <v>0.41223575893892822</v>
          </cell>
        </row>
        <row r="30">
          <cell r="AS30">
            <v>0.25116931031532641</v>
          </cell>
        </row>
        <row r="31">
          <cell r="AS31">
            <v>0.21323996202997347</v>
          </cell>
        </row>
        <row r="32">
          <cell r="AS32">
            <v>0.25183569903791703</v>
          </cell>
        </row>
        <row r="33">
          <cell r="AS33">
            <v>0.2280910389807409</v>
          </cell>
        </row>
        <row r="34">
          <cell r="AS34">
            <v>0.22262894885477594</v>
          </cell>
        </row>
        <row r="35">
          <cell r="AS35">
            <v>0.26563730061189683</v>
          </cell>
        </row>
        <row r="36">
          <cell r="AS36">
            <v>0.20306418121409109</v>
          </cell>
        </row>
        <row r="37">
          <cell r="AS37">
            <v>0.2767046460447386</v>
          </cell>
        </row>
        <row r="38">
          <cell r="AS38">
            <v>0.20596732277591523</v>
          </cell>
        </row>
        <row r="39">
          <cell r="AS39">
            <v>0.14964969592872995</v>
          </cell>
        </row>
        <row r="40">
          <cell r="AS40">
            <v>0.1310943252701641</v>
          </cell>
        </row>
        <row r="41">
          <cell r="AS41">
            <v>0.13161484582831723</v>
          </cell>
        </row>
        <row r="42">
          <cell r="AS42">
            <v>0.88330554791904936</v>
          </cell>
        </row>
        <row r="43">
          <cell r="AS43">
            <v>0.21199153165737114</v>
          </cell>
        </row>
        <row r="44">
          <cell r="AS44">
            <v>0.1976568985028514</v>
          </cell>
        </row>
        <row r="45">
          <cell r="AS45">
            <v>0.14408344286386937</v>
          </cell>
        </row>
        <row r="46">
          <cell r="AS46">
            <v>0.21775624295541185</v>
          </cell>
        </row>
        <row r="47">
          <cell r="AS47">
            <v>9.6431913773434949E-2</v>
          </cell>
        </row>
        <row r="49">
          <cell r="AS49">
            <v>0.21138866435695688</v>
          </cell>
        </row>
        <row r="50">
          <cell r="AS50">
            <v>0.15123197589321388</v>
          </cell>
        </row>
        <row r="51">
          <cell r="AS51">
            <v>0.44543159313520336</v>
          </cell>
        </row>
        <row r="52">
          <cell r="AS52">
            <v>0.24531263366044467</v>
          </cell>
        </row>
        <row r="53">
          <cell r="AS53">
            <v>0.16366255091062595</v>
          </cell>
        </row>
        <row r="54">
          <cell r="AS54">
            <v>0.14463207384485452</v>
          </cell>
        </row>
        <row r="55">
          <cell r="AS55">
            <v>0.35883441579297543</v>
          </cell>
        </row>
        <row r="56">
          <cell r="AS56">
            <v>0.54668749778370462</v>
          </cell>
        </row>
        <row r="57">
          <cell r="AS57">
            <v>0.23529848072269907</v>
          </cell>
        </row>
        <row r="58">
          <cell r="AS58">
            <v>0.34577645698744253</v>
          </cell>
        </row>
        <row r="59">
          <cell r="AS59">
            <v>0.21206285000234468</v>
          </cell>
        </row>
        <row r="60">
          <cell r="AS60">
            <v>0.267340111256542</v>
          </cell>
        </row>
        <row r="61">
          <cell r="AS61">
            <v>0.192845444987022</v>
          </cell>
        </row>
        <row r="62">
          <cell r="AS62">
            <v>0.53460268325122462</v>
          </cell>
        </row>
        <row r="63">
          <cell r="AS63">
            <v>0.11137069994392956</v>
          </cell>
        </row>
        <row r="64">
          <cell r="AS64">
            <v>0.14502521448653485</v>
          </cell>
        </row>
        <row r="65">
          <cell r="AS65">
            <v>0.27386323421274161</v>
          </cell>
        </row>
        <row r="66">
          <cell r="AS66">
            <v>0.23568215004478082</v>
          </cell>
        </row>
        <row r="67">
          <cell r="AS67">
            <v>0.34945457111680078</v>
          </cell>
        </row>
        <row r="68">
          <cell r="AS68">
            <v>0.39571865571596965</v>
          </cell>
        </row>
        <row r="69">
          <cell r="AS69">
            <v>0.34101432725871578</v>
          </cell>
        </row>
        <row r="70">
          <cell r="AS70">
            <v>0.23718862337575913</v>
          </cell>
        </row>
        <row r="71">
          <cell r="AS71">
            <v>0.26146866364663135</v>
          </cell>
        </row>
        <row r="72">
          <cell r="AS72">
            <v>0.19837462046812318</v>
          </cell>
        </row>
        <row r="73">
          <cell r="AS73">
            <v>0.40370922875211962</v>
          </cell>
        </row>
        <row r="74">
          <cell r="AS74">
            <v>0.28351695165170904</v>
          </cell>
        </row>
        <row r="75">
          <cell r="AS75">
            <v>0.4081381334064566</v>
          </cell>
        </row>
        <row r="76">
          <cell r="AS76">
            <v>0.28907029513897936</v>
          </cell>
        </row>
        <row r="77">
          <cell r="AS77">
            <v>0.29070500115807996</v>
          </cell>
        </row>
        <row r="78">
          <cell r="AS78">
            <v>0.51072815592045862</v>
          </cell>
        </row>
        <row r="79">
          <cell r="AS79">
            <v>0.21924572057769157</v>
          </cell>
        </row>
        <row r="80">
          <cell r="AS80">
            <v>0.18670910847068861</v>
          </cell>
        </row>
        <row r="81">
          <cell r="AS81">
            <v>0.30539089457318008</v>
          </cell>
        </row>
        <row r="82">
          <cell r="AS82">
            <v>0.2184847429200478</v>
          </cell>
        </row>
        <row r="83">
          <cell r="AS83">
            <v>0.10918441179774672</v>
          </cell>
        </row>
        <row r="84">
          <cell r="AS84">
            <v>0.43865770559035044</v>
          </cell>
        </row>
        <row r="85">
          <cell r="AS85">
            <v>0.2872167192692156</v>
          </cell>
        </row>
        <row r="86">
          <cell r="AS86">
            <v>0.26709623302432467</v>
          </cell>
        </row>
        <row r="87">
          <cell r="AS87">
            <v>0.40033608210027566</v>
          </cell>
        </row>
        <row r="88">
          <cell r="AS88">
            <v>0.20363489670497736</v>
          </cell>
        </row>
        <row r="89">
          <cell r="AS89">
            <v>0.19198356158654095</v>
          </cell>
        </row>
        <row r="90">
          <cell r="AS90">
            <v>0.30299951737808301</v>
          </cell>
        </row>
        <row r="91">
          <cell r="AS91">
            <v>0.40455609674012816</v>
          </cell>
        </row>
        <row r="92">
          <cell r="AS92">
            <v>0.49397690676042494</v>
          </cell>
        </row>
        <row r="93">
          <cell r="AS93">
            <v>0.32100353317914937</v>
          </cell>
        </row>
        <row r="94">
          <cell r="AS94">
            <v>0.25917214134379851</v>
          </cell>
        </row>
        <row r="95">
          <cell r="AS95">
            <v>0.23687692823895143</v>
          </cell>
        </row>
        <row r="96">
          <cell r="AS96">
            <v>0.23581831095079417</v>
          </cell>
        </row>
        <row r="97">
          <cell r="AS97">
            <v>0.21771042513239144</v>
          </cell>
        </row>
        <row r="98">
          <cell r="AS98">
            <v>0.24775413617022482</v>
          </cell>
        </row>
        <row r="99">
          <cell r="AS99">
            <v>0.26500000449969568</v>
          </cell>
        </row>
        <row r="100">
          <cell r="AS100">
            <v>0.27657036926325024</v>
          </cell>
        </row>
        <row r="101">
          <cell r="AS101">
            <v>0.25929104698696503</v>
          </cell>
        </row>
        <row r="102">
          <cell r="AS102">
            <v>0.49246549937430584</v>
          </cell>
        </row>
        <row r="103">
          <cell r="AS103">
            <v>0.48643537945754739</v>
          </cell>
        </row>
        <row r="104">
          <cell r="AS104">
            <v>0.14005089108234176</v>
          </cell>
        </row>
        <row r="105">
          <cell r="AS105">
            <v>0.4719070040658736</v>
          </cell>
        </row>
        <row r="106">
          <cell r="AS106">
            <v>0.17517144489374437</v>
          </cell>
        </row>
        <row r="107">
          <cell r="AS107">
            <v>0.1726432712721418</v>
          </cell>
        </row>
        <row r="108">
          <cell r="AS108">
            <v>0.18467172130765011</v>
          </cell>
        </row>
        <row r="109">
          <cell r="AS109">
            <v>0.18483759013831372</v>
          </cell>
        </row>
        <row r="110">
          <cell r="AS110">
            <v>0.27142158237240205</v>
          </cell>
        </row>
        <row r="111">
          <cell r="AS111">
            <v>0.46200570092175131</v>
          </cell>
        </row>
        <row r="112">
          <cell r="AS112">
            <v>0.18708252668762998</v>
          </cell>
        </row>
        <row r="113">
          <cell r="AS113">
            <v>0.25547750425544474</v>
          </cell>
        </row>
        <row r="114">
          <cell r="AS114">
            <v>0.29167903746545021</v>
          </cell>
        </row>
        <row r="115">
          <cell r="AS115">
            <v>0.18797798545470512</v>
          </cell>
        </row>
        <row r="116">
          <cell r="AS116">
            <v>0.25826043672246257</v>
          </cell>
        </row>
        <row r="117">
          <cell r="AS117">
            <v>0.2425157473658244</v>
          </cell>
        </row>
        <row r="118">
          <cell r="AS118">
            <v>0.24400828235860389</v>
          </cell>
        </row>
        <row r="119">
          <cell r="AS119">
            <v>0.2008655559251093</v>
          </cell>
        </row>
        <row r="120">
          <cell r="AS120">
            <v>8.6954830205013448E-2</v>
          </cell>
        </row>
        <row r="121">
          <cell r="AS121">
            <v>0.17497343778155541</v>
          </cell>
        </row>
        <row r="122">
          <cell r="AS122">
            <v>0.18090542859839742</v>
          </cell>
        </row>
        <row r="123">
          <cell r="AS123">
            <v>0.15892330379623468</v>
          </cell>
        </row>
        <row r="124">
          <cell r="AS124">
            <v>0.25064018153758882</v>
          </cell>
        </row>
        <row r="125">
          <cell r="AS125">
            <v>0.3152483115191056</v>
          </cell>
        </row>
        <row r="126">
          <cell r="AS126">
            <v>0.31940095695090781</v>
          </cell>
        </row>
        <row r="127">
          <cell r="AS127">
            <v>0.27473800928119579</v>
          </cell>
        </row>
        <row r="128">
          <cell r="AS128">
            <v>0.24336943937402133</v>
          </cell>
        </row>
        <row r="129">
          <cell r="AS129">
            <v>0.17769306366445159</v>
          </cell>
        </row>
        <row r="130">
          <cell r="AS130">
            <v>0.23907442147048744</v>
          </cell>
        </row>
        <row r="131">
          <cell r="AS131">
            <v>0.31358026096464481</v>
          </cell>
        </row>
        <row r="132">
          <cell r="AS132">
            <v>0.37046044888639601</v>
          </cell>
        </row>
        <row r="133">
          <cell r="AS133">
            <v>0.22311974632062853</v>
          </cell>
        </row>
        <row r="134">
          <cell r="AS134">
            <v>0.14481430335644094</v>
          </cell>
        </row>
        <row r="135">
          <cell r="AS135">
            <v>0.29403805379376591</v>
          </cell>
        </row>
      </sheetData>
      <sheetData sheetId="24">
        <row r="12">
          <cell r="AN12">
            <v>0.31378213574155656</v>
          </cell>
        </row>
        <row r="16">
          <cell r="AN16">
            <v>0.29581667535213996</v>
          </cell>
        </row>
        <row r="19">
          <cell r="AN19">
            <v>0.25808741031876881</v>
          </cell>
        </row>
        <row r="21">
          <cell r="AN21">
            <v>0.30141116877816443</v>
          </cell>
        </row>
        <row r="25">
          <cell r="AN25">
            <v>0.30980198044446416</v>
          </cell>
        </row>
        <row r="26">
          <cell r="AN26">
            <v>0.27276123801428398</v>
          </cell>
        </row>
        <row r="33">
          <cell r="AN33">
            <v>0.3147560830452652</v>
          </cell>
        </row>
        <row r="34">
          <cell r="AN34">
            <v>0.28495591705009471</v>
          </cell>
        </row>
        <row r="35">
          <cell r="AN35">
            <v>0.30694132565261051</v>
          </cell>
        </row>
        <row r="37">
          <cell r="AN37">
            <v>0.2065002607870991</v>
          </cell>
        </row>
        <row r="38">
          <cell r="AN38">
            <v>0.25425261944327165</v>
          </cell>
        </row>
        <row r="39">
          <cell r="AN39">
            <v>0.42815314380668057</v>
          </cell>
        </row>
        <row r="43">
          <cell r="AN43">
            <v>0.28072239229941998</v>
          </cell>
        </row>
        <row r="44">
          <cell r="AN44">
            <v>0.27943658425105733</v>
          </cell>
        </row>
        <row r="48">
          <cell r="AN48">
            <v>0.29354246883450297</v>
          </cell>
        </row>
        <row r="52">
          <cell r="AN52">
            <v>0.23242370257820227</v>
          </cell>
        </row>
        <row r="53">
          <cell r="AN53">
            <v>0.18825942455599418</v>
          </cell>
        </row>
        <row r="56">
          <cell r="AN56">
            <v>0.27358348113652559</v>
          </cell>
        </row>
        <row r="58">
          <cell r="AN58">
            <v>0.2997556156058146</v>
          </cell>
        </row>
        <row r="59">
          <cell r="AN59">
            <v>0.39357551626237097</v>
          </cell>
        </row>
        <row r="61">
          <cell r="AN61">
            <v>0.26697212380711977</v>
          </cell>
        </row>
        <row r="63">
          <cell r="AN63">
            <v>0.31245478451556391</v>
          </cell>
        </row>
        <row r="64">
          <cell r="AN64">
            <v>0.42865329215343928</v>
          </cell>
        </row>
        <row r="65">
          <cell r="AN65">
            <v>0.56021288332120089</v>
          </cell>
        </row>
        <row r="69">
          <cell r="AN69">
            <v>0.33797157561235797</v>
          </cell>
        </row>
        <row r="70">
          <cell r="AN70">
            <v>0.3032138586109509</v>
          </cell>
        </row>
        <row r="72">
          <cell r="AN72">
            <v>0.26739239174221929</v>
          </cell>
        </row>
        <row r="75">
          <cell r="AN75">
            <v>0.31536454846926631</v>
          </cell>
        </row>
        <row r="79">
          <cell r="AN79">
            <v>0.30169990167678062</v>
          </cell>
        </row>
        <row r="80">
          <cell r="AN80">
            <v>0.35173748427314444</v>
          </cell>
        </row>
        <row r="81">
          <cell r="AN81">
            <v>0.27619296751363914</v>
          </cell>
        </row>
        <row r="82">
          <cell r="AN82">
            <v>0.34748094161588144</v>
          </cell>
        </row>
        <row r="84">
          <cell r="AN84">
            <v>0.33852449964355635</v>
          </cell>
        </row>
        <row r="85">
          <cell r="AN85">
            <v>0.23349952846432748</v>
          </cell>
        </row>
        <row r="86">
          <cell r="AN86">
            <v>0.22231754962018296</v>
          </cell>
        </row>
        <row r="87">
          <cell r="AN87">
            <v>0.28748147756109249</v>
          </cell>
        </row>
        <row r="88">
          <cell r="AN88">
            <v>0.26112710074741097</v>
          </cell>
        </row>
        <row r="89">
          <cell r="AN89">
            <v>0.27772307636003318</v>
          </cell>
        </row>
        <row r="90">
          <cell r="AN90">
            <v>0.20227906733756618</v>
          </cell>
        </row>
        <row r="95">
          <cell r="AN95">
            <v>0.27587976056632973</v>
          </cell>
        </row>
        <row r="99">
          <cell r="AN99">
            <v>0.24484823530802291</v>
          </cell>
        </row>
        <row r="100">
          <cell r="AN100">
            <v>0.2433701013030139</v>
          </cell>
        </row>
        <row r="101">
          <cell r="AN101">
            <v>0.34365998486084159</v>
          </cell>
        </row>
        <row r="107">
          <cell r="AN107">
            <v>0.25651422511583727</v>
          </cell>
        </row>
        <row r="117">
          <cell r="AN117">
            <v>0.25482208928531264</v>
          </cell>
        </row>
        <row r="120">
          <cell r="AN120">
            <v>0.2674594766724136</v>
          </cell>
        </row>
        <row r="131">
          <cell r="AN131">
            <v>0.44763991827755978</v>
          </cell>
        </row>
        <row r="132">
          <cell r="AN132">
            <v>0.24951630445198755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02"/>
  <sheetViews>
    <sheetView tabSelected="1" topLeftCell="A7" zoomScale="80" zoomScaleNormal="80" workbookViewId="0">
      <selection activeCell="E1" sqref="E1:G1048576"/>
    </sheetView>
  </sheetViews>
  <sheetFormatPr defaultColWidth="9.140625" defaultRowHeight="12.75" outlineLevelRow="1" outlineLevelCol="1" x14ac:dyDescent="0.2"/>
  <cols>
    <col min="1" max="1" width="4.85546875" style="1" customWidth="1"/>
    <col min="2" max="2" width="29.42578125" style="2" customWidth="1"/>
    <col min="3" max="3" width="8.140625" style="2" customWidth="1"/>
    <col min="4" max="4" width="7.85546875" style="3" customWidth="1"/>
    <col min="5" max="7" width="7.85546875" style="4" hidden="1" customWidth="1"/>
    <col min="8" max="8" width="6.7109375" style="2" customWidth="1"/>
    <col min="9" max="9" width="6.42578125" style="5" customWidth="1"/>
    <col min="10" max="10" width="6.85546875" style="5" customWidth="1"/>
    <col min="11" max="11" width="7" style="2" customWidth="1"/>
    <col min="12" max="12" width="12.42578125" style="5" hidden="1" customWidth="1"/>
    <col min="13" max="13" width="8" style="5" customWidth="1"/>
    <col min="14" max="14" width="7" style="5" customWidth="1"/>
    <col min="15" max="15" width="6.42578125" style="5" customWidth="1"/>
    <col min="16" max="16" width="14.5703125" style="5" customWidth="1"/>
    <col min="17" max="17" width="6.140625" style="5" customWidth="1"/>
    <col min="18" max="18" width="6" style="5" customWidth="1"/>
    <col min="19" max="19" width="5.85546875" style="5" customWidth="1"/>
    <col min="20" max="20" width="14.28515625" style="5" customWidth="1"/>
    <col min="21" max="21" width="15.5703125" style="5" customWidth="1"/>
    <col min="22" max="22" width="12.140625" style="5" customWidth="1"/>
    <col min="23" max="24" width="6.140625" style="5" customWidth="1"/>
    <col min="25" max="25" width="6.85546875" style="5" customWidth="1"/>
    <col min="26" max="26" width="6.5703125" style="6" customWidth="1" outlineLevel="1"/>
    <col min="27" max="27" width="7.85546875" style="5" customWidth="1" outlineLevel="1"/>
    <col min="28" max="16384" width="9.140625" style="5"/>
  </cols>
  <sheetData>
    <row r="2" spans="1:27" s="9" customFormat="1" x14ac:dyDescent="0.2">
      <c r="A2" s="7"/>
      <c r="B2" s="4"/>
      <c r="C2" s="4"/>
      <c r="D2" s="8"/>
      <c r="E2" s="4"/>
      <c r="F2" s="4"/>
      <c r="G2" s="4"/>
      <c r="H2" s="2"/>
      <c r="I2" s="5"/>
      <c r="K2" s="4"/>
      <c r="Z2" s="6"/>
      <c r="AA2" s="5"/>
    </row>
    <row r="3" spans="1:27" x14ac:dyDescent="0.2">
      <c r="P3" s="10"/>
    </row>
    <row r="4" spans="1:27" ht="19.5" x14ac:dyDescent="0.2">
      <c r="A4" s="7"/>
      <c r="B4" s="11"/>
      <c r="C4" s="49"/>
      <c r="D4" s="49"/>
      <c r="E4" s="50"/>
      <c r="F4" s="50"/>
      <c r="G4" s="50"/>
      <c r="H4" s="50"/>
      <c r="I4" s="50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7" ht="19.5" x14ac:dyDescent="0.2">
      <c r="A5" s="7"/>
      <c r="B5" s="11"/>
      <c r="C5" s="12" t="s">
        <v>0</v>
      </c>
      <c r="D5" s="12"/>
      <c r="E5" s="13"/>
      <c r="F5" s="13"/>
      <c r="G5" s="13"/>
      <c r="H5" s="13"/>
      <c r="I5" s="13"/>
      <c r="J5" s="12"/>
      <c r="K5" s="12"/>
      <c r="L5" s="12"/>
      <c r="M5" s="12"/>
      <c r="N5" s="12"/>
      <c r="O5" s="12"/>
      <c r="P5" s="12"/>
      <c r="Q5" s="12"/>
      <c r="R5" s="12"/>
      <c r="S5" s="12"/>
      <c r="T5" s="14"/>
      <c r="U5" s="14"/>
      <c r="V5" s="14"/>
      <c r="W5" s="14"/>
      <c r="X5" s="2"/>
      <c r="Y5" s="1"/>
      <c r="Z5" s="2"/>
      <c r="AA5" s="1"/>
    </row>
    <row r="6" spans="1:27" ht="19.5" x14ac:dyDescent="0.2">
      <c r="A6" s="7"/>
      <c r="B6" s="11"/>
      <c r="C6" s="12"/>
      <c r="D6" s="12" t="s">
        <v>1</v>
      </c>
      <c r="E6" s="13"/>
      <c r="F6" s="13"/>
      <c r="G6" s="13"/>
      <c r="H6" s="13"/>
      <c r="I6" s="13"/>
      <c r="J6" s="12"/>
      <c r="K6" s="12"/>
      <c r="L6" s="12"/>
      <c r="M6" s="12"/>
      <c r="N6" s="12"/>
      <c r="O6" s="12"/>
      <c r="P6" s="12"/>
      <c r="Q6" s="12"/>
      <c r="R6" s="12"/>
      <c r="S6" s="12"/>
      <c r="T6" s="14"/>
      <c r="U6" s="14"/>
      <c r="V6" s="14"/>
      <c r="W6" s="14"/>
      <c r="X6" s="2"/>
      <c r="Y6" s="1"/>
      <c r="Z6" s="2"/>
      <c r="AA6" s="1"/>
    </row>
    <row r="7" spans="1:27" ht="18.75" x14ac:dyDescent="0.3">
      <c r="A7" s="7"/>
      <c r="B7" s="4"/>
      <c r="C7" s="15"/>
      <c r="D7" s="8"/>
      <c r="I7" s="2"/>
      <c r="J7" s="2"/>
      <c r="L7" s="16"/>
      <c r="M7" s="17" t="s">
        <v>2</v>
      </c>
      <c r="N7" s="2"/>
      <c r="O7" s="2"/>
      <c r="P7" s="2"/>
      <c r="Q7" s="2"/>
      <c r="R7" s="2"/>
      <c r="S7" s="2"/>
      <c r="T7" s="2"/>
      <c r="U7" s="2"/>
      <c r="V7" s="2"/>
      <c r="W7" s="2"/>
      <c r="X7" s="5" t="s">
        <v>3</v>
      </c>
      <c r="Y7" s="2"/>
      <c r="Z7" s="5"/>
      <c r="AA7" s="18"/>
    </row>
    <row r="8" spans="1:27" x14ac:dyDescent="0.2">
      <c r="A8" s="19"/>
      <c r="B8" s="20"/>
      <c r="C8" s="20"/>
      <c r="D8" s="21"/>
      <c r="E8" s="22"/>
      <c r="F8" s="22"/>
      <c r="G8" s="22"/>
      <c r="H8" s="23"/>
      <c r="I8" s="51" t="s">
        <v>4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3"/>
      <c r="Z8" s="24"/>
      <c r="AA8" s="33"/>
    </row>
    <row r="9" spans="1:27" ht="294" customHeight="1" x14ac:dyDescent="0.2">
      <c r="A9" s="25" t="s">
        <v>5</v>
      </c>
      <c r="B9" s="25" t="s">
        <v>6</v>
      </c>
      <c r="C9" s="26" t="s">
        <v>7</v>
      </c>
      <c r="D9" s="27" t="s">
        <v>8</v>
      </c>
      <c r="E9" s="28"/>
      <c r="F9" s="28"/>
      <c r="G9" s="28"/>
      <c r="H9" s="29" t="s">
        <v>9</v>
      </c>
      <c r="I9" s="29" t="s">
        <v>10</v>
      </c>
      <c r="J9" s="30" t="s">
        <v>11</v>
      </c>
      <c r="K9" s="30" t="s">
        <v>12</v>
      </c>
      <c r="L9" s="30" t="s">
        <v>13</v>
      </c>
      <c r="M9" s="30" t="s">
        <v>14</v>
      </c>
      <c r="N9" s="30" t="s">
        <v>15</v>
      </c>
      <c r="O9" s="30" t="s">
        <v>16</v>
      </c>
      <c r="P9" s="30" t="s">
        <v>17</v>
      </c>
      <c r="Q9" s="30" t="s">
        <v>18</v>
      </c>
      <c r="R9" s="30" t="s">
        <v>19</v>
      </c>
      <c r="S9" s="30" t="s">
        <v>20</v>
      </c>
      <c r="T9" s="30" t="s">
        <v>21</v>
      </c>
      <c r="U9" s="30" t="s">
        <v>22</v>
      </c>
      <c r="V9" s="30" t="s">
        <v>23</v>
      </c>
      <c r="W9" s="30" t="s">
        <v>24</v>
      </c>
      <c r="X9" s="30" t="s">
        <v>25</v>
      </c>
      <c r="Y9" s="30" t="s">
        <v>26</v>
      </c>
      <c r="Z9" s="31" t="s">
        <v>27</v>
      </c>
      <c r="AA9" s="32" t="s">
        <v>28</v>
      </c>
    </row>
    <row r="10" spans="1:27" s="43" customFormat="1" x14ac:dyDescent="0.2">
      <c r="A10" s="34">
        <v>1</v>
      </c>
      <c r="B10" s="35" t="s">
        <v>29</v>
      </c>
      <c r="C10" s="36">
        <f t="shared" ref="C10:C41" si="0">D10-N10-O10-Y10</f>
        <v>3.3800983070432622</v>
      </c>
      <c r="D10" s="37">
        <f>SUM(J10:Y10)</f>
        <v>3.3800983070432622</v>
      </c>
      <c r="E10" s="36">
        <v>3.3238351311935039</v>
      </c>
      <c r="F10" s="37">
        <v>3.3238351311935039</v>
      </c>
      <c r="G10" s="37">
        <f>D10-F10</f>
        <v>5.6263175849758262E-2</v>
      </c>
      <c r="H10" s="38">
        <f t="shared" ref="H10:H41" si="1">C10-K10-L10-X10</f>
        <v>2.9830906623716893</v>
      </c>
      <c r="I10" s="38">
        <f t="shared" ref="I10:I72" si="2">H10+K10</f>
        <v>3.2745777415635393</v>
      </c>
      <c r="J10" s="39">
        <f>'[1]приб. прибуд тер.'!AU9+[1]покос!W8</f>
        <v>0.17319121992080938</v>
      </c>
      <c r="K10" s="40">
        <f>[1]сх.кл.!BJ9</f>
        <v>0.29148707919184985</v>
      </c>
      <c r="L10" s="39"/>
      <c r="M10" s="39">
        <f>[1]приб.підв!AP9</f>
        <v>5.9017846170675799E-2</v>
      </c>
      <c r="N10" s="39">
        <f>'[1]ТО ліф'!T8</f>
        <v>0</v>
      </c>
      <c r="O10" s="39"/>
      <c r="P10" s="39">
        <f>'[1]аварій. ХВ і Вв'!AA8+'[1]авар.ЦОі ГВ'!R8+'[1]ТО ЦО І ГВП'!CT8+'[1]ТО ГВП'!BW14+'[1]ТО ХВП'!CS9</f>
        <v>0.73504034803731255</v>
      </c>
      <c r="Q10" s="39">
        <f>[1]дерат!T8</f>
        <v>1.6196039520418416E-2</v>
      </c>
      <c r="R10" s="39">
        <f>[1]дезинс!T6</f>
        <v>5.3986798401394719E-3</v>
      </c>
      <c r="S10" s="39">
        <f>[1]ДимВК!AE7</f>
        <v>0.14806846841726831</v>
      </c>
      <c r="T10" s="39">
        <f>'[1]ТО електро'!BI11</f>
        <v>0.31825165692768531</v>
      </c>
      <c r="U10" s="39">
        <f>'[1]ПР констр. ел'!GL9+'[1]ПР ЦОп'!CR12+'[1]ПР ХВ'!DZ8+'[1]ПР ГВ'!DB13</f>
        <v>1.3535815575515973</v>
      </c>
      <c r="V10" s="39">
        <f>[1]приб.сніг!AP9</f>
        <v>0.17434484598578248</v>
      </c>
      <c r="W10" s="39"/>
      <c r="X10" s="39">
        <f>[1]Освітл!AS11</f>
        <v>0.1055205654797229</v>
      </c>
      <c r="Y10" s="41">
        <f>'[1]Елен. ліфт'!AN8</f>
        <v>0</v>
      </c>
      <c r="Z10" s="37">
        <v>3.3238351311935039</v>
      </c>
      <c r="AA10" s="42">
        <f t="shared" ref="AA10:AA41" si="3">D10/F10</f>
        <v>1.016927186105514</v>
      </c>
    </row>
    <row r="11" spans="1:27" s="43" customFormat="1" x14ac:dyDescent="0.2">
      <c r="A11" s="34">
        <f>A10+1</f>
        <v>2</v>
      </c>
      <c r="B11" s="35" t="s">
        <v>30</v>
      </c>
      <c r="C11" s="44">
        <f t="shared" si="0"/>
        <v>3.9026865254394556</v>
      </c>
      <c r="D11" s="45">
        <f t="shared" ref="D11:D40" si="4">SUM(J11:Y11)</f>
        <v>3.9026865254394556</v>
      </c>
      <c r="E11" s="44">
        <v>3.7388690527870092</v>
      </c>
      <c r="F11" s="45">
        <v>3.7388690527870092</v>
      </c>
      <c r="G11" s="37">
        <f t="shared" ref="G11:G73" si="5">D11-F11</f>
        <v>0.16381747265244639</v>
      </c>
      <c r="H11" s="38">
        <f t="shared" si="1"/>
        <v>3.5092324530937891</v>
      </c>
      <c r="I11" s="38">
        <f t="shared" si="2"/>
        <v>3.7398687771222505</v>
      </c>
      <c r="J11" s="39">
        <f>'[1]приб. прибуд тер.'!AU10+[1]покос!W9</f>
        <v>0.69586129681320352</v>
      </c>
      <c r="K11" s="39">
        <f>[1]сх.кл.!BJ10</f>
        <v>0.23063632402846129</v>
      </c>
      <c r="L11" s="39"/>
      <c r="M11" s="39">
        <f>[1]приб.підв!AP10</f>
        <v>5.2056596948439955E-2</v>
      </c>
      <c r="N11" s="39">
        <f>'[1]ТО ліф'!T9</f>
        <v>0</v>
      </c>
      <c r="O11" s="39">
        <f>[1]дисп.!K8</f>
        <v>0</v>
      </c>
      <c r="P11" s="39">
        <f>'[1]аварій. ХВ і Вв'!AA9+'[1]авар.ЦОі ГВ'!R9+'[1]ТО ЦО І ГВП'!CT9+'[1]ТО ГВП'!BW15+'[1]ТО ХВП'!CS10</f>
        <v>0.74884656991808884</v>
      </c>
      <c r="Q11" s="39">
        <f>[1]дерат!T9</f>
        <v>1.6171014458715622E-2</v>
      </c>
      <c r="R11" s="39">
        <f>[1]дезинс!T7</f>
        <v>8.6245410446483348E-3</v>
      </c>
      <c r="S11" s="39">
        <f>[1]ДимВК!AE8</f>
        <v>0.15571924676902471</v>
      </c>
      <c r="T11" s="39">
        <f>'[1]ТО електро'!BI12</f>
        <v>0.45438207214575127</v>
      </c>
      <c r="U11" s="39">
        <f>'[1]ПР констр. ел'!GL10+'[1]ПР ЦОп'!CR13+'[1]ПР ХВ'!DZ9+'[1]ПР ГВ'!DB14</f>
        <v>1.0020549723354302</v>
      </c>
      <c r="V11" s="39">
        <f>[1]приб.сніг!AP10</f>
        <v>0.37551614266048627</v>
      </c>
      <c r="W11" s="39"/>
      <c r="X11" s="39">
        <f>[1]Освітл!AS12</f>
        <v>0.1628177483172053</v>
      </c>
      <c r="Y11" s="41">
        <f>'[1]Елен. ліфт'!AN9</f>
        <v>0</v>
      </c>
      <c r="Z11" s="45">
        <v>3.7388690527870092</v>
      </c>
      <c r="AA11" s="42">
        <f t="shared" si="3"/>
        <v>1.0438147125078729</v>
      </c>
    </row>
    <row r="12" spans="1:27" s="43" customFormat="1" x14ac:dyDescent="0.2">
      <c r="A12" s="34">
        <f t="shared" ref="A12:A74" si="6">A11+1</f>
        <v>3</v>
      </c>
      <c r="B12" s="35" t="s">
        <v>31</v>
      </c>
      <c r="C12" s="44">
        <f t="shared" si="0"/>
        <v>3.8010556036850076</v>
      </c>
      <c r="D12" s="45">
        <f t="shared" si="4"/>
        <v>3.8010556036850076</v>
      </c>
      <c r="E12" s="44">
        <v>3.6868697230703029</v>
      </c>
      <c r="F12" s="45">
        <v>3.6868697230703029</v>
      </c>
      <c r="G12" s="37">
        <f t="shared" si="5"/>
        <v>0.11418588061470469</v>
      </c>
      <c r="H12" s="38">
        <f t="shared" si="1"/>
        <v>3.2712089943807596</v>
      </c>
      <c r="I12" s="38">
        <f t="shared" si="2"/>
        <v>3.5775400401394521</v>
      </c>
      <c r="J12" s="39">
        <f>'[1]приб. прибуд тер.'!AU11+[1]покос!W10</f>
        <v>0.4415517926351743</v>
      </c>
      <c r="K12" s="39">
        <f>[1]сх.кл.!BJ11</f>
        <v>0.30633104575869241</v>
      </c>
      <c r="L12" s="39"/>
      <c r="M12" s="39">
        <f>[1]приб.підв!AP11</f>
        <v>5.8210217704448369E-2</v>
      </c>
      <c r="N12" s="39">
        <f>'[1]ТО ліф'!T10</f>
        <v>0</v>
      </c>
      <c r="O12" s="39">
        <f>[1]дисп.!K9</f>
        <v>0</v>
      </c>
      <c r="P12" s="39">
        <f>'[1]аварій. ХВ і Вв'!AA10+'[1]авар.ЦОі ГВ'!R10+'[1]ТО ЦО І ГВП'!CT10+'[1]ТО ГВП'!BW16+'[1]ТО ХВП'!CS11</f>
        <v>0.74090044931057042</v>
      </c>
      <c r="Q12" s="39">
        <f>[1]дерат!T10</f>
        <v>1.61174487998836E-2</v>
      </c>
      <c r="R12" s="39">
        <f>[1]дезинс!T8</f>
        <v>8.5959726932712532E-3</v>
      </c>
      <c r="S12" s="39">
        <f>[1]ДимВК!AE9</f>
        <v>0.16032807643607802</v>
      </c>
      <c r="T12" s="39">
        <f>'[1]ТО електро'!BI13</f>
        <v>0.37334232797783218</v>
      </c>
      <c r="U12" s="39">
        <f>'[1]ПР констр. ел'!GL11+'[1]ПР ЦОп'!CR14+'[1]ПР ХВ'!DZ10+'[1]ПР ГВ'!DB15</f>
        <v>1.3024346321912801</v>
      </c>
      <c r="V12" s="39">
        <f>[1]приб.сніг!AP11</f>
        <v>0.16972807663222153</v>
      </c>
      <c r="W12" s="39"/>
      <c r="X12" s="39">
        <f>[1]Освітл!AS13</f>
        <v>0.2235155635455556</v>
      </c>
      <c r="Y12" s="41">
        <f>'[1]Елен. ліфт'!AN10</f>
        <v>0</v>
      </c>
      <c r="Z12" s="45">
        <v>3.6868697230703029</v>
      </c>
      <c r="AA12" s="42">
        <f t="shared" si="3"/>
        <v>1.0309709561746094</v>
      </c>
    </row>
    <row r="13" spans="1:27" s="43" customFormat="1" x14ac:dyDescent="0.2">
      <c r="A13" s="34">
        <f t="shared" si="6"/>
        <v>4</v>
      </c>
      <c r="B13" s="35" t="s">
        <v>32</v>
      </c>
      <c r="C13" s="44">
        <f t="shared" si="0"/>
        <v>3.8176871165103052</v>
      </c>
      <c r="D13" s="45">
        <f t="shared" si="4"/>
        <v>3.8176871165103052</v>
      </c>
      <c r="E13" s="44">
        <v>3.6488650705543968</v>
      </c>
      <c r="F13" s="45">
        <v>3.6488650705543968</v>
      </c>
      <c r="G13" s="37">
        <f t="shared" si="5"/>
        <v>0.16882204595590844</v>
      </c>
      <c r="H13" s="38">
        <f t="shared" si="1"/>
        <v>3.2806932736462042</v>
      </c>
      <c r="I13" s="38">
        <f t="shared" si="2"/>
        <v>3.566030036831966</v>
      </c>
      <c r="J13" s="39">
        <f>'[1]приб. прибуд тер.'!AU12+[1]покос!W11</f>
        <v>0.43589679542856929</v>
      </c>
      <c r="K13" s="39">
        <f>[1]сх.кл.!BJ12</f>
        <v>0.28533676318576168</v>
      </c>
      <c r="L13" s="39"/>
      <c r="M13" s="39">
        <f>[1]приб.підв!AP12</f>
        <v>5.6667951296452954E-2</v>
      </c>
      <c r="N13" s="39">
        <f>'[1]ТО ліф'!T11</f>
        <v>0</v>
      </c>
      <c r="O13" s="39">
        <f>[1]дисп.!K10</f>
        <v>0</v>
      </c>
      <c r="P13" s="39">
        <f>'[1]аварій. ХВ і Вв'!AA11+'[1]авар.ЦОі ГВ'!R11+'[1]ТО ЦО І ГВП'!CT11+'[1]ТО ГВП'!BW17+'[1]ТО ХВП'!CS12</f>
        <v>0.72830226801190345</v>
      </c>
      <c r="Q13" s="39">
        <f>[1]дерат!T11</f>
        <v>1.6251324533163906E-2</v>
      </c>
      <c r="R13" s="39">
        <f>[1]дезинс!T9</f>
        <v>8.6673730843540853E-3</v>
      </c>
      <c r="S13" s="39">
        <f>[1]ДимВК!AE10</f>
        <v>0.15472631282068799</v>
      </c>
      <c r="T13" s="39">
        <f>'[1]ТО електро'!BI14</f>
        <v>0.36029797844504746</v>
      </c>
      <c r="U13" s="39">
        <f>'[1]ПР констр. ел'!GL12+'[1]ПР ЦОп'!CR15+'[1]ПР ХВ'!DZ11+'[1]ПР ГВ'!DB16</f>
        <v>1.2466078662020081</v>
      </c>
      <c r="V13" s="39">
        <f>[1]приб.сніг!AP12</f>
        <v>0.2732754038240171</v>
      </c>
      <c r="W13" s="39"/>
      <c r="X13" s="39">
        <f>[1]Освітл!AS14</f>
        <v>0.25165707967833945</v>
      </c>
      <c r="Y13" s="41">
        <f>'[1]Елен. ліфт'!AN11</f>
        <v>0</v>
      </c>
      <c r="Z13" s="45">
        <v>3.6488650705543968</v>
      </c>
      <c r="AA13" s="42">
        <f t="shared" si="3"/>
        <v>1.0462670015721514</v>
      </c>
    </row>
    <row r="14" spans="1:27" s="43" customFormat="1" x14ac:dyDescent="0.2">
      <c r="A14" s="34">
        <f t="shared" si="6"/>
        <v>5</v>
      </c>
      <c r="B14" s="35" t="s">
        <v>33</v>
      </c>
      <c r="C14" s="44">
        <f t="shared" si="0"/>
        <v>3.4352117102923381</v>
      </c>
      <c r="D14" s="45">
        <f>SUM(J14:Y14)</f>
        <v>4.6999482139807958</v>
      </c>
      <c r="E14" s="44">
        <v>3.2788802979536062</v>
      </c>
      <c r="F14" s="45">
        <v>4.6356800552574162</v>
      </c>
      <c r="G14" s="37">
        <f t="shared" si="5"/>
        <v>6.4268158723379543E-2</v>
      </c>
      <c r="H14" s="38">
        <f t="shared" si="1"/>
        <v>2.5913584305207484</v>
      </c>
      <c r="I14" s="38">
        <f t="shared" si="2"/>
        <v>3.1628143214052828</v>
      </c>
      <c r="J14" s="39">
        <f>'[1]приб. прибуд тер.'!AU13+[1]покос!W12</f>
        <v>0.67020484409459202</v>
      </c>
      <c r="K14" s="39">
        <f>[1]сх.кл.!BJ13</f>
        <v>0.57145589088453419</v>
      </c>
      <c r="L14" s="39"/>
      <c r="M14" s="39">
        <f>[1]приб.підв!AP13</f>
        <v>4.2098360786482575E-2</v>
      </c>
      <c r="N14" s="39">
        <f>'[1]ТО ліф'!T12</f>
        <v>0.95095436794690136</v>
      </c>
      <c r="O14" s="39">
        <f>[1]дисп.!K11</f>
        <v>0</v>
      </c>
      <c r="P14" s="39">
        <f>'[1]аварій. ХВ і Вв'!AA12+'[1]авар.ЦОі ГВ'!R12+'[1]ТО ЦО І ГВП'!CT12+'[1]ТО ГВП'!BW18+'[1]ТО ХВП'!CS13</f>
        <v>0.7268736489794605</v>
      </c>
      <c r="Q14" s="39">
        <f>[1]дерат!T12</f>
        <v>1.612147811780535E-2</v>
      </c>
      <c r="R14" s="39">
        <f>[1]дезинс!T10</f>
        <v>6.1417906496532013E-3</v>
      </c>
      <c r="S14" s="39">
        <f>[1]ДимВК!AE11</f>
        <v>0.14068158413430112</v>
      </c>
      <c r="T14" s="39">
        <f>'[1]ТО електро'!BI15</f>
        <v>0.21570878995799081</v>
      </c>
      <c r="U14" s="39">
        <f>'[1]ПР констр. ел'!GL13+'[1]ПР ЦОп'!CR16+'[1]ПР ХВ'!DZ12+'[1]ПР ГВ'!DB17</f>
        <v>0.62341049818341843</v>
      </c>
      <c r="V14" s="39">
        <f>[1]приб.сніг!AP13</f>
        <v>0.15011743561704352</v>
      </c>
      <c r="W14" s="39"/>
      <c r="X14" s="39">
        <f>[1]Освітл!AS15</f>
        <v>0.27239738888705589</v>
      </c>
      <c r="Y14" s="41">
        <f>'[1]Елен. ліфт'!AN12</f>
        <v>0.31378213574155656</v>
      </c>
      <c r="Z14" s="45">
        <v>4.6356800552574162</v>
      </c>
      <c r="AA14" s="42">
        <f t="shared" si="3"/>
        <v>1.0138638037908789</v>
      </c>
    </row>
    <row r="15" spans="1:27" s="43" customFormat="1" x14ac:dyDescent="0.2">
      <c r="A15" s="34">
        <f t="shared" si="6"/>
        <v>6</v>
      </c>
      <c r="B15" s="35" t="s">
        <v>34</v>
      </c>
      <c r="C15" s="44">
        <f t="shared" si="0"/>
        <v>3.8224360400013553</v>
      </c>
      <c r="D15" s="45">
        <f t="shared" si="4"/>
        <v>3.8224360400013553</v>
      </c>
      <c r="E15" s="44">
        <v>3.6622520327651324</v>
      </c>
      <c r="F15" s="45">
        <v>3.6622520327651324</v>
      </c>
      <c r="G15" s="37">
        <f t="shared" si="5"/>
        <v>0.16018400723622284</v>
      </c>
      <c r="H15" s="38">
        <f t="shared" si="1"/>
        <v>3.2634846585984922</v>
      </c>
      <c r="I15" s="38">
        <f t="shared" si="2"/>
        <v>3.5701959989718532</v>
      </c>
      <c r="J15" s="39">
        <f>'[1]приб. прибуд тер.'!AU14+[1]покос!W13</f>
        <v>0.28730083339480383</v>
      </c>
      <c r="K15" s="39">
        <f>[1]сх.кл.!BJ14</f>
        <v>0.3067113403733609</v>
      </c>
      <c r="L15" s="39"/>
      <c r="M15" s="39">
        <f>[1]приб.підв!AP14</f>
        <v>5.8748647328060254E-2</v>
      </c>
      <c r="N15" s="39">
        <f>'[1]ТО ліф'!T13</f>
        <v>0</v>
      </c>
      <c r="O15" s="39">
        <f>[1]дисп.!K12</f>
        <v>0</v>
      </c>
      <c r="P15" s="39">
        <f>'[1]аварій. ХВ і Вв'!AA13+'[1]авар.ЦОі ГВ'!R13+'[1]ТО ЦО І ГВП'!CT13+'[1]ТО ГВП'!BW19+'[1]ТО ХВП'!CS14</f>
        <v>0.74904744614507823</v>
      </c>
      <c r="Q15" s="39">
        <f>[1]дерат!T13</f>
        <v>1.5876524017267982E-2</v>
      </c>
      <c r="R15" s="39">
        <f>[1]дезинс!T11</f>
        <v>6.0484706207277498E-3</v>
      </c>
      <c r="S15" s="39">
        <f>[1]ДимВК!AE12</f>
        <v>0.15160941394211269</v>
      </c>
      <c r="T15" s="39">
        <f>'[1]ТО електро'!BI16</f>
        <v>0.20133138817817928</v>
      </c>
      <c r="U15" s="39">
        <f>'[1]ПР констр. ел'!GL14+'[1]ПР ЦОп'!CR17+'[1]ПР ХВ'!DZ13+'[1]ПР ГВ'!DB18</f>
        <v>1.5637350540937189</v>
      </c>
      <c r="V15" s="39">
        <f>[1]приб.сніг!AP14</f>
        <v>0.22978688087854335</v>
      </c>
      <c r="W15" s="39"/>
      <c r="X15" s="39">
        <f>[1]Освітл!AS16</f>
        <v>0.2522400410295022</v>
      </c>
      <c r="Y15" s="41">
        <f>'[1]Елен. ліфт'!AN13</f>
        <v>0</v>
      </c>
      <c r="Z15" s="45">
        <v>3.6622520327651324</v>
      </c>
      <c r="AA15" s="42">
        <f t="shared" si="3"/>
        <v>1.0437392090448996</v>
      </c>
    </row>
    <row r="16" spans="1:27" s="43" customFormat="1" x14ac:dyDescent="0.2">
      <c r="A16" s="34">
        <f t="shared" si="6"/>
        <v>7</v>
      </c>
      <c r="B16" s="35" t="s">
        <v>35</v>
      </c>
      <c r="C16" s="44">
        <f t="shared" si="0"/>
        <v>3.7192799884416048</v>
      </c>
      <c r="D16" s="45">
        <f t="shared" si="4"/>
        <v>3.7192799884416048</v>
      </c>
      <c r="E16" s="44">
        <v>3.5279670418025573</v>
      </c>
      <c r="F16" s="45">
        <v>3.5279670418025573</v>
      </c>
      <c r="G16" s="37">
        <f t="shared" si="5"/>
        <v>0.19131294663904752</v>
      </c>
      <c r="H16" s="38">
        <f t="shared" si="1"/>
        <v>3.1655715817443459</v>
      </c>
      <c r="I16" s="38">
        <f t="shared" si="2"/>
        <v>3.4302286630129211</v>
      </c>
      <c r="J16" s="39">
        <f>'[1]приб. прибуд тер.'!AU15+[1]покос!W14</f>
        <v>0.34075319259581133</v>
      </c>
      <c r="K16" s="39">
        <f>[1]сх.кл.!BJ15</f>
        <v>0.26465708126857507</v>
      </c>
      <c r="L16" s="39"/>
      <c r="M16" s="39">
        <f>[1]приб.підв!AP15</f>
        <v>5.8114633468868249E-2</v>
      </c>
      <c r="N16" s="39">
        <f>'[1]ТО ліф'!T14</f>
        <v>0</v>
      </c>
      <c r="O16" s="39">
        <f>[1]дисп.!K13</f>
        <v>0</v>
      </c>
      <c r="P16" s="39">
        <f>'[1]аварій. ХВ і Вв'!AA14+'[1]авар.ЦОі ГВ'!R14+'[1]ТО ЦО І ГВП'!CT14+'[1]ТО ГВП'!BW20+'[1]ТО ХВП'!CS15</f>
        <v>0.70049812221671015</v>
      </c>
      <c r="Q16" s="39">
        <f>[1]дерат!T14</f>
        <v>1.6058406968260219E-2</v>
      </c>
      <c r="R16" s="39">
        <f>[1]дезинс!T12</f>
        <v>6.117762468508238E-3</v>
      </c>
      <c r="S16" s="39">
        <f>[1]ДимВК!AE13</f>
        <v>0.14809784627252054</v>
      </c>
      <c r="T16" s="39">
        <f>'[1]ТО електро'!BI17</f>
        <v>0.24761581372117658</v>
      </c>
      <c r="U16" s="39">
        <f>'[1]ПР констр. ел'!GL15+'[1]ПР ЦОп'!CR18+'[1]ПР ХВ'!DZ14+'[1]ПР ГВ'!DB19</f>
        <v>1.4521781916151417</v>
      </c>
      <c r="V16" s="39">
        <f>[1]приб.сніг!AP15</f>
        <v>0.19613761241734909</v>
      </c>
      <c r="W16" s="39"/>
      <c r="X16" s="39">
        <f>[1]Освітл!AS17</f>
        <v>0.28905132542868389</v>
      </c>
      <c r="Y16" s="41">
        <f>'[1]Елен. ліфт'!AN14</f>
        <v>0</v>
      </c>
      <c r="Z16" s="45">
        <v>3.5279670418025573</v>
      </c>
      <c r="AA16" s="42">
        <f t="shared" si="3"/>
        <v>1.0542275322791279</v>
      </c>
    </row>
    <row r="17" spans="1:27" s="43" customFormat="1" x14ac:dyDescent="0.2">
      <c r="A17" s="34">
        <f t="shared" si="6"/>
        <v>8</v>
      </c>
      <c r="B17" s="35" t="s">
        <v>36</v>
      </c>
      <c r="C17" s="44">
        <f t="shared" si="0"/>
        <v>3.8280377950478379</v>
      </c>
      <c r="D17" s="45">
        <f t="shared" si="4"/>
        <v>3.8280377950478379</v>
      </c>
      <c r="E17" s="44">
        <v>3.7093682674302766</v>
      </c>
      <c r="F17" s="45">
        <v>3.7093682674302766</v>
      </c>
      <c r="G17" s="37">
        <f t="shared" si="5"/>
        <v>0.11866952761756133</v>
      </c>
      <c r="H17" s="38">
        <f t="shared" si="1"/>
        <v>3.2345558213405128</v>
      </c>
      <c r="I17" s="38">
        <f t="shared" si="2"/>
        <v>3.5290035319215405</v>
      </c>
      <c r="J17" s="39">
        <f>'[1]приб. прибуд тер.'!AU16+[1]покос!W15</f>
        <v>0.27805015934916355</v>
      </c>
      <c r="K17" s="39">
        <f>[1]сх.кл.!BJ16</f>
        <v>0.29444771058102776</v>
      </c>
      <c r="L17" s="39"/>
      <c r="M17" s="39">
        <f>[1]приб.підв!AP16</f>
        <v>5.8824854995064881E-2</v>
      </c>
      <c r="N17" s="39">
        <f>'[1]ТО ліф'!T15</f>
        <v>0</v>
      </c>
      <c r="O17" s="39">
        <f>[1]дисп.!K14</f>
        <v>0</v>
      </c>
      <c r="P17" s="39">
        <f>'[1]аварій. ХВ і Вв'!AA15+'[1]авар.ЦОі ГВ'!R15+'[1]ТО ЦО І ГВП'!CT15+'[1]ТО ГВП'!BW21+'[1]ТО ХВП'!CS16</f>
        <v>0.72342140128593235</v>
      </c>
      <c r="Q17" s="39">
        <f>[1]дерат!T15</f>
        <v>1.6125317014738343E-2</v>
      </c>
      <c r="R17" s="39">
        <f>[1]дезинс!T13</f>
        <v>6.1432531521058752E-3</v>
      </c>
      <c r="S17" s="39">
        <f>[1]ДимВК!AE14</f>
        <v>0.14849845074804088</v>
      </c>
      <c r="T17" s="39">
        <f>'[1]ТО електро'!BI18</f>
        <v>0.24838391878763277</v>
      </c>
      <c r="U17" s="39">
        <f>'[1]ПР констр. ел'!GL16+'[1]ПР ЦОп'!CR19+'[1]ПР ХВ'!DZ15+'[1]ПР ГВ'!DB20</f>
        <v>1.4941291127236802</v>
      </c>
      <c r="V17" s="39">
        <f>[1]приб.сніг!AP16</f>
        <v>0.26097935328415384</v>
      </c>
      <c r="W17" s="39"/>
      <c r="X17" s="39">
        <f>[1]Освітл!AS18</f>
        <v>0.29903426312629755</v>
      </c>
      <c r="Y17" s="41">
        <f>'[1]Елен. ліфт'!AN15</f>
        <v>0</v>
      </c>
      <c r="Z17" s="45">
        <v>3.7093682674302766</v>
      </c>
      <c r="AA17" s="42">
        <f t="shared" si="3"/>
        <v>1.0319918431015671</v>
      </c>
    </row>
    <row r="18" spans="1:27" s="43" customFormat="1" x14ac:dyDescent="0.2">
      <c r="A18" s="34">
        <f t="shared" si="6"/>
        <v>9</v>
      </c>
      <c r="B18" s="35" t="s">
        <v>37</v>
      </c>
      <c r="C18" s="44">
        <f t="shared" si="0"/>
        <v>3.5076954266380067</v>
      </c>
      <c r="D18" s="45">
        <f t="shared" si="4"/>
        <v>4.7472046147748248</v>
      </c>
      <c r="E18" s="44">
        <v>3.3668287571994222</v>
      </c>
      <c r="F18" s="45">
        <v>4.505672689271921</v>
      </c>
      <c r="G18" s="37">
        <f t="shared" si="5"/>
        <v>0.24153192550290381</v>
      </c>
      <c r="H18" s="38">
        <f t="shared" si="1"/>
        <v>2.891761352531613</v>
      </c>
      <c r="I18" s="38">
        <f t="shared" si="2"/>
        <v>3.4134611743937593</v>
      </c>
      <c r="J18" s="39">
        <f>'[1]приб. прибуд тер.'!AU17+[1]покос!W16</f>
        <v>0.57977329417086776</v>
      </c>
      <c r="K18" s="39">
        <f>[1]сх.кл.!BJ17</f>
        <v>0.52169982186214625</v>
      </c>
      <c r="L18" s="39"/>
      <c r="M18" s="39">
        <f>[1]приб.підв!AP17</f>
        <v>4.2190062419574854E-2</v>
      </c>
      <c r="N18" s="39">
        <f>'[1]ТО ліф'!T16</f>
        <v>0.94369251278467836</v>
      </c>
      <c r="O18" s="39">
        <f>[1]дисп.!K15</f>
        <v>0</v>
      </c>
      <c r="P18" s="39">
        <f>'[1]аварій. ХВ і Вв'!AA16+'[1]авар.ЦОі ГВ'!R16+'[1]ТО ЦО І ГВП'!CT16+'[1]ТО ГВП'!BW22+'[1]ТО ХВП'!CS17</f>
        <v>0.69688645197584054</v>
      </c>
      <c r="Q18" s="39">
        <f>[1]дерат!T16</f>
        <v>1.6154443241871007E-2</v>
      </c>
      <c r="R18" s="39">
        <f>[1]дезинс!T14</f>
        <v>6.1543493548334343E-3</v>
      </c>
      <c r="S18" s="39">
        <f>[1]ДимВК!AE15</f>
        <v>0.13856848320518761</v>
      </c>
      <c r="T18" s="39">
        <f>'[1]ТО електро'!BI19</f>
        <v>0.10197875436669931</v>
      </c>
      <c r="U18" s="39">
        <f>'[1]ПР констр. ел'!GL17+'[1]ПР ЦОп'!CR20+'[1]ПР ХВ'!DZ16+'[1]ПР ГВ'!DB21</f>
        <v>1.1413178421886445</v>
      </c>
      <c r="V18" s="39">
        <f>[1]приб.сніг!AP17</f>
        <v>0.16873767160809358</v>
      </c>
      <c r="W18" s="39"/>
      <c r="X18" s="39">
        <f>[1]Освітл!AS19</f>
        <v>9.4234252244247516E-2</v>
      </c>
      <c r="Y18" s="41">
        <f>'[1]Елен. ліфт'!AN16</f>
        <v>0.29581667535213996</v>
      </c>
      <c r="Z18" s="45">
        <v>4.505672689271921</v>
      </c>
      <c r="AA18" s="42">
        <f t="shared" si="3"/>
        <v>1.0536061853933587</v>
      </c>
    </row>
    <row r="19" spans="1:27" s="43" customFormat="1" x14ac:dyDescent="0.2">
      <c r="A19" s="34">
        <f t="shared" si="6"/>
        <v>10</v>
      </c>
      <c r="B19" s="35" t="s">
        <v>38</v>
      </c>
      <c r="C19" s="44">
        <f t="shared" si="0"/>
        <v>3.9379417388151325</v>
      </c>
      <c r="D19" s="45">
        <f>SUM(J19:Y19)</f>
        <v>3.9379417388151325</v>
      </c>
      <c r="E19" s="44">
        <v>3.8372919461062343</v>
      </c>
      <c r="F19" s="45">
        <v>3.8372919461062343</v>
      </c>
      <c r="G19" s="37">
        <f t="shared" si="5"/>
        <v>0.10064979270889829</v>
      </c>
      <c r="H19" s="38">
        <f t="shared" si="1"/>
        <v>3.4576726500962143</v>
      </c>
      <c r="I19" s="38">
        <f t="shared" si="2"/>
        <v>3.7493892552936634</v>
      </c>
      <c r="J19" s="39">
        <f>'[1]приб. прибуд тер.'!AU18+[1]покос!W17</f>
        <v>0.46004974969024137</v>
      </c>
      <c r="K19" s="39">
        <f>[1]сх.кл.!BJ18</f>
        <v>0.29171660519744924</v>
      </c>
      <c r="L19" s="39"/>
      <c r="M19" s="39">
        <f>[1]приб.підв!AP18</f>
        <v>5.8116636453576433E-2</v>
      </c>
      <c r="N19" s="39">
        <f>'[1]ТО ліф'!T17</f>
        <v>0</v>
      </c>
      <c r="O19" s="39">
        <f>[1]дисп.!K16</f>
        <v>0</v>
      </c>
      <c r="P19" s="39">
        <f>'[1]аварій. ХВ і Вв'!AA17+'[1]авар.ЦОі ГВ'!R17+'[1]ТО ЦО І ГВП'!CT17+'[1]ТО ГВП'!BW23+'[1]ТО ХВП'!CS18</f>
        <v>0.69923687283478075</v>
      </c>
      <c r="Q19" s="39">
        <f>[1]дерат!T17</f>
        <v>1.5579747269568881E-2</v>
      </c>
      <c r="R19" s="39">
        <f>[1]дезинс!T15</f>
        <v>5.9354077464222185E-3</v>
      </c>
      <c r="S19" s="39">
        <f>[1]ДимВК!AE16</f>
        <v>0.14844402702356652</v>
      </c>
      <c r="T19" s="39">
        <f>'[1]ТО електро'!BI20</f>
        <v>0.24480837194461211</v>
      </c>
      <c r="U19" s="39">
        <f>'[1]ПР констр. ел'!GL18+'[1]ПР ЦОп'!CR21+'[1]ПР ХВ'!DZ17+'[1]ПР ГВ'!DB22</f>
        <v>1.6247213490983416</v>
      </c>
      <c r="V19" s="39">
        <f>[1]приб.сніг!AP18</f>
        <v>0.20078048803510451</v>
      </c>
      <c r="W19" s="39"/>
      <c r="X19" s="39">
        <f>[1]Освітл!AS20</f>
        <v>0.18855248352146922</v>
      </c>
      <c r="Y19" s="41">
        <f>'[1]Елен. ліфт'!AN17</f>
        <v>0</v>
      </c>
      <c r="Z19" s="45">
        <v>3.8372919461062343</v>
      </c>
      <c r="AA19" s="42">
        <f t="shared" si="3"/>
        <v>1.0262293810641718</v>
      </c>
    </row>
    <row r="20" spans="1:27" s="43" customFormat="1" x14ac:dyDescent="0.2">
      <c r="A20" s="34">
        <f t="shared" si="6"/>
        <v>11</v>
      </c>
      <c r="B20" s="35" t="s">
        <v>39</v>
      </c>
      <c r="C20" s="44">
        <f t="shared" si="0"/>
        <v>3.5890631563542255</v>
      </c>
      <c r="D20" s="45">
        <f t="shared" si="4"/>
        <v>3.5890631563542255</v>
      </c>
      <c r="E20" s="44">
        <v>3.5224341319416395</v>
      </c>
      <c r="F20" s="45">
        <v>3.5224341319416395</v>
      </c>
      <c r="G20" s="37">
        <f t="shared" si="5"/>
        <v>6.6629024412586002E-2</v>
      </c>
      <c r="H20" s="38">
        <f t="shared" si="1"/>
        <v>3.1243474754899259</v>
      </c>
      <c r="I20" s="38">
        <f t="shared" si="2"/>
        <v>3.3756713612564502</v>
      </c>
      <c r="J20" s="39">
        <f>'[1]приб. прибуд тер.'!AU19+[1]покос!W18</f>
        <v>0.3058330580405843</v>
      </c>
      <c r="K20" s="39">
        <f>[1]сх.кл.!BJ19</f>
        <v>0.25132388576652409</v>
      </c>
      <c r="L20" s="39"/>
      <c r="M20" s="39">
        <f>[1]приб.підв!AP19</f>
        <v>5.7857953177918454E-2</v>
      </c>
      <c r="N20" s="39">
        <f>'[1]ТО ліф'!T18</f>
        <v>0</v>
      </c>
      <c r="O20" s="39">
        <f>[1]дисп.!K17</f>
        <v>0</v>
      </c>
      <c r="P20" s="39">
        <f>'[1]аварій. ХВ і Вв'!AA18+'[1]авар.ЦОі ГВ'!R18+'[1]ТО ЦО І ГВП'!CT18+'[1]ТО ГВП'!BW24+'[1]ТО ХВП'!CS19</f>
        <v>0.69861028884582022</v>
      </c>
      <c r="Q20" s="39">
        <f>[1]дерат!T18</f>
        <v>1.5895511267487381E-2</v>
      </c>
      <c r="R20" s="39">
        <f>[1]дезинс!T16</f>
        <v>6.0557041829984041E-3</v>
      </c>
      <c r="S20" s="39">
        <f>[1]ДимВК!AE17</f>
        <v>0.13775965281033128</v>
      </c>
      <c r="T20" s="39">
        <f>'[1]ТО електро'!BI21</f>
        <v>0.22718809911292814</v>
      </c>
      <c r="U20" s="39">
        <f>'[1]ПР констр. ел'!GL19+'[1]ПР ЦОп'!CR22+'[1]ПР ХВ'!DZ18+'[1]ПР ГВ'!DB23</f>
        <v>1.4426900370626283</v>
      </c>
      <c r="V20" s="39">
        <f>[1]приб.сніг!AP19</f>
        <v>0.2324571709892285</v>
      </c>
      <c r="W20" s="39"/>
      <c r="X20" s="39">
        <f>[1]Освітл!AS21</f>
        <v>0.21339179509777575</v>
      </c>
      <c r="Y20" s="41">
        <f>'[1]Елен. ліфт'!AN18</f>
        <v>0</v>
      </c>
      <c r="Z20" s="45">
        <v>3.5224341319416395</v>
      </c>
      <c r="AA20" s="42">
        <f t="shared" si="3"/>
        <v>1.0189156196870766</v>
      </c>
    </row>
    <row r="21" spans="1:27" s="43" customFormat="1" x14ac:dyDescent="0.2">
      <c r="A21" s="34">
        <f t="shared" si="6"/>
        <v>12</v>
      </c>
      <c r="B21" s="35" t="s">
        <v>40</v>
      </c>
      <c r="C21" s="44">
        <f t="shared" si="0"/>
        <v>3.7324853244704252</v>
      </c>
      <c r="D21" s="45">
        <f t="shared" si="4"/>
        <v>4.8793964026920484</v>
      </c>
      <c r="E21" s="44">
        <v>3.6322565009545298</v>
      </c>
      <c r="F21" s="45">
        <v>4.66965565294388</v>
      </c>
      <c r="G21" s="37">
        <f t="shared" si="5"/>
        <v>0.20974074974816848</v>
      </c>
      <c r="H21" s="38">
        <f t="shared" si="1"/>
        <v>3.0168159739869007</v>
      </c>
      <c r="I21" s="38">
        <f t="shared" si="2"/>
        <v>3.530868023249309</v>
      </c>
      <c r="J21" s="39">
        <f>'[1]приб. прибуд тер.'!AU20+[1]покос!W19</f>
        <v>0.61227815271541308</v>
      </c>
      <c r="K21" s="39">
        <f>[1]сх.кл.!BJ20</f>
        <v>0.51405204926240855</v>
      </c>
      <c r="L21" s="39"/>
      <c r="M21" s="39">
        <f>[1]приб.підв!AP20</f>
        <v>4.4124408325718359E-2</v>
      </c>
      <c r="N21" s="39">
        <f>'[1]ТО ліф'!T19</f>
        <v>0.88882366790285416</v>
      </c>
      <c r="O21" s="39">
        <f>[1]дисп.!K18</f>
        <v>0</v>
      </c>
      <c r="P21" s="39">
        <f>'[1]аварій. ХВ і Вв'!AA19+'[1]авар.ЦОі ГВ'!R19+'[1]ТО ЦО І ГВП'!CT19+'[1]ТО ГВП'!BW25+'[1]ТО ХВП'!CS20</f>
        <v>0.69812671200891507</v>
      </c>
      <c r="Q21" s="39">
        <f>[1]дерат!T19</f>
        <v>1.5852485043024816E-2</v>
      </c>
      <c r="R21" s="39">
        <f>[1]дезинс!T17</f>
        <v>6.0393125059348589E-3</v>
      </c>
      <c r="S21" s="39">
        <f>[1]ДимВК!AE18</f>
        <v>0.12615388280051967</v>
      </c>
      <c r="T21" s="39">
        <f>'[1]ТО електро'!BI22</f>
        <v>0.37173330476681177</v>
      </c>
      <c r="U21" s="39">
        <f>'[1]ПР констр. ел'!GL20+'[1]ПР ЦОп'!CR23+'[1]ПР ХВ'!DZ19+'[1]ПР ГВ'!DB24</f>
        <v>0.98096627072079656</v>
      </c>
      <c r="V21" s="39">
        <f>[1]приб.сніг!AP20</f>
        <v>0.16154144509976653</v>
      </c>
      <c r="W21" s="39"/>
      <c r="X21" s="39">
        <f>[1]Освітл!AS22</f>
        <v>0.2016173012211159</v>
      </c>
      <c r="Y21" s="41">
        <f>'[1]Елен. ліфт'!AN19</f>
        <v>0.25808741031876881</v>
      </c>
      <c r="Z21" s="45">
        <v>4.66965565294388</v>
      </c>
      <c r="AA21" s="42">
        <f t="shared" si="3"/>
        <v>1.0449156780149178</v>
      </c>
    </row>
    <row r="22" spans="1:27" s="43" customFormat="1" x14ac:dyDescent="0.2">
      <c r="A22" s="34">
        <f t="shared" si="6"/>
        <v>13</v>
      </c>
      <c r="B22" s="35" t="s">
        <v>41</v>
      </c>
      <c r="C22" s="44">
        <f t="shared" si="0"/>
        <v>3.6560524194402273</v>
      </c>
      <c r="D22" s="45">
        <f t="shared" si="4"/>
        <v>3.6560524194402273</v>
      </c>
      <c r="E22" s="44">
        <v>3.6014107646341009</v>
      </c>
      <c r="F22" s="45">
        <v>3.6014107646341009</v>
      </c>
      <c r="G22" s="37">
        <f t="shared" si="5"/>
        <v>5.4641654806126372E-2</v>
      </c>
      <c r="H22" s="38">
        <f t="shared" si="1"/>
        <v>3.2073208057009044</v>
      </c>
      <c r="I22" s="38">
        <f t="shared" si="2"/>
        <v>3.4953645754010454</v>
      </c>
      <c r="J22" s="39">
        <f>'[1]приб. прибуд тер.'!AU21+[1]покос!W20</f>
        <v>0.28012918362833966</v>
      </c>
      <c r="K22" s="39">
        <f>[1]сх.кл.!BJ21</f>
        <v>0.28804376970014117</v>
      </c>
      <c r="L22" s="39"/>
      <c r="M22" s="39">
        <f>[1]приб.підв!AP21</f>
        <v>5.8936690403066067E-2</v>
      </c>
      <c r="N22" s="39">
        <f>'[1]ТО ліф'!T20</f>
        <v>0</v>
      </c>
      <c r="O22" s="39">
        <f>[1]дисп.!K19</f>
        <v>0</v>
      </c>
      <c r="P22" s="39">
        <f>'[1]аварій. ХВ і Вв'!AA20+'[1]авар.ЦОі ГВ'!R20+'[1]ТО ЦО І ГВП'!CT20+'[1]ТО ГВП'!BW26+'[1]ТО ХВП'!CS21</f>
        <v>0.72018998170661019</v>
      </c>
      <c r="Q22" s="39">
        <f>[1]дерат!T20</f>
        <v>1.5649757146219637E-2</v>
      </c>
      <c r="R22" s="39">
        <f>[1]дезинс!T18</f>
        <v>5.9620793706154163E-3</v>
      </c>
      <c r="S22" s="39">
        <f>[1]ДимВК!AE19</f>
        <v>0.15240151669494093</v>
      </c>
      <c r="T22" s="39">
        <f>'[1]ТО електро'!BI23</f>
        <v>0.27545177156455258</v>
      </c>
      <c r="U22" s="39">
        <f>'[1]ПР констр. ел'!GL21+'[1]ПР ЦОп'!CR24+'[1]ПР ХВ'!DZ20+'[1]ПР ГВ'!DB25</f>
        <v>1.5226157307179031</v>
      </c>
      <c r="V22" s="39">
        <f>[1]приб.сніг!AP21</f>
        <v>0.17598409446865673</v>
      </c>
      <c r="W22" s="39"/>
      <c r="X22" s="39">
        <f>[1]Освітл!AS23</f>
        <v>0.16068784403918185</v>
      </c>
      <c r="Y22" s="41">
        <f>'[1]Елен. ліфт'!AN20</f>
        <v>0</v>
      </c>
      <c r="Z22" s="45">
        <v>3.6014107646341009</v>
      </c>
      <c r="AA22" s="42">
        <f t="shared" si="3"/>
        <v>1.0151722917426438</v>
      </c>
    </row>
    <row r="23" spans="1:27" s="43" customFormat="1" x14ac:dyDescent="0.2">
      <c r="A23" s="34">
        <f t="shared" si="6"/>
        <v>14</v>
      </c>
      <c r="B23" s="35" t="s">
        <v>42</v>
      </c>
      <c r="C23" s="44">
        <f t="shared" si="0"/>
        <v>4.0697482229038267</v>
      </c>
      <c r="D23" s="45">
        <f t="shared" si="4"/>
        <v>5.334727608930443</v>
      </c>
      <c r="E23" s="44">
        <v>3.5657575813343185</v>
      </c>
      <c r="F23" s="45">
        <v>4.7249797418281299</v>
      </c>
      <c r="G23" s="37">
        <f t="shared" si="5"/>
        <v>0.6097478671023131</v>
      </c>
      <c r="H23" s="38">
        <f t="shared" si="1"/>
        <v>3.3064837012682071</v>
      </c>
      <c r="I23" s="38">
        <f t="shared" si="2"/>
        <v>3.8742447796595547</v>
      </c>
      <c r="J23" s="39">
        <f>'[1]приб. прибуд тер.'!AU22+[1]покос!W21</f>
        <v>0.61511953327593827</v>
      </c>
      <c r="K23" s="39">
        <f>[1]сх.кл.!BJ22</f>
        <v>0.56776107839134748</v>
      </c>
      <c r="L23" s="39"/>
      <c r="M23" s="39">
        <f>[1]приб.підв!AP22</f>
        <v>4.2578706598567224E-2</v>
      </c>
      <c r="N23" s="39">
        <f>'[1]ТО ліф'!T21</f>
        <v>0.96356821724845132</v>
      </c>
      <c r="O23" s="39">
        <f>[1]дисп.!K20</f>
        <v>0</v>
      </c>
      <c r="P23" s="39">
        <f>'[1]аварій. ХВ і Вв'!AA21+'[1]авар.ЦОі ГВ'!R21+'[1]ТО ЦО І ГВП'!CT21+'[1]ТО ГВП'!BW27+'[1]ТО ХВП'!CS22</f>
        <v>0.75183205363112526</v>
      </c>
      <c r="Q23" s="39">
        <f>[1]дерат!T21</f>
        <v>1.6914784827975232E-2</v>
      </c>
      <c r="R23" s="39">
        <f>[1]дезинс!T19</f>
        <v>6.4440162706058653E-3</v>
      </c>
      <c r="S23" s="39">
        <f>[1]ДимВК!AE20</f>
        <v>0.14221007704691421</v>
      </c>
      <c r="T23" s="39">
        <f>'[1]ТО електро'!BI24</f>
        <v>0.21846486934336332</v>
      </c>
      <c r="U23" s="39">
        <f>'[1]ПР констр. ел'!GL22+'[1]ПР ЦОп'!CR25+'[1]ПР ХВ'!DZ21+'[1]ПР ГВ'!DB26</f>
        <v>1.3144033241218731</v>
      </c>
      <c r="V23" s="39">
        <f>[1]приб.сніг!AP22</f>
        <v>0.19851633615184464</v>
      </c>
      <c r="W23" s="39"/>
      <c r="X23" s="39">
        <f>[1]Освітл!AS24</f>
        <v>0.19550344324427185</v>
      </c>
      <c r="Y23" s="41">
        <f>'[1]Елен. ліфт'!AN21</f>
        <v>0.30141116877816443</v>
      </c>
      <c r="Z23" s="45">
        <v>4.7249797418281299</v>
      </c>
      <c r="AA23" s="42">
        <f t="shared" si="3"/>
        <v>1.1290477209255498</v>
      </c>
    </row>
    <row r="24" spans="1:27" s="43" customFormat="1" x14ac:dyDescent="0.2">
      <c r="A24" s="34">
        <f t="shared" si="6"/>
        <v>15</v>
      </c>
      <c r="B24" s="35" t="s">
        <v>43</v>
      </c>
      <c r="C24" s="44">
        <f t="shared" si="0"/>
        <v>4.0149687074737317</v>
      </c>
      <c r="D24" s="45">
        <f>SUM(J24:Y24)</f>
        <v>4.0149687074737317</v>
      </c>
      <c r="E24" s="44">
        <v>3.8555657661853928</v>
      </c>
      <c r="F24" s="45">
        <v>3.8555657661853928</v>
      </c>
      <c r="G24" s="37">
        <f t="shared" si="5"/>
        <v>0.15940294128833887</v>
      </c>
      <c r="H24" s="38">
        <f t="shared" si="1"/>
        <v>3.4523693687513992</v>
      </c>
      <c r="I24" s="38">
        <f t="shared" si="2"/>
        <v>3.7365476589076012</v>
      </c>
      <c r="J24" s="39">
        <f>'[1]приб. прибуд тер.'!AU23+[1]покос!W22</f>
        <v>0.30970346546513777</v>
      </c>
      <c r="K24" s="39">
        <f>[1]сх.кл.!BJ23</f>
        <v>0.28417829015620177</v>
      </c>
      <c r="L24" s="39"/>
      <c r="M24" s="39">
        <f>[1]приб.підв!AP23</f>
        <v>5.8997153822000319E-2</v>
      </c>
      <c r="N24" s="39">
        <f>'[1]ТО ліф'!T22</f>
        <v>0</v>
      </c>
      <c r="O24" s="39">
        <f>[1]дисп.!K21</f>
        <v>0</v>
      </c>
      <c r="P24" s="39">
        <f>'[1]аварій. ХВ і Вв'!AA22+'[1]авар.ЦОі ГВ'!R22+'[1]ТО ЦО І ГВП'!CT22+'[1]ТО ГВП'!BW28+'[1]ТО ХВП'!CS23</f>
        <v>0.73403125794825796</v>
      </c>
      <c r="Q24" s="39">
        <f>[1]дерат!T22</f>
        <v>1.5817632654336156E-2</v>
      </c>
      <c r="R24" s="39">
        <f>[1]дезинс!T20</f>
        <v>6.0260348105894397E-3</v>
      </c>
      <c r="S24" s="39">
        <f>[1]ДимВК!AE21</f>
        <v>0.16192854319295416</v>
      </c>
      <c r="T24" s="39">
        <f>'[1]ТО електро'!BI25</f>
        <v>0.38639834453629829</v>
      </c>
      <c r="U24" s="39">
        <f>'[1]ПР констр. ел'!GL23+'[1]ПР ЦОп'!CR26+'[1]ПР ХВ'!DZ22+'[1]ПР ГВ'!DB27</f>
        <v>1.6707486468206416</v>
      </c>
      <c r="V24" s="39">
        <f>[1]приб.сніг!AP23</f>
        <v>0.10871828950118373</v>
      </c>
      <c r="W24" s="39"/>
      <c r="X24" s="39">
        <f>[1]Освітл!AS25</f>
        <v>0.27842104856613065</v>
      </c>
      <c r="Y24" s="41">
        <f>'[1]Елен. ліфт'!AN22</f>
        <v>0</v>
      </c>
      <c r="Z24" s="45">
        <v>3.8555657661853928</v>
      </c>
      <c r="AA24" s="42">
        <f t="shared" si="3"/>
        <v>1.0413435928616122</v>
      </c>
    </row>
    <row r="25" spans="1:27" s="43" customFormat="1" x14ac:dyDescent="0.2">
      <c r="A25" s="34">
        <f t="shared" si="6"/>
        <v>16</v>
      </c>
      <c r="B25" s="35" t="s">
        <v>44</v>
      </c>
      <c r="C25" s="44">
        <f t="shared" si="0"/>
        <v>3.9690145695057817</v>
      </c>
      <c r="D25" s="45">
        <f t="shared" si="4"/>
        <v>3.9690145695057817</v>
      </c>
      <c r="E25" s="44">
        <v>3.8542211413961023</v>
      </c>
      <c r="F25" s="45">
        <v>3.8542211413961023</v>
      </c>
      <c r="G25" s="37">
        <f t="shared" si="5"/>
        <v>0.11479342810967941</v>
      </c>
      <c r="H25" s="38">
        <f t="shared" si="1"/>
        <v>3.3967286471239473</v>
      </c>
      <c r="I25" s="38">
        <f t="shared" si="2"/>
        <v>3.6842942305749018</v>
      </c>
      <c r="J25" s="39">
        <f>'[1]приб. прибуд тер.'!AU24+[1]покос!W23</f>
        <v>0.26288393405275551</v>
      </c>
      <c r="K25" s="39">
        <f>[1]сх.кл.!BJ24</f>
        <v>0.28756558345095456</v>
      </c>
      <c r="L25" s="39"/>
      <c r="M25" s="39">
        <f>[1]приб.підв!AP24</f>
        <v>5.8791175033397092E-2</v>
      </c>
      <c r="N25" s="39">
        <f>'[1]ТО ліф'!T23</f>
        <v>0</v>
      </c>
      <c r="O25" s="39">
        <f>[1]дисп.!K22</f>
        <v>0</v>
      </c>
      <c r="P25" s="39">
        <f>'[1]аварій. ХВ і Вв'!AA23+'[1]авар.ЦОі ГВ'!R23+'[1]ТО ЦО І ГВП'!CT23+'[1]ТО ГВП'!BW29+'[1]ТО ХВП'!CS24</f>
        <v>0.73159088303203035</v>
      </c>
      <c r="Q25" s="39">
        <f>[1]дерат!T23</f>
        <v>1.5861007685902574E-2</v>
      </c>
      <c r="R25" s="39">
        <f>[1]дезинс!T21</f>
        <v>6.0425593725034494E-3</v>
      </c>
      <c r="S25" s="39">
        <f>[1]ДимВК!AE22</f>
        <v>0.1608113079831836</v>
      </c>
      <c r="T25" s="39">
        <f>'[1]ТО електро'!BI26</f>
        <v>0.38373236714280939</v>
      </c>
      <c r="U25" s="39">
        <f>'[1]ПР констр. ел'!GL24+'[1]ПР ЦОп'!CR27+'[1]ПР ХВ'!DZ23+'[1]ПР ГВ'!DB28</f>
        <v>1.6039366486352884</v>
      </c>
      <c r="V25" s="39">
        <f>[1]приб.сніг!AP24</f>
        <v>0.17307876418607634</v>
      </c>
      <c r="W25" s="39"/>
      <c r="X25" s="39">
        <f>[1]Освітл!AS26</f>
        <v>0.28472033893088</v>
      </c>
      <c r="Y25" s="41">
        <f>'[1]Елен. ліфт'!AN23</f>
        <v>0</v>
      </c>
      <c r="Z25" s="45">
        <v>3.8542211413961023</v>
      </c>
      <c r="AA25" s="42">
        <f t="shared" si="3"/>
        <v>1.0297838198428071</v>
      </c>
    </row>
    <row r="26" spans="1:27" s="43" customFormat="1" x14ac:dyDescent="0.2">
      <c r="A26" s="34">
        <f t="shared" si="6"/>
        <v>17</v>
      </c>
      <c r="B26" s="35" t="s">
        <v>45</v>
      </c>
      <c r="C26" s="44">
        <f t="shared" si="0"/>
        <v>4.1714944264226279</v>
      </c>
      <c r="D26" s="45">
        <f t="shared" si="4"/>
        <v>4.1714944264226279</v>
      </c>
      <c r="E26" s="44">
        <v>3.9844087096301615</v>
      </c>
      <c r="F26" s="45">
        <v>3.9844087096301615</v>
      </c>
      <c r="G26" s="37">
        <f t="shared" si="5"/>
        <v>0.18708571679246644</v>
      </c>
      <c r="H26" s="38">
        <f t="shared" si="1"/>
        <v>3.5673466179341538</v>
      </c>
      <c r="I26" s="38">
        <f t="shared" si="2"/>
        <v>3.869578149294413</v>
      </c>
      <c r="J26" s="39">
        <f>'[1]приб. прибуд тер.'!AU25+[1]покос!W24</f>
        <v>0.36505294598496141</v>
      </c>
      <c r="K26" s="39">
        <f>[1]сх.кл.!BJ25</f>
        <v>0.30223153136025949</v>
      </c>
      <c r="L26" s="39"/>
      <c r="M26" s="39">
        <f>[1]приб.підв!AP25</f>
        <v>5.8732015313219921E-2</v>
      </c>
      <c r="N26" s="39">
        <f>'[1]ТО ліф'!T24</f>
        <v>0</v>
      </c>
      <c r="O26" s="39">
        <f>[1]дисп.!K23</f>
        <v>0</v>
      </c>
      <c r="P26" s="39">
        <f>'[1]аварій. ХВ і Вв'!AA24+'[1]авар.ЦОі ГВ'!R24+'[1]ТО ЦО І ГВП'!CT24+'[1]ТО ГВП'!BW30+'[1]ТО ХВП'!CS25</f>
        <v>0.73940462718798827</v>
      </c>
      <c r="Q26" s="39">
        <f>[1]дерат!T24</f>
        <v>1.5888702424677523E-2</v>
      </c>
      <c r="R26" s="39">
        <f>[1]дезинс!T22</f>
        <v>6.0531102218988721E-3</v>
      </c>
      <c r="S26" s="39">
        <f>[1]ДимВК!AE23</f>
        <v>0.16109209891745765</v>
      </c>
      <c r="T26" s="39">
        <f>'[1]ТО електро'!BI27</f>
        <v>0.38440239819493222</v>
      </c>
      <c r="U26" s="39">
        <f>'[1]ПР констр. ел'!GL25+'[1]ПР ЦОп'!CR28+'[1]ПР ХВ'!DZ24+'[1]ПР ГВ'!DB29</f>
        <v>1.5741791875949263</v>
      </c>
      <c r="V26" s="39">
        <f>[1]приб.сніг!AP25</f>
        <v>0.26254153209409198</v>
      </c>
      <c r="W26" s="39"/>
      <c r="X26" s="39">
        <f>[1]Освітл!AS27</f>
        <v>0.30191627712821456</v>
      </c>
      <c r="Y26" s="41">
        <f>'[1]Елен. ліфт'!AN24</f>
        <v>0</v>
      </c>
      <c r="Z26" s="45">
        <v>3.9844087096301615</v>
      </c>
      <c r="AA26" s="42">
        <f t="shared" si="3"/>
        <v>1.0469544493114593</v>
      </c>
    </row>
    <row r="27" spans="1:27" s="43" customFormat="1" x14ac:dyDescent="0.2">
      <c r="A27" s="34">
        <f t="shared" si="6"/>
        <v>18</v>
      </c>
      <c r="B27" s="35" t="s">
        <v>46</v>
      </c>
      <c r="C27" s="44">
        <f t="shared" si="0"/>
        <v>3.8047146571383403</v>
      </c>
      <c r="D27" s="45">
        <f>SUM(J27:Y27)</f>
        <v>4.8656302618330116</v>
      </c>
      <c r="E27" s="44">
        <v>3.5443185149653109</v>
      </c>
      <c r="F27" s="45">
        <v>4.5149728393179247</v>
      </c>
      <c r="G27" s="37">
        <f t="shared" si="5"/>
        <v>0.35065742251508691</v>
      </c>
      <c r="H27" s="38">
        <f t="shared" si="1"/>
        <v>3.1099148306666344</v>
      </c>
      <c r="I27" s="38">
        <f t="shared" si="2"/>
        <v>3.5711461603842221</v>
      </c>
      <c r="J27" s="39">
        <f>'[1]приб. прибуд тер.'!AU26+[1]покос!W25</f>
        <v>0.55031031218271564</v>
      </c>
      <c r="K27" s="39">
        <f>[1]сх.кл.!BJ26</f>
        <v>0.46123132971758779</v>
      </c>
      <c r="L27" s="39"/>
      <c r="M27" s="39">
        <f>[1]приб.підв!AP26</f>
        <v>5.3118256659933867E-2</v>
      </c>
      <c r="N27" s="39">
        <f>'[1]ТО ліф'!T25</f>
        <v>0.75111362425020689</v>
      </c>
      <c r="O27" s="39">
        <f>[1]дисп.!K24</f>
        <v>0</v>
      </c>
      <c r="P27" s="39">
        <f>'[1]аварій. ХВ і Вв'!AA25+'[1]авар.ЦОі ГВ'!R25+'[1]ТО ЦО І ГВП'!CT25+'[1]ТО ГВП'!BW31+'[1]ТО ХВП'!CS26</f>
        <v>0.7471594057105001</v>
      </c>
      <c r="Q27" s="39">
        <f>[1]дерат!T25</f>
        <v>1.8947648461175935E-2</v>
      </c>
      <c r="R27" s="39">
        <f>[1]дезинс!T23</f>
        <v>7.2184752106097972E-3</v>
      </c>
      <c r="S27" s="39">
        <f>[1]ДимВК!AE24</f>
        <v>0.134031249391801</v>
      </c>
      <c r="T27" s="39">
        <f>'[1]ТО електро'!BI28</f>
        <v>0.23859109427204847</v>
      </c>
      <c r="U27" s="39">
        <f>'[1]ПР констр. ел'!GL26+'[1]ПР ЦОп'!CR29+'[1]ПР ХВ'!DZ25+'[1]ПР ГВ'!DB30</f>
        <v>1.1875647281415009</v>
      </c>
      <c r="V27" s="39">
        <f>[1]приб.сніг!AP26</f>
        <v>0.17297366063634712</v>
      </c>
      <c r="W27" s="39"/>
      <c r="X27" s="39">
        <f>[1]Освітл!AS28</f>
        <v>0.23356849675411845</v>
      </c>
      <c r="Y27" s="41">
        <f>'[1]Елен. ліфт'!AN25</f>
        <v>0.30980198044446416</v>
      </c>
      <c r="Z27" s="45">
        <v>4.5149728393179247</v>
      </c>
      <c r="AA27" s="42">
        <f t="shared" si="3"/>
        <v>1.0776654555840164</v>
      </c>
    </row>
    <row r="28" spans="1:27" s="43" customFormat="1" x14ac:dyDescent="0.2">
      <c r="A28" s="34">
        <f t="shared" si="6"/>
        <v>19</v>
      </c>
      <c r="B28" s="35" t="s">
        <v>47</v>
      </c>
      <c r="C28" s="44">
        <f t="shared" si="0"/>
        <v>3.7410030549662503</v>
      </c>
      <c r="D28" s="45">
        <f>SUM(J28:Y28)</f>
        <v>4.6860967199531203</v>
      </c>
      <c r="E28" s="44">
        <v>3.2405399675553932</v>
      </c>
      <c r="F28" s="45">
        <v>4.2681201861666338</v>
      </c>
      <c r="G28" s="37">
        <f t="shared" si="5"/>
        <v>0.41797653378648647</v>
      </c>
      <c r="H28" s="38">
        <f t="shared" si="1"/>
        <v>2.7743797881847798</v>
      </c>
      <c r="I28" s="38">
        <f t="shared" si="2"/>
        <v>3.3287672960273227</v>
      </c>
      <c r="J28" s="39">
        <f>'[1]приб. прибуд тер.'!AU27+[1]покос!W26</f>
        <v>0.54392685179892475</v>
      </c>
      <c r="K28" s="39">
        <f>[1]сх.кл.!BJ27</f>
        <v>0.55438750784254265</v>
      </c>
      <c r="L28" s="39"/>
      <c r="M28" s="39">
        <f>[1]приб.підв!AP27</f>
        <v>5.5165685009486751E-2</v>
      </c>
      <c r="N28" s="39">
        <f>'[1]ТО ліф'!T26</f>
        <v>0.67233242697258611</v>
      </c>
      <c r="O28" s="39">
        <f>[1]дисп.!K25</f>
        <v>0</v>
      </c>
      <c r="P28" s="39">
        <f>'[1]аварій. ХВ і Вв'!AA26+'[1]авар.ЦОі ГВ'!R26+'[1]ТО ЦО І ГВП'!CT26+'[1]ТО ГВП'!BW32+'[1]ТО ХВП'!CS27</f>
        <v>0.72870422307500859</v>
      </c>
      <c r="Q28" s="39">
        <f>[1]дерат!T26</f>
        <v>1.8894551254605731E-2</v>
      </c>
      <c r="R28" s="39">
        <f>[1]дезинс!T24</f>
        <v>7.198246797033043E-3</v>
      </c>
      <c r="S28" s="39">
        <f>[1]ДимВК!AE25</f>
        <v>0.13064292226351304</v>
      </c>
      <c r="T28" s="39">
        <f>'[1]ТО електро'!BI29</f>
        <v>0.16974345737523944</v>
      </c>
      <c r="U28" s="39">
        <f>'[1]ПР констр. ел'!GL27+'[1]ПР ЦОп'!CR30+'[1]ПР ХВ'!DZ26+'[1]ПР ГВ'!DB31</f>
        <v>0.87440066487543133</v>
      </c>
      <c r="V28" s="39">
        <f>[1]приб.сніг!AP27</f>
        <v>0.24570318573553618</v>
      </c>
      <c r="W28" s="39"/>
      <c r="X28" s="39">
        <f>[1]Освітл!AS29</f>
        <v>0.41223575893892822</v>
      </c>
      <c r="Y28" s="41">
        <f>'[1]Елен. ліфт'!AN26</f>
        <v>0.27276123801428398</v>
      </c>
      <c r="Z28" s="45">
        <v>4.2681201861666338</v>
      </c>
      <c r="AA28" s="42">
        <f t="shared" si="3"/>
        <v>1.0979298884649937</v>
      </c>
    </row>
    <row r="29" spans="1:27" s="43" customFormat="1" x14ac:dyDescent="0.2">
      <c r="A29" s="34">
        <f t="shared" si="6"/>
        <v>20</v>
      </c>
      <c r="B29" s="35" t="s">
        <v>48</v>
      </c>
      <c r="C29" s="44">
        <f t="shared" si="0"/>
        <v>3.749296330149158</v>
      </c>
      <c r="D29" s="45">
        <f t="shared" si="4"/>
        <v>3.749296330149158</v>
      </c>
      <c r="E29" s="44">
        <v>3.7000876556238333</v>
      </c>
      <c r="F29" s="45">
        <v>3.7000876556238333</v>
      </c>
      <c r="G29" s="37">
        <f t="shared" si="5"/>
        <v>4.9208674525324625E-2</v>
      </c>
      <c r="H29" s="38">
        <f t="shared" si="1"/>
        <v>3.2444410357737006</v>
      </c>
      <c r="I29" s="38">
        <f t="shared" si="2"/>
        <v>3.4981270198338317</v>
      </c>
      <c r="J29" s="39">
        <f>'[1]приб. прибуд тер.'!AU28+[1]покос!W27</f>
        <v>0.2787472803375482</v>
      </c>
      <c r="K29" s="39">
        <f>[1]сх.кл.!BJ28</f>
        <v>0.25368598406013121</v>
      </c>
      <c r="L29" s="39"/>
      <c r="M29" s="39">
        <f>[1]приб.підв!AP28</f>
        <v>6.0411723776289915E-2</v>
      </c>
      <c r="N29" s="39">
        <f>'[1]ТО ліф'!T27</f>
        <v>0</v>
      </c>
      <c r="O29" s="39">
        <f>[1]дисп.!K26</f>
        <v>0</v>
      </c>
      <c r="P29" s="39">
        <f>'[1]аварій. ХВ і Вв'!AA27+'[1]авар.ЦОі ГВ'!R27+'[1]ТО ЦО І ГВП'!CT27+'[1]ТО ГВП'!BW33+'[1]ТО ХВП'!CS28</f>
        <v>0.64217984070826639</v>
      </c>
      <c r="Q29" s="39">
        <f>[1]дерат!T27</f>
        <v>0</v>
      </c>
      <c r="R29" s="39">
        <f>[1]дезинс!T25</f>
        <v>0</v>
      </c>
      <c r="S29" s="39">
        <f>[1]ДимВК!AE26</f>
        <v>0.16378559442593624</v>
      </c>
      <c r="T29" s="39">
        <f>'[1]ТО електро'!BI30</f>
        <v>0.23898071764873041</v>
      </c>
      <c r="U29" s="39">
        <f>'[1]ПР констр. ел'!GL28+'[1]ПР ЦОп'!CR31+'[1]ПР ХВ'!DZ27+'[1]ПР ГВ'!DB32</f>
        <v>1.6945924394910556</v>
      </c>
      <c r="V29" s="39">
        <f>[1]приб.сніг!AP28</f>
        <v>0.16574343938587335</v>
      </c>
      <c r="W29" s="39"/>
      <c r="X29" s="39">
        <f>[1]Освітл!AS30</f>
        <v>0.25116931031532641</v>
      </c>
      <c r="Y29" s="41">
        <f>'[1]Елен. ліфт'!AN27</f>
        <v>0</v>
      </c>
      <c r="Z29" s="45">
        <v>3.7000876556238333</v>
      </c>
      <c r="AA29" s="42">
        <f t="shared" si="3"/>
        <v>1.0132993266931207</v>
      </c>
    </row>
    <row r="30" spans="1:27" s="43" customFormat="1" x14ac:dyDescent="0.2">
      <c r="A30" s="34">
        <f t="shared" si="6"/>
        <v>21</v>
      </c>
      <c r="B30" s="35" t="s">
        <v>49</v>
      </c>
      <c r="C30" s="44">
        <f t="shared" si="0"/>
        <v>4.3267473145693618</v>
      </c>
      <c r="D30" s="45">
        <f t="shared" si="4"/>
        <v>4.3267473145693618</v>
      </c>
      <c r="E30" s="44">
        <v>3.9026230021799355</v>
      </c>
      <c r="F30" s="45">
        <v>3.9026230021799355</v>
      </c>
      <c r="G30" s="37">
        <f t="shared" si="5"/>
        <v>0.42412431238942627</v>
      </c>
      <c r="H30" s="38">
        <f t="shared" si="1"/>
        <v>3.7979127636958037</v>
      </c>
      <c r="I30" s="38">
        <f t="shared" si="2"/>
        <v>4.1135073525393882</v>
      </c>
      <c r="J30" s="39">
        <f>'[1]приб. прибуд тер.'!AU29+[1]покос!W28</f>
        <v>0.61124553192761577</v>
      </c>
      <c r="K30" s="39">
        <f>[1]сх.кл.!BJ29</f>
        <v>0.31559458884358471</v>
      </c>
      <c r="L30" s="39"/>
      <c r="M30" s="39">
        <f>[1]приб.підв!AP29</f>
        <v>6.5318690360967518E-2</v>
      </c>
      <c r="N30" s="39">
        <f>'[1]ТО ліф'!T28</f>
        <v>0</v>
      </c>
      <c r="O30" s="39">
        <f>[1]дисп.!K27</f>
        <v>0</v>
      </c>
      <c r="P30" s="39">
        <f>'[1]аварій. ХВ і Вв'!AA28+'[1]авар.ЦОі ГВ'!R28+'[1]ТО ЦО І ГВП'!CT28+'[1]ТО ГВП'!BW34+'[1]ТО ХВП'!CS29</f>
        <v>0.70378497477830959</v>
      </c>
      <c r="Q30" s="39">
        <f>[1]дерат!T28</f>
        <v>1.5485282956938547E-2</v>
      </c>
      <c r="R30" s="39">
        <f>[1]дезинс!T26</f>
        <v>5.8994197292069643E-3</v>
      </c>
      <c r="S30" s="39">
        <f>[1]ДимВК!AE27</f>
        <v>0.20394316105926635</v>
      </c>
      <c r="T30" s="39">
        <f>'[1]ТО електро'!BI31</f>
        <v>0.34832462755705923</v>
      </c>
      <c r="U30" s="39">
        <f>'[1]ПР констр. ел'!GL29+'[1]ПР ЦОп'!CR32+'[1]ПР ХВ'!DZ28+'[1]ПР ГВ'!DB33</f>
        <v>1.523784295423436</v>
      </c>
      <c r="V30" s="39">
        <f>[1]приб.сніг!AP29</f>
        <v>0.3201267799030032</v>
      </c>
      <c r="W30" s="39"/>
      <c r="X30" s="39">
        <f>[1]Освітл!AS31</f>
        <v>0.21323996202997347</v>
      </c>
      <c r="Y30" s="41">
        <f>'[1]Елен. ліфт'!AN28</f>
        <v>0</v>
      </c>
      <c r="Z30" s="45">
        <v>3.9026230021799355</v>
      </c>
      <c r="AA30" s="42">
        <f t="shared" si="3"/>
        <v>1.1086767315604191</v>
      </c>
    </row>
    <row r="31" spans="1:27" s="43" customFormat="1" x14ac:dyDescent="0.2">
      <c r="A31" s="34">
        <f t="shared" si="6"/>
        <v>22</v>
      </c>
      <c r="B31" s="35" t="s">
        <v>50</v>
      </c>
      <c r="C31" s="44">
        <f t="shared" si="0"/>
        <v>4.2928387809415547</v>
      </c>
      <c r="D31" s="45">
        <f t="shared" si="4"/>
        <v>4.2928387809415547</v>
      </c>
      <c r="E31" s="44">
        <v>3.8527731446574518</v>
      </c>
      <c r="F31" s="45">
        <v>3.8527731446574518</v>
      </c>
      <c r="G31" s="37">
        <f t="shared" si="5"/>
        <v>0.44006563628410289</v>
      </c>
      <c r="H31" s="38">
        <f t="shared" si="1"/>
        <v>3.7320144291283004</v>
      </c>
      <c r="I31" s="38">
        <f t="shared" si="2"/>
        <v>4.0410030819036376</v>
      </c>
      <c r="J31" s="39">
        <f>'[1]приб. прибуд тер.'!AU30+[1]покос!W29</f>
        <v>0.48434635419613803</v>
      </c>
      <c r="K31" s="39">
        <f>[1]сх.кл.!BJ30</f>
        <v>0.30898865277533727</v>
      </c>
      <c r="L31" s="39"/>
      <c r="M31" s="39">
        <f>[1]приб.підв!AP30</f>
        <v>6.4553830042968441E-2</v>
      </c>
      <c r="N31" s="39">
        <f>'[1]ТО ліф'!T29</f>
        <v>0</v>
      </c>
      <c r="O31" s="39">
        <f>[1]дисп.!K28</f>
        <v>0</v>
      </c>
      <c r="P31" s="39">
        <f>'[1]аварій. ХВ і Вв'!AA29+'[1]авар.ЦОі ГВ'!R29+'[1]ТО ЦО І ГВП'!CT29+'[1]ТО ГВП'!BW35+'[1]ТО ХВП'!CS30</f>
        <v>0.70536127114829328</v>
      </c>
      <c r="Q31" s="39">
        <f>[1]дерат!T29</f>
        <v>1.5784593446446483E-2</v>
      </c>
      <c r="R31" s="39">
        <f>[1]дезинс!T27</f>
        <v>6.0134478817355239E-3</v>
      </c>
      <c r="S31" s="39">
        <f>[1]ДимВК!AE28</f>
        <v>0.20266425942219685</v>
      </c>
      <c r="T31" s="39">
        <f>'[1]ТО електро'!BI32</f>
        <v>0.34614032809783446</v>
      </c>
      <c r="U31" s="39">
        <f>'[1]ПР констр. ел'!GL30+'[1]ПР ЦОп'!CR33+'[1]ПР ХВ'!DZ29+'[1]ПР ГВ'!DB34</f>
        <v>1.5918206437418256</v>
      </c>
      <c r="V31" s="39">
        <f>[1]приб.сніг!AP30</f>
        <v>0.31532970115086234</v>
      </c>
      <c r="W31" s="39"/>
      <c r="X31" s="39">
        <f>[1]Освітл!AS32</f>
        <v>0.25183569903791703</v>
      </c>
      <c r="Y31" s="41">
        <f>'[1]Елен. ліфт'!AN29</f>
        <v>0</v>
      </c>
      <c r="Z31" s="45">
        <v>3.8527731446574518</v>
      </c>
      <c r="AA31" s="42">
        <f t="shared" si="3"/>
        <v>1.1142204899591173</v>
      </c>
    </row>
    <row r="32" spans="1:27" s="43" customFormat="1" x14ac:dyDescent="0.2">
      <c r="A32" s="34">
        <f t="shared" si="6"/>
        <v>23</v>
      </c>
      <c r="B32" s="35" t="s">
        <v>51</v>
      </c>
      <c r="C32" s="44">
        <f t="shared" si="0"/>
        <v>4.2242476415466967</v>
      </c>
      <c r="D32" s="45">
        <f t="shared" si="4"/>
        <v>4.2242476415466967</v>
      </c>
      <c r="E32" s="44">
        <v>3.8224641573843452</v>
      </c>
      <c r="F32" s="45">
        <v>3.8224641573843452</v>
      </c>
      <c r="G32" s="37">
        <f t="shared" si="5"/>
        <v>0.40178348416235155</v>
      </c>
      <c r="H32" s="38">
        <f t="shared" si="1"/>
        <v>3.7498817335305543</v>
      </c>
      <c r="I32" s="38">
        <f t="shared" si="2"/>
        <v>3.9961566025659558</v>
      </c>
      <c r="J32" s="39">
        <f>'[1]приб. прибуд тер.'!AU31+[1]покос!W30</f>
        <v>0.52030222174268315</v>
      </c>
      <c r="K32" s="39">
        <f>[1]сх.кл.!BJ31</f>
        <v>0.24627486903540152</v>
      </c>
      <c r="L32" s="39"/>
      <c r="M32" s="39">
        <f>[1]приб.підв!AP31</f>
        <v>6.4012493896934849E-2</v>
      </c>
      <c r="N32" s="39">
        <f>'[1]ТО ліф'!T30</f>
        <v>0</v>
      </c>
      <c r="O32" s="39">
        <f>[1]дисп.!K29</f>
        <v>0</v>
      </c>
      <c r="P32" s="39">
        <f>'[1]аварій. ХВ і Вв'!AA30+'[1]авар.ЦОі ГВ'!R30+'[1]ТО ЦО І ГВП'!CT30+'[1]ТО ГВП'!BW36+'[1]ТО ХВП'!CS31</f>
        <v>0.69017846095210356</v>
      </c>
      <c r="Q32" s="39">
        <f>[1]дерат!T30</f>
        <v>1.5624783807729326E-2</v>
      </c>
      <c r="R32" s="39">
        <f>[1]дезинс!T28</f>
        <v>5.9525652915893125E-3</v>
      </c>
      <c r="S32" s="39">
        <f>[1]ДимВК!AE29</f>
        <v>0.15518896572332891</v>
      </c>
      <c r="T32" s="39">
        <f>'[1]ТО електро'!BI33</f>
        <v>0.26025541799710661</v>
      </c>
      <c r="U32" s="39">
        <f>'[1]ПР констр. ел'!GL31+'[1]ПР ЦОп'!CR34+'[1]ПР ХВ'!DZ30+'[1]ПР ГВ'!DB35</f>
        <v>1.7216171875655295</v>
      </c>
      <c r="V32" s="39">
        <f>[1]приб.сніг!AP31</f>
        <v>0.31674963655354932</v>
      </c>
      <c r="W32" s="39"/>
      <c r="X32" s="39">
        <f>[1]Освітл!AS33</f>
        <v>0.2280910389807409</v>
      </c>
      <c r="Y32" s="41">
        <f>'[1]Елен. ліфт'!AN30</f>
        <v>0</v>
      </c>
      <c r="Z32" s="45">
        <v>3.8224641573843452</v>
      </c>
      <c r="AA32" s="42">
        <f t="shared" si="3"/>
        <v>1.1051111188017746</v>
      </c>
    </row>
    <row r="33" spans="1:27" s="43" customFormat="1" x14ac:dyDescent="0.2">
      <c r="A33" s="34">
        <f t="shared" si="6"/>
        <v>24</v>
      </c>
      <c r="B33" s="35" t="s">
        <v>52</v>
      </c>
      <c r="C33" s="44">
        <f t="shared" si="0"/>
        <v>3.7203197555816021</v>
      </c>
      <c r="D33" s="45">
        <f t="shared" si="4"/>
        <v>3.7203197555816021</v>
      </c>
      <c r="E33" s="44">
        <v>3.7020336145476556</v>
      </c>
      <c r="F33" s="45">
        <v>3.7020336145476556</v>
      </c>
      <c r="G33" s="37">
        <f t="shared" si="5"/>
        <v>1.8286141033946546E-2</v>
      </c>
      <c r="H33" s="38">
        <f t="shared" si="1"/>
        <v>3.2075116798481833</v>
      </c>
      <c r="I33" s="38">
        <f t="shared" si="2"/>
        <v>3.4976908067268262</v>
      </c>
      <c r="J33" s="39">
        <f>'[1]приб. прибуд тер.'!AU32+[1]покос!W31</f>
        <v>0.37628587749035375</v>
      </c>
      <c r="K33" s="39">
        <f>[1]сх.кл.!BJ32</f>
        <v>0.29017912687864272</v>
      </c>
      <c r="L33" s="39"/>
      <c r="M33" s="39">
        <f>[1]приб.підв!AP32</f>
        <v>5.8121758800173215E-2</v>
      </c>
      <c r="N33" s="39">
        <f>'[1]ТО ліф'!T31</f>
        <v>0</v>
      </c>
      <c r="O33" s="39">
        <f>[1]дисп.!K30</f>
        <v>0</v>
      </c>
      <c r="P33" s="39">
        <f>'[1]аварій. ХВ і Вв'!AA31+'[1]авар.ЦОі ГВ'!R31+'[1]ТО ЦО І ГВП'!CT31+'[1]ТО ГВП'!BW37+'[1]ТО ХВП'!CS32</f>
        <v>0.73947017344008592</v>
      </c>
      <c r="Q33" s="39">
        <f>[1]дерат!T31</f>
        <v>1.567489537855055E-2</v>
      </c>
      <c r="R33" s="39">
        <f>[1]дезинс!T29</f>
        <v>5.9716562691572621E-3</v>
      </c>
      <c r="S33" s="39">
        <f>[1]ДимВК!AE30</f>
        <v>0.15969210627964772</v>
      </c>
      <c r="T33" s="39">
        <f>'[1]ТО електро'!BI34</f>
        <v>0.33183270071034238</v>
      </c>
      <c r="U33" s="39">
        <f>'[1]ПР констр. ел'!GL32+'[1]ПР ЦОп'!CR35+'[1]ПР ХВ'!DZ31+'[1]ПР ГВ'!DB36</f>
        <v>1.3023840543376493</v>
      </c>
      <c r="V33" s="39">
        <f>[1]приб.сніг!AP32</f>
        <v>0.21807845714222343</v>
      </c>
      <c r="W33" s="39"/>
      <c r="X33" s="39">
        <f>[1]Освітл!AS34</f>
        <v>0.22262894885477594</v>
      </c>
      <c r="Y33" s="41">
        <f>'[1]Елен. ліфт'!AN31</f>
        <v>0</v>
      </c>
      <c r="Z33" s="45">
        <v>3.7020336145476556</v>
      </c>
      <c r="AA33" s="42">
        <f t="shared" si="3"/>
        <v>1.0049394854120417</v>
      </c>
    </row>
    <row r="34" spans="1:27" s="43" customFormat="1" x14ac:dyDescent="0.2">
      <c r="A34" s="34">
        <f t="shared" si="6"/>
        <v>25</v>
      </c>
      <c r="B34" s="35" t="s">
        <v>53</v>
      </c>
      <c r="C34" s="44">
        <f t="shared" si="0"/>
        <v>4.0358174473052326</v>
      </c>
      <c r="D34" s="45">
        <f t="shared" si="4"/>
        <v>4.0358174473052326</v>
      </c>
      <c r="E34" s="44">
        <v>3.9776441009610486</v>
      </c>
      <c r="F34" s="45">
        <v>3.977644100961049</v>
      </c>
      <c r="G34" s="37">
        <f t="shared" si="5"/>
        <v>5.8173346344183585E-2</v>
      </c>
      <c r="H34" s="38">
        <f t="shared" si="1"/>
        <v>3.5384699416477146</v>
      </c>
      <c r="I34" s="38">
        <f t="shared" si="2"/>
        <v>3.770180146693336</v>
      </c>
      <c r="J34" s="39">
        <f>'[1]приб. прибуд тер.'!AU33+[1]покос!W32</f>
        <v>0.66040399243127856</v>
      </c>
      <c r="K34" s="39">
        <f>[1]сх.кл.!BJ33</f>
        <v>0.23171020504562151</v>
      </c>
      <c r="L34" s="39"/>
      <c r="M34" s="39">
        <f>[1]приб.підв!AP33</f>
        <v>5.7852076908249672E-2</v>
      </c>
      <c r="N34" s="39">
        <f>'[1]ТО ліф'!T32</f>
        <v>0</v>
      </c>
      <c r="O34" s="39">
        <f>[1]дисп.!K31</f>
        <v>0</v>
      </c>
      <c r="P34" s="39">
        <f>'[1]аварій. ХВ і Вв'!AA32+'[1]авар.ЦОі ГВ'!R32+'[1]ТО ЦО І ГВП'!CT32+'[1]ТО ГВП'!BW38+'[1]ТО ХВП'!CS33</f>
        <v>0.73218766841494554</v>
      </c>
      <c r="Q34" s="39">
        <f>[1]дерат!T32</f>
        <v>1.5699314100250619E-2</v>
      </c>
      <c r="R34" s="39">
        <f>[1]дезинс!T30</f>
        <v>5.9809590561298994E-3</v>
      </c>
      <c r="S34" s="39">
        <f>[1]ДимВК!AE31</f>
        <v>0.17243625953471992</v>
      </c>
      <c r="T34" s="39">
        <f>'[1]ТО електро'!BI35</f>
        <v>0.50290475693235437</v>
      </c>
      <c r="U34" s="39">
        <f>'[1]ПР констр. ел'!GL33+'[1]ПР ЦОп'!CR36+'[1]ПР ХВ'!DZ32+'[1]ПР ГВ'!DB37</f>
        <v>1.2147555757066004</v>
      </c>
      <c r="V34" s="39">
        <f>[1]приб.сніг!AP33</f>
        <v>0.17624933856318503</v>
      </c>
      <c r="W34" s="39"/>
      <c r="X34" s="39">
        <f>[1]Освітл!AS35</f>
        <v>0.26563730061189683</v>
      </c>
      <c r="Y34" s="41">
        <f>'[1]Елен. ліфт'!AN32</f>
        <v>0</v>
      </c>
      <c r="Z34" s="45">
        <v>3.977644100961049</v>
      </c>
      <c r="AA34" s="42">
        <f t="shared" si="3"/>
        <v>1.0146250757653577</v>
      </c>
    </row>
    <row r="35" spans="1:27" s="43" customFormat="1" x14ac:dyDescent="0.2">
      <c r="A35" s="34">
        <f t="shared" si="6"/>
        <v>26</v>
      </c>
      <c r="B35" s="35" t="s">
        <v>54</v>
      </c>
      <c r="C35" s="44">
        <f t="shared" si="0"/>
        <v>3.3859096101131336</v>
      </c>
      <c r="D35" s="45">
        <f t="shared" si="4"/>
        <v>4.6674623471867385</v>
      </c>
      <c r="E35" s="44">
        <v>3.3194688408016888</v>
      </c>
      <c r="F35" s="45">
        <v>4.4937561067803653</v>
      </c>
      <c r="G35" s="37">
        <f t="shared" si="5"/>
        <v>0.17370624040637317</v>
      </c>
      <c r="H35" s="38">
        <f t="shared" si="1"/>
        <v>2.6109112450479621</v>
      </c>
      <c r="I35" s="38">
        <f t="shared" si="2"/>
        <v>3.1828454288990424</v>
      </c>
      <c r="J35" s="39">
        <f>'[1]приб. прибуд тер.'!AU34+[1]покос!W33</f>
        <v>0.4432395794682894</v>
      </c>
      <c r="K35" s="39">
        <f>[1]сх.кл.!BJ34</f>
        <v>0.5719341838510803</v>
      </c>
      <c r="L35" s="39"/>
      <c r="M35" s="39">
        <f>[1]приб.підв!AP34</f>
        <v>4.1174150264198031E-2</v>
      </c>
      <c r="N35" s="39">
        <f>'[1]ТО ліф'!T33</f>
        <v>0.9667966540283397</v>
      </c>
      <c r="O35" s="39">
        <f>[1]дисп.!K32</f>
        <v>0</v>
      </c>
      <c r="P35" s="39">
        <f>'[1]аварій. ХВ і Вв'!AA33+'[1]авар.ЦОі ГВ'!R33+'[1]ТО ЦО І ГВП'!CT33+'[1]ТО ГВП'!BW39+'[1]ТО ХВП'!CS34</f>
        <v>0.70817264578610717</v>
      </c>
      <c r="Q35" s="39">
        <f>[1]дерат!T33</f>
        <v>1.6378878067314674E-2</v>
      </c>
      <c r="R35" s="39">
        <f>[1]дезинс!T31</f>
        <v>6.2398521668146807E-3</v>
      </c>
      <c r="S35" s="39">
        <f>[1]ДимВК!AE32</f>
        <v>0.142347851550364</v>
      </c>
      <c r="T35" s="39">
        <f>'[1]ТО електро'!BI36</f>
        <v>0.10027425757232881</v>
      </c>
      <c r="U35" s="39">
        <f>'[1]ПР констр. ел'!GL34+'[1]ПР ЦОп'!CR37+'[1]ПР ХВ'!DZ33+'[1]ПР ГВ'!DB38</f>
        <v>1.0469176057923664</v>
      </c>
      <c r="V35" s="39">
        <f>[1]приб.сніг!AP34</f>
        <v>0.10616642438017888</v>
      </c>
      <c r="W35" s="39"/>
      <c r="X35" s="39">
        <f>[1]Освітл!AS36</f>
        <v>0.20306418121409109</v>
      </c>
      <c r="Y35" s="41">
        <f>'[1]Елен. ліфт'!AN33</f>
        <v>0.3147560830452652</v>
      </c>
      <c r="Z35" s="45">
        <v>4.4937561067803653</v>
      </c>
      <c r="AA35" s="42">
        <f t="shared" si="3"/>
        <v>1.0386550218300183</v>
      </c>
    </row>
    <row r="36" spans="1:27" s="43" customFormat="1" x14ac:dyDescent="0.2">
      <c r="A36" s="34">
        <f t="shared" si="6"/>
        <v>27</v>
      </c>
      <c r="B36" s="35" t="s">
        <v>55</v>
      </c>
      <c r="C36" s="44">
        <f t="shared" si="0"/>
        <v>3.6643001054713915</v>
      </c>
      <c r="D36" s="45">
        <f t="shared" si="4"/>
        <v>4.7425284646122563</v>
      </c>
      <c r="E36" s="44">
        <v>3.3983486905328522</v>
      </c>
      <c r="F36" s="45">
        <v>4.4566998206726138</v>
      </c>
      <c r="G36" s="37">
        <f t="shared" si="5"/>
        <v>0.28582864393964247</v>
      </c>
      <c r="H36" s="38">
        <f t="shared" si="1"/>
        <v>2.7717288620872651</v>
      </c>
      <c r="I36" s="38">
        <f t="shared" si="2"/>
        <v>3.3875954594266529</v>
      </c>
      <c r="J36" s="39">
        <f>'[1]приб. прибуд тер.'!AU35+[1]покос!W34</f>
        <v>0.55963350279660995</v>
      </c>
      <c r="K36" s="39">
        <f>[1]сх.кл.!BJ35</f>
        <v>0.61586659733938764</v>
      </c>
      <c r="L36" s="39"/>
      <c r="M36" s="39">
        <f>[1]приб.підв!AP35</f>
        <v>4.1135737437131031E-2</v>
      </c>
      <c r="N36" s="39">
        <f>'[1]ТО ліф'!T34</f>
        <v>0.79327244209077008</v>
      </c>
      <c r="O36" s="39">
        <f>[1]дисп.!K33</f>
        <v>0</v>
      </c>
      <c r="P36" s="39">
        <f>'[1]аварій. ХВ і Вв'!AA34+'[1]авар.ЦОі ГВ'!R34+'[1]ТО ЦО І ГВП'!CT34+'[1]ТО ГВП'!BW40+'[1]ТО ХВП'!CS35</f>
        <v>0.73230224206487793</v>
      </c>
      <c r="Q36" s="39">
        <f>[1]дерат!T34</f>
        <v>1.6235221579155582E-2</v>
      </c>
      <c r="R36" s="39">
        <f>[1]дезинс!T32</f>
        <v>6.1851234335502606E-3</v>
      </c>
      <c r="S36" s="39">
        <f>[1]ДимВК!AE33</f>
        <v>0.13893648413689011</v>
      </c>
      <c r="T36" s="39">
        <f>'[1]ТО електро'!BI37</f>
        <v>0.22288468453781374</v>
      </c>
      <c r="U36" s="39">
        <f>'[1]ПР констр. ел'!GL35+'[1]ПР ЦОп'!CR38+'[1]ПР ХВ'!DZ34+'[1]ПР ГВ'!DB39</f>
        <v>0.84516236280018076</v>
      </c>
      <c r="V36" s="39">
        <f>[1]приб.сніг!AP35</f>
        <v>0.20925350330105622</v>
      </c>
      <c r="W36" s="39"/>
      <c r="X36" s="39">
        <f>[1]Освітл!AS37</f>
        <v>0.2767046460447386</v>
      </c>
      <c r="Y36" s="41">
        <f>'[1]Елен. ліфт'!AN34</f>
        <v>0.28495591705009471</v>
      </c>
      <c r="Z36" s="45">
        <v>4.4566998206726138</v>
      </c>
      <c r="AA36" s="42">
        <f t="shared" si="3"/>
        <v>1.064134596324799</v>
      </c>
    </row>
    <row r="37" spans="1:27" s="43" customFormat="1" x14ac:dyDescent="0.2">
      <c r="A37" s="34">
        <f t="shared" si="6"/>
        <v>28</v>
      </c>
      <c r="B37" s="35" t="s">
        <v>56</v>
      </c>
      <c r="C37" s="44">
        <f t="shared" si="0"/>
        <v>3.7264798080444481</v>
      </c>
      <c r="D37" s="45">
        <f>SUM(J37:Y37)</f>
        <v>4.8947382384448099</v>
      </c>
      <c r="E37" s="44">
        <v>3.7211776086623032</v>
      </c>
      <c r="F37" s="45">
        <v>4.7423555485496118</v>
      </c>
      <c r="G37" s="37">
        <f t="shared" si="5"/>
        <v>0.1523826898951981</v>
      </c>
      <c r="H37" s="38">
        <f t="shared" si="1"/>
        <v>3.0283745650367684</v>
      </c>
      <c r="I37" s="38">
        <f t="shared" si="2"/>
        <v>3.520512485268533</v>
      </c>
      <c r="J37" s="39">
        <f>'[1]приб. прибуд тер.'!AU36+[1]покос!W35</f>
        <v>0.57308388689361667</v>
      </c>
      <c r="K37" s="39">
        <f>[1]сх.кл.!BJ36</f>
        <v>0.49213792023176467</v>
      </c>
      <c r="L37" s="39"/>
      <c r="M37" s="39">
        <f>[1]приб.підв!AP36</f>
        <v>4.4792297571605071E-2</v>
      </c>
      <c r="N37" s="39">
        <f>'[1]ТО ліф'!T35</f>
        <v>0.86131710474775169</v>
      </c>
      <c r="O37" s="39">
        <f>[1]дисп.!K34</f>
        <v>0</v>
      </c>
      <c r="P37" s="39">
        <f>'[1]аварій. ХВ і Вв'!AA35+'[1]авар.ЦОі ГВ'!R35+'[1]ТО ЦО І ГВП'!CT35+'[1]ТО ГВП'!BW41+'[1]ТО ХВП'!CS36</f>
        <v>0.69470634786371721</v>
      </c>
      <c r="Q37" s="39">
        <f>[1]дерат!T35</f>
        <v>1.6263211832403413E-2</v>
      </c>
      <c r="R37" s="39">
        <f>[1]дезинс!T33</f>
        <v>6.1957868649318466E-3</v>
      </c>
      <c r="S37" s="39">
        <f>[1]ДимВК!AE34</f>
        <v>0.12663488130514469</v>
      </c>
      <c r="T37" s="39">
        <f>'[1]ТО електро'!BI38</f>
        <v>0.32031498828186344</v>
      </c>
      <c r="U37" s="39">
        <f>'[1]ПР констр. ел'!GL36+'[1]ПР ЦОп'!CR39+'[1]ПР ХВ'!DZ35+'[1]ПР ГВ'!DB40</f>
        <v>1.0882412420130438</v>
      </c>
      <c r="V37" s="39">
        <f>[1]приб.сніг!AP36</f>
        <v>0.15814192241044109</v>
      </c>
      <c r="W37" s="39"/>
      <c r="X37" s="39">
        <f>[1]Освітл!AS38</f>
        <v>0.20596732277591523</v>
      </c>
      <c r="Y37" s="41">
        <f>'[1]Елен. ліфт'!AN35</f>
        <v>0.30694132565261051</v>
      </c>
      <c r="Z37" s="45">
        <v>4.7423555485496118</v>
      </c>
      <c r="AA37" s="42">
        <f t="shared" si="3"/>
        <v>1.0321322786398424</v>
      </c>
    </row>
    <row r="38" spans="1:27" s="43" customFormat="1" x14ac:dyDescent="0.2">
      <c r="A38" s="34">
        <f t="shared" si="6"/>
        <v>29</v>
      </c>
      <c r="B38" s="35" t="s">
        <v>57</v>
      </c>
      <c r="C38" s="44">
        <f t="shared" si="0"/>
        <v>3.8877419812378116</v>
      </c>
      <c r="D38" s="45">
        <f t="shared" si="4"/>
        <v>3.8877419812378116</v>
      </c>
      <c r="E38" s="44">
        <v>3.9866872959515547</v>
      </c>
      <c r="F38" s="45">
        <v>3.9866872959515547</v>
      </c>
      <c r="G38" s="37">
        <f t="shared" si="5"/>
        <v>-9.8945314713743127E-2</v>
      </c>
      <c r="H38" s="38">
        <f t="shared" si="1"/>
        <v>3.4453334051529882</v>
      </c>
      <c r="I38" s="38">
        <f t="shared" si="2"/>
        <v>3.7380922853090817</v>
      </c>
      <c r="J38" s="39">
        <f>'[1]приб. прибуд тер.'!AU37+[1]покос!W36</f>
        <v>0.33731755421678611</v>
      </c>
      <c r="K38" s="39">
        <f>[1]сх.кл.!BJ37</f>
        <v>0.29275888015609358</v>
      </c>
      <c r="L38" s="39"/>
      <c r="M38" s="39">
        <f>[1]приб.підв!AP37</f>
        <v>5.878680513387588E-2</v>
      </c>
      <c r="N38" s="39">
        <f>'[1]ТО ліф'!T36</f>
        <v>0</v>
      </c>
      <c r="O38" s="39">
        <f>[1]дисп.!K35</f>
        <v>0</v>
      </c>
      <c r="P38" s="39">
        <f>'[1]аварій. ХВ і Вв'!AA36+'[1]авар.ЦОі ГВ'!R36+'[1]ТО ЦО І ГВП'!CT36+'[1]ТО ГВП'!BW42+'[1]ТО ХВП'!CS37</f>
        <v>0.74244746456490618</v>
      </c>
      <c r="Q38" s="39">
        <f>[1]дерат!T36</f>
        <v>1.5575784678296387E-2</v>
      </c>
      <c r="R38" s="39">
        <f>[1]дезинс!T34</f>
        <v>5.9338981202050698E-3</v>
      </c>
      <c r="S38" s="39">
        <f>[1]ДимВК!AE35</f>
        <v>0.16101595459553178</v>
      </c>
      <c r="T38" s="39">
        <f>'[1]ТО електро'!BI39</f>
        <v>0.3469729015348027</v>
      </c>
      <c r="U38" s="39">
        <f>'[1]ПР констр. ел'!GL37+'[1]ПР ЦОп'!CR40+'[1]ПР ХВ'!DZ36+'[1]ПР ГВ'!DB41</f>
        <v>1.5504589953943915</v>
      </c>
      <c r="V38" s="39">
        <f>[1]приб.сніг!AP37</f>
        <v>0.22682404691419253</v>
      </c>
      <c r="W38" s="39"/>
      <c r="X38" s="39">
        <f>[1]Освітл!AS39</f>
        <v>0.14964969592872995</v>
      </c>
      <c r="Y38" s="41">
        <f>'[1]Елен. ліфт'!AN36</f>
        <v>0</v>
      </c>
      <c r="Z38" s="45">
        <v>3.9866872959515547</v>
      </c>
      <c r="AA38" s="42">
        <f t="shared" si="3"/>
        <v>0.97518106955260297</v>
      </c>
    </row>
    <row r="39" spans="1:27" s="43" customFormat="1" x14ac:dyDescent="0.2">
      <c r="A39" s="34">
        <f t="shared" si="6"/>
        <v>30</v>
      </c>
      <c r="B39" s="35" t="s">
        <v>58</v>
      </c>
      <c r="C39" s="44">
        <f t="shared" si="0"/>
        <v>3.8114666889362758</v>
      </c>
      <c r="D39" s="45">
        <f>SUM(J39:Y39)</f>
        <v>4.9719666274327157</v>
      </c>
      <c r="E39" s="44">
        <v>3.6310442545843715</v>
      </c>
      <c r="F39" s="45">
        <v>4.7081669794450915</v>
      </c>
      <c r="G39" s="37">
        <f t="shared" si="5"/>
        <v>0.26379964798762412</v>
      </c>
      <c r="H39" s="38">
        <f t="shared" si="1"/>
        <v>3.1351822754557417</v>
      </c>
      <c r="I39" s="38">
        <f t="shared" si="2"/>
        <v>3.6803723636661116</v>
      </c>
      <c r="J39" s="39">
        <f>'[1]приб. прибуд тер.'!AU38+[1]покос!W37</f>
        <v>0.58009919001544541</v>
      </c>
      <c r="K39" s="39">
        <f>[1]сх.кл.!BJ38</f>
        <v>0.54519008821036985</v>
      </c>
      <c r="L39" s="39"/>
      <c r="M39" s="39">
        <f>[1]приб.підв!AP38</f>
        <v>2.1970698881453855E-2</v>
      </c>
      <c r="N39" s="39">
        <f>'[1]ТО ліф'!T37</f>
        <v>0.95399967770934069</v>
      </c>
      <c r="O39" s="39">
        <f>[1]дисп.!K36</f>
        <v>0</v>
      </c>
      <c r="P39" s="39">
        <f>'[1]аварій. ХВ і Вв'!AA37+'[1]авар.ЦОі ГВ'!R37+'[1]ТО ЦО І ГВП'!CT37+'[1]ТО ГВП'!BW43+'[1]ТО ХВП'!CS38</f>
        <v>0.77285157178564257</v>
      </c>
      <c r="Q39" s="39">
        <f>[1]дерат!T37</f>
        <v>1.1175345330215945E-2</v>
      </c>
      <c r="R39" s="39">
        <f>[1]дезинс!T35</f>
        <v>8.5149303251493055E-3</v>
      </c>
      <c r="S39" s="39">
        <f>[1]ДимВК!AE36</f>
        <v>0.1410512583699825</v>
      </c>
      <c r="T39" s="39">
        <f>'[1]ТО електро'!BI40</f>
        <v>0.40290990151881034</v>
      </c>
      <c r="U39" s="39">
        <f>'[1]ПР констр. ел'!GL38+'[1]ПР ЦОп'!CR41+'[1]ПР ХВ'!DZ37+'[1]ПР ГВ'!DB42</f>
        <v>0.89473797043467251</v>
      </c>
      <c r="V39" s="39">
        <f>[1]приб.сніг!AP38</f>
        <v>0.30187140879437041</v>
      </c>
      <c r="W39" s="39"/>
      <c r="X39" s="39">
        <f>[1]Освітл!AS40</f>
        <v>0.1310943252701641</v>
      </c>
      <c r="Y39" s="41">
        <f>'[1]Елен. ліфт'!AN37</f>
        <v>0.2065002607870991</v>
      </c>
      <c r="Z39" s="45">
        <v>4.7081669794450915</v>
      </c>
      <c r="AA39" s="42">
        <f t="shared" si="3"/>
        <v>1.0560302234689891</v>
      </c>
    </row>
    <row r="40" spans="1:27" s="43" customFormat="1" x14ac:dyDescent="0.2">
      <c r="A40" s="34">
        <f t="shared" si="6"/>
        <v>31</v>
      </c>
      <c r="B40" s="35" t="s">
        <v>59</v>
      </c>
      <c r="C40" s="44">
        <f t="shared" si="0"/>
        <v>3.8953673782695994</v>
      </c>
      <c r="D40" s="45">
        <f t="shared" si="4"/>
        <v>5.1127987907395962</v>
      </c>
      <c r="E40" s="44">
        <v>3.6240047577867323</v>
      </c>
      <c r="F40" s="45">
        <v>4.7459571232695392</v>
      </c>
      <c r="G40" s="37">
        <f t="shared" si="5"/>
        <v>0.36684166747005698</v>
      </c>
      <c r="H40" s="38">
        <f t="shared" si="1"/>
        <v>3.1839571805080977</v>
      </c>
      <c r="I40" s="38">
        <f t="shared" si="2"/>
        <v>3.7637525324412824</v>
      </c>
      <c r="J40" s="39">
        <f>'[1]приб. прибуд тер.'!AU39+[1]покос!W38</f>
        <v>0.57114457977528976</v>
      </c>
      <c r="K40" s="39">
        <f>[1]сх.кл.!BJ39</f>
        <v>0.57979535193318454</v>
      </c>
      <c r="L40" s="39"/>
      <c r="M40" s="39">
        <f>[1]приб.підв!AP39</f>
        <v>4.1156010782119563E-2</v>
      </c>
      <c r="N40" s="39">
        <f>'[1]ТО ліф'!T38</f>
        <v>0.96317879302672516</v>
      </c>
      <c r="O40" s="39">
        <f>[1]дисп.!K37</f>
        <v>0</v>
      </c>
      <c r="P40" s="39">
        <f>'[1]аварій. ХВ і Вв'!AA38+'[1]авар.ЦОі ГВ'!R38+'[1]ТО ЦО І ГВП'!CT38+'[1]ТО ГВП'!BW44+'[1]ТО ХВП'!CS39</f>
        <v>0.77441011857304876</v>
      </c>
      <c r="Q40" s="39">
        <f>[1]дерат!T38</f>
        <v>1.6731649193310737E-2</v>
      </c>
      <c r="R40" s="39">
        <f>[1]дезинс!T36</f>
        <v>6.3742471886158933E-3</v>
      </c>
      <c r="S40" s="39">
        <f>[1]ДимВК!AE37</f>
        <v>0.14161131373152192</v>
      </c>
      <c r="T40" s="39">
        <f>'[1]ТО електро'!BI41</f>
        <v>0.40450968767577622</v>
      </c>
      <c r="U40" s="39">
        <f>'[1]ПР констр. ел'!GL39+'[1]ПР ЦОп'!CR42+'[1]ПР ХВ'!DZ38+'[1]ПР ГВ'!DB43</f>
        <v>0.92676401369668249</v>
      </c>
      <c r="V40" s="39">
        <f>[1]приб.сніг!AP39</f>
        <v>0.30125555989173108</v>
      </c>
      <c r="W40" s="39"/>
      <c r="X40" s="39">
        <f>[1]Освітл!AS41</f>
        <v>0.13161484582831723</v>
      </c>
      <c r="Y40" s="41">
        <f>'[1]Елен. ліфт'!AN38</f>
        <v>0.25425261944327165</v>
      </c>
      <c r="Z40" s="45">
        <v>4.7459571232695392</v>
      </c>
      <c r="AA40" s="42">
        <f t="shared" si="3"/>
        <v>1.0772956134962584</v>
      </c>
    </row>
    <row r="41" spans="1:27" s="43" customFormat="1" x14ac:dyDescent="0.2">
      <c r="A41" s="34">
        <f t="shared" si="6"/>
        <v>32</v>
      </c>
      <c r="B41" s="35" t="s">
        <v>60</v>
      </c>
      <c r="C41" s="44">
        <f t="shared" si="0"/>
        <v>4.3238113345353</v>
      </c>
      <c r="D41" s="45">
        <f>SUM(J41:Y41)</f>
        <v>5.4210512922391061</v>
      </c>
      <c r="E41" s="44">
        <v>3.688804804579477</v>
      </c>
      <c r="F41" s="45">
        <v>4.6703044176551973</v>
      </c>
      <c r="G41" s="37">
        <f t="shared" si="5"/>
        <v>0.75074687458390876</v>
      </c>
      <c r="H41" s="38">
        <f t="shared" si="1"/>
        <v>2.7349493830076264</v>
      </c>
      <c r="I41" s="38">
        <f t="shared" si="2"/>
        <v>3.4405057866162512</v>
      </c>
      <c r="J41" s="39">
        <f>'[1]приб. прибуд тер.'!AU40+[1]покос!W39</f>
        <v>0.54110035968968873</v>
      </c>
      <c r="K41" s="39">
        <f>[1]сх.кл.!BJ40</f>
        <v>0.70555640360862459</v>
      </c>
      <c r="L41" s="39"/>
      <c r="M41" s="39">
        <f>[1]приб.підв!AP40</f>
        <v>3.5032222681497242E-2</v>
      </c>
      <c r="N41" s="39">
        <f>'[1]ТО ліф'!T39</f>
        <v>0.6690868138971261</v>
      </c>
      <c r="O41" s="39">
        <f>[1]дисп.!K38</f>
        <v>0</v>
      </c>
      <c r="P41" s="39">
        <f>'[1]аварій. ХВ і Вв'!AA39+'[1]авар.ЦОі ГВ'!R39+'[1]ТО ЦО І ГВП'!CT39+'[1]ТО ГВП'!BW45+'[1]ТО ХВП'!CS40</f>
        <v>0.88597056084188019</v>
      </c>
      <c r="Q41" s="39">
        <f>[1]дерат!T39</f>
        <v>1.7283787633087473E-2</v>
      </c>
      <c r="R41" s="39">
        <f>[1]дезинс!T37</f>
        <v>6.58459506627046E-3</v>
      </c>
      <c r="S41" s="39">
        <f>[1]ДимВК!AE38</f>
        <v>0</v>
      </c>
      <c r="T41" s="39">
        <f>'[1]ТО електро'!BI42</f>
        <v>0.1565625336475433</v>
      </c>
      <c r="U41" s="39">
        <f>'[1]ПР констр. ел'!GL40+'[1]ПР ЦОп'!CR43+'[1]ПР ХВ'!DZ39+'[1]ПР ГВ'!DB44</f>
        <v>0.95033054082442647</v>
      </c>
      <c r="V41" s="39">
        <f>[1]приб.сніг!AP40</f>
        <v>0.14208478262323174</v>
      </c>
      <c r="W41" s="39"/>
      <c r="X41" s="39">
        <f>[1]Освітл!AS42</f>
        <v>0.88330554791904936</v>
      </c>
      <c r="Y41" s="41">
        <f>'[1]Елен. ліфт'!AN39</f>
        <v>0.42815314380668057</v>
      </c>
      <c r="Z41" s="45">
        <v>4.6703044176551973</v>
      </c>
      <c r="AA41" s="42">
        <f t="shared" si="3"/>
        <v>1.1607490234995932</v>
      </c>
    </row>
    <row r="42" spans="1:27" s="43" customFormat="1" x14ac:dyDescent="0.2">
      <c r="A42" s="34">
        <f t="shared" si="6"/>
        <v>33</v>
      </c>
      <c r="B42" s="35" t="s">
        <v>61</v>
      </c>
      <c r="C42" s="44">
        <f t="shared" ref="C42:C73" si="7">D42-N42-O42-Y42</f>
        <v>3.911284781312252</v>
      </c>
      <c r="D42" s="45">
        <f t="shared" ref="D42:D104" si="8">SUM(J42:Y42)</f>
        <v>3.911284781312252</v>
      </c>
      <c r="E42" s="44">
        <v>3.7829362562586848</v>
      </c>
      <c r="F42" s="45">
        <v>3.7829362562586848</v>
      </c>
      <c r="G42" s="37">
        <f t="shared" si="5"/>
        <v>0.1283485250535672</v>
      </c>
      <c r="H42" s="38">
        <f t="shared" ref="H42:H73" si="9">C42-K42-L42-X42</f>
        <v>3.4305686986696586</v>
      </c>
      <c r="I42" s="38">
        <f t="shared" si="2"/>
        <v>3.6992932496548807</v>
      </c>
      <c r="J42" s="39">
        <f>'[1]приб. прибуд тер.'!AU41+[1]покос!W40</f>
        <v>0.2937502727635648</v>
      </c>
      <c r="K42" s="39">
        <f>[1]сх.кл.!BJ41</f>
        <v>0.2687245509852223</v>
      </c>
      <c r="L42" s="39"/>
      <c r="M42" s="39">
        <f>[1]приб.підв!AP41</f>
        <v>5.8484354316407403E-2</v>
      </c>
      <c r="N42" s="39">
        <f>'[1]ТО ліф'!T40</f>
        <v>0</v>
      </c>
      <c r="O42" s="39">
        <f>[1]дисп.!K39</f>
        <v>0</v>
      </c>
      <c r="P42" s="39">
        <f>'[1]аварій. ХВ і Вв'!AA40+'[1]авар.ЦОі ГВ'!R40+'[1]ТО ЦО І ГВП'!CT40+'[1]ТО ГВП'!BW46+'[1]ТО ХВП'!CS41</f>
        <v>0.71660668180231146</v>
      </c>
      <c r="Q42" s="39">
        <f>[1]дерат!T40</f>
        <v>1.5989497328238789E-2</v>
      </c>
      <c r="R42" s="39">
        <f>[1]дезинс!T38</f>
        <v>6.0915100008584432E-3</v>
      </c>
      <c r="S42" s="39">
        <f>[1]ДимВК!AE39</f>
        <v>0.15079468741513385</v>
      </c>
      <c r="T42" s="39">
        <f>'[1]ТО електро'!BI43</f>
        <v>0.27247207725104483</v>
      </c>
      <c r="U42" s="39">
        <f>'[1]ПР констр. ел'!GL41+'[1]ПР ЦОп'!CR44+'[1]ПР ХВ'!DZ40+'[1]ПР ГВ'!DB45</f>
        <v>1.7040450975183377</v>
      </c>
      <c r="V42" s="39">
        <f>[1]приб.сніг!AP41</f>
        <v>0.21233452027376098</v>
      </c>
      <c r="W42" s="39"/>
      <c r="X42" s="39">
        <f>[1]Освітл!AS43</f>
        <v>0.21199153165737114</v>
      </c>
      <c r="Y42" s="41">
        <f>'[1]Елен. ліфт'!AN40</f>
        <v>0</v>
      </c>
      <c r="Z42" s="45">
        <v>3.7829362562586848</v>
      </c>
      <c r="AA42" s="42">
        <f t="shared" ref="AA42:AA73" si="10">D42/F42</f>
        <v>1.0339282811972368</v>
      </c>
    </row>
    <row r="43" spans="1:27" s="43" customFormat="1" x14ac:dyDescent="0.2">
      <c r="A43" s="34">
        <f t="shared" si="6"/>
        <v>34</v>
      </c>
      <c r="B43" s="35" t="s">
        <v>62</v>
      </c>
      <c r="C43" s="44">
        <f t="shared" si="7"/>
        <v>4.394020639587672</v>
      </c>
      <c r="D43" s="45">
        <f t="shared" si="8"/>
        <v>4.394020639587672</v>
      </c>
      <c r="E43" s="44">
        <v>4.1311906871244783</v>
      </c>
      <c r="F43" s="45">
        <v>4.1311906871244783</v>
      </c>
      <c r="G43" s="37">
        <f t="shared" si="5"/>
        <v>0.26282995246319363</v>
      </c>
      <c r="H43" s="38">
        <f t="shared" si="9"/>
        <v>3.9552361963747011</v>
      </c>
      <c r="I43" s="38">
        <f t="shared" si="2"/>
        <v>4.1963637410848209</v>
      </c>
      <c r="J43" s="39">
        <f>'[1]приб. прибуд тер.'!AU42+[1]покос!W41</f>
        <v>0.58804938862797085</v>
      </c>
      <c r="K43" s="39">
        <f>[1]сх.кл.!BJ42</f>
        <v>0.24112754471011957</v>
      </c>
      <c r="L43" s="39"/>
      <c r="M43" s="39">
        <f>[1]приб.підв!AP42</f>
        <v>5.7846919113754794E-2</v>
      </c>
      <c r="N43" s="39">
        <f>'[1]ТО ліф'!T41</f>
        <v>0</v>
      </c>
      <c r="O43" s="39">
        <f>[1]дисп.!K40</f>
        <v>0</v>
      </c>
      <c r="P43" s="39">
        <f>'[1]аварій. ХВ і Вв'!AA41+'[1]авар.ЦОі ГВ'!R41+'[1]ТО ЦО І ГВП'!CT41+'[1]ТО ГВП'!BW47+'[1]ТО ХВП'!CS42</f>
        <v>0.76587545200333995</v>
      </c>
      <c r="Q43" s="39">
        <f>[1]дерат!T41</f>
        <v>1.6379730611862764E-2</v>
      </c>
      <c r="R43" s="39">
        <f>[1]дезинс!T39</f>
        <v>6.2401769602421558E-3</v>
      </c>
      <c r="S43" s="39">
        <f>[1]ДимВК!AE40</f>
        <v>0.17185407762349025</v>
      </c>
      <c r="T43" s="39">
        <f>'[1]ТО електро'!BI44</f>
        <v>0.50120684227480283</v>
      </c>
      <c r="U43" s="39">
        <f>'[1]ПР констр. ел'!GL42+'[1]ПР ЦОп'!CR45+'[1]ПР ХВ'!DZ41+'[1]ПР ГВ'!DB46</f>
        <v>1.4700516249564746</v>
      </c>
      <c r="V43" s="39">
        <f>[1]приб.сніг!AP42</f>
        <v>0.37773198420276288</v>
      </c>
      <c r="W43" s="39"/>
      <c r="X43" s="39">
        <f>[1]Освітл!AS44</f>
        <v>0.1976568985028514</v>
      </c>
      <c r="Y43" s="41">
        <f>'[1]Елен. ліфт'!AN41</f>
        <v>0</v>
      </c>
      <c r="Z43" s="45">
        <v>4.1311906871244783</v>
      </c>
      <c r="AA43" s="42">
        <f t="shared" si="10"/>
        <v>1.063620871649025</v>
      </c>
    </row>
    <row r="44" spans="1:27" s="43" customFormat="1" x14ac:dyDescent="0.2">
      <c r="A44" s="34">
        <f t="shared" si="6"/>
        <v>35</v>
      </c>
      <c r="B44" s="35" t="s">
        <v>63</v>
      </c>
      <c r="C44" s="44">
        <f t="shared" si="7"/>
        <v>4.1999597814315353</v>
      </c>
      <c r="D44" s="45">
        <f t="shared" si="8"/>
        <v>4.1999597814315353</v>
      </c>
      <c r="E44" s="44">
        <v>4.1024325897110518</v>
      </c>
      <c r="F44" s="45">
        <v>4.1024325897110518</v>
      </c>
      <c r="G44" s="37">
        <f t="shared" si="5"/>
        <v>9.7527191720483408E-2</v>
      </c>
      <c r="H44" s="38">
        <f t="shared" si="9"/>
        <v>3.7916177073141561</v>
      </c>
      <c r="I44" s="38">
        <f t="shared" si="2"/>
        <v>4.0558763385676659</v>
      </c>
      <c r="J44" s="39">
        <f>'[1]приб. прибуд тер.'!AU43+[1]покос!W42</f>
        <v>0.43317274834601704</v>
      </c>
      <c r="K44" s="39">
        <f>[1]сх.кл.!BJ43</f>
        <v>0.26425863125350973</v>
      </c>
      <c r="L44" s="39"/>
      <c r="M44" s="39">
        <f>[1]приб.підв!AP43</f>
        <v>7.2361441239097213E-2</v>
      </c>
      <c r="N44" s="39">
        <f>'[1]ТО ліф'!T42</f>
        <v>0</v>
      </c>
      <c r="O44" s="39">
        <f>[1]дисп.!K41</f>
        <v>0</v>
      </c>
      <c r="P44" s="39">
        <f>'[1]аварій. ХВ і Вв'!AA42+'[1]авар.ЦОі ГВ'!R42+'[1]ТО ЦО І ГВП'!CT42+'[1]ТО ГВП'!BW48+'[1]ТО ХВП'!CS43</f>
        <v>0.77368795347810337</v>
      </c>
      <c r="Q44" s="39">
        <f>[1]дерат!T42</f>
        <v>1.5516859507429896E-2</v>
      </c>
      <c r="R44" s="39">
        <f>[1]дезинс!T40</f>
        <v>5.911449430276489E-3</v>
      </c>
      <c r="S44" s="39">
        <f>[1]ДимВК!AE41</f>
        <v>0.1533141523991019</v>
      </c>
      <c r="T44" s="39">
        <f>'[1]ТО електро'!BI45</f>
        <v>0.24315517044541682</v>
      </c>
      <c r="U44" s="39">
        <f>'[1]ПР констр. ел'!GL43+'[1]ПР ЦОп'!CR46+'[1]ПР ХВ'!DZ42+'[1]ПР ГВ'!DB47</f>
        <v>1.6928054956468517</v>
      </c>
      <c r="V44" s="39">
        <f>[1]приб.сніг!AP43</f>
        <v>0.40169243682186173</v>
      </c>
      <c r="W44" s="39"/>
      <c r="X44" s="39">
        <f>[1]Освітл!AS45</f>
        <v>0.14408344286386937</v>
      </c>
      <c r="Y44" s="41">
        <f>'[1]Елен. ліфт'!AN42</f>
        <v>0</v>
      </c>
      <c r="Z44" s="45">
        <v>4.1024325897110518</v>
      </c>
      <c r="AA44" s="42">
        <f t="shared" si="10"/>
        <v>1.0237730150557702</v>
      </c>
    </row>
    <row r="45" spans="1:27" s="43" customFormat="1" x14ac:dyDescent="0.2">
      <c r="A45" s="34">
        <f t="shared" si="6"/>
        <v>36</v>
      </c>
      <c r="B45" s="35" t="s">
        <v>64</v>
      </c>
      <c r="C45" s="44">
        <f t="shared" si="7"/>
        <v>3.725286582921822</v>
      </c>
      <c r="D45" s="45">
        <f t="shared" si="8"/>
        <v>4.5164666872386867</v>
      </c>
      <c r="E45" s="44">
        <v>3.6260642409401691</v>
      </c>
      <c r="F45" s="45">
        <v>4.5015983284165166</v>
      </c>
      <c r="G45" s="37">
        <f t="shared" si="5"/>
        <v>1.486835882217008E-2</v>
      </c>
      <c r="H45" s="38">
        <f t="shared" si="9"/>
        <v>3.0280955245755239</v>
      </c>
      <c r="I45" s="38">
        <f t="shared" si="2"/>
        <v>3.5075303399664102</v>
      </c>
      <c r="J45" s="39">
        <f>'[1]приб. прибуд тер.'!AU44+[1]покос!W43</f>
        <v>0.60066435487953529</v>
      </c>
      <c r="K45" s="39">
        <f>[1]сх.кл.!BJ44</f>
        <v>0.47943481539088623</v>
      </c>
      <c r="L45" s="39"/>
      <c r="M45" s="39">
        <f>[1]приб.підв!AP44</f>
        <v>4.3631321192913325E-2</v>
      </c>
      <c r="N45" s="39">
        <f>'[1]ТО ліф'!T43</f>
        <v>0.51045771201744461</v>
      </c>
      <c r="O45" s="39">
        <f>[1]дисп.!K42</f>
        <v>0</v>
      </c>
      <c r="P45" s="39">
        <f>'[1]аварій. ХВ і Вв'!AA43+'[1]авар.ЦОі ГВ'!R43+'[1]ТО ЦО І ГВП'!CT43+'[1]ТО ГВП'!BW49+'[1]ТО ХВП'!CS44</f>
        <v>0.65226823983432292</v>
      </c>
      <c r="Q45" s="39">
        <f>[1]дерат!T43</f>
        <v>1.5356506022479158E-2</v>
      </c>
      <c r="R45" s="39">
        <f>[1]дезинс!T41</f>
        <v>5.8503596513298523E-3</v>
      </c>
      <c r="S45" s="39">
        <f>[1]ДимВК!AE42</f>
        <v>0.12495752514476799</v>
      </c>
      <c r="T45" s="39">
        <f>'[1]ТО електро'!BI46</f>
        <v>0.1992560056325923</v>
      </c>
      <c r="U45" s="39">
        <f>'[1]ПР констр. ел'!GL44+'[1]ПР ЦОп'!CR47+'[1]ПР ХВ'!DZ43+'[1]ПР ГВ'!DB48</f>
        <v>1.1225788073669052</v>
      </c>
      <c r="V45" s="39">
        <f>[1]приб.сніг!AP44</f>
        <v>0.26353240485067903</v>
      </c>
      <c r="W45" s="39"/>
      <c r="X45" s="39">
        <f>[1]Освітл!AS46</f>
        <v>0.21775624295541185</v>
      </c>
      <c r="Y45" s="41">
        <f>'[1]Елен. ліфт'!AN43</f>
        <v>0.28072239229941998</v>
      </c>
      <c r="Z45" s="45">
        <v>4.5015983284165166</v>
      </c>
      <c r="AA45" s="42">
        <f t="shared" si="10"/>
        <v>1.0033029065983772</v>
      </c>
    </row>
    <row r="46" spans="1:27" s="43" customFormat="1" x14ac:dyDescent="0.2">
      <c r="A46" s="34">
        <f t="shared" si="6"/>
        <v>37</v>
      </c>
      <c r="B46" s="35" t="s">
        <v>65</v>
      </c>
      <c r="C46" s="44">
        <f t="shared" si="7"/>
        <v>3.5822470396097148</v>
      </c>
      <c r="D46" s="45">
        <f t="shared" si="8"/>
        <v>4.7171038844392523</v>
      </c>
      <c r="E46" s="44">
        <v>3.4605894805130077</v>
      </c>
      <c r="F46" s="45">
        <v>4.4767516749915908</v>
      </c>
      <c r="G46" s="37">
        <f t="shared" si="5"/>
        <v>0.24035220944766156</v>
      </c>
      <c r="H46" s="38">
        <f t="shared" si="9"/>
        <v>2.9228028094611278</v>
      </c>
      <c r="I46" s="38">
        <f t="shared" si="2"/>
        <v>3.4858151258362797</v>
      </c>
      <c r="J46" s="39">
        <f>'[1]приб. прибуд тер.'!AU45+[1]покос!W44</f>
        <v>0.41266494711160295</v>
      </c>
      <c r="K46" s="39">
        <f>[1]сх.кл.!BJ45</f>
        <v>0.56301231637515203</v>
      </c>
      <c r="L46" s="39"/>
      <c r="M46" s="39">
        <f>[1]приб.підв!AP45</f>
        <v>4.3685512500052689E-2</v>
      </c>
      <c r="N46" s="39">
        <f>'[1]ТО ліф'!T44</f>
        <v>0.85542026057848042</v>
      </c>
      <c r="O46" s="39">
        <f>[1]дисп.!K43</f>
        <v>0</v>
      </c>
      <c r="P46" s="39">
        <f>'[1]аварій. ХВ і Вв'!AA44+'[1]авар.ЦОі ГВ'!R44+'[1]ТО ЦО І ГВП'!CT44+'[1]ТО ГВП'!BW50+'[1]ТО ХВП'!CS45</f>
        <v>0.64558710692792931</v>
      </c>
      <c r="Q46" s="39">
        <f>[1]дерат!T44</f>
        <v>1.6555054496721958E-2</v>
      </c>
      <c r="R46" s="39">
        <f>[1]дезинс!T42</f>
        <v>6.074514671100391E-3</v>
      </c>
      <c r="S46" s="39">
        <f>[1]ДимВК!AE43</f>
        <v>0.11925825045376315</v>
      </c>
      <c r="T46" s="39">
        <f>'[1]ТО електро'!BI47</f>
        <v>0.12301919469402495</v>
      </c>
      <c r="U46" s="39">
        <f>'[1]ПР констр. ел'!GL45+'[1]ПР ЦОп'!CR48+'[1]ПР ХВ'!DZ44+'[1]ПР ГВ'!DB49</f>
        <v>1.4333197631650254</v>
      </c>
      <c r="V46" s="39">
        <f>[1]приб.сніг!AP45</f>
        <v>0.12263846544090752</v>
      </c>
      <c r="W46" s="39"/>
      <c r="X46" s="39">
        <f>[1]Освітл!AS47</f>
        <v>9.6431913773434949E-2</v>
      </c>
      <c r="Y46" s="41">
        <f>'[1]Елен. ліфт'!AN44</f>
        <v>0.27943658425105733</v>
      </c>
      <c r="Z46" s="45">
        <v>4.4767516749915908</v>
      </c>
      <c r="AA46" s="42">
        <f t="shared" si="10"/>
        <v>1.0536889751536449</v>
      </c>
    </row>
    <row r="47" spans="1:27" s="43" customFormat="1" x14ac:dyDescent="0.2">
      <c r="A47" s="34">
        <v>38</v>
      </c>
      <c r="B47" s="35" t="s">
        <v>66</v>
      </c>
      <c r="C47" s="44">
        <f t="shared" si="7"/>
        <v>4.1144815904347238</v>
      </c>
      <c r="D47" s="45">
        <f t="shared" si="8"/>
        <v>4.1144815904347238</v>
      </c>
      <c r="E47" s="44">
        <v>3.9104031682837013</v>
      </c>
      <c r="F47" s="45">
        <v>3.9104031682837013</v>
      </c>
      <c r="G47" s="37">
        <f t="shared" si="5"/>
        <v>0.20407842215102256</v>
      </c>
      <c r="H47" s="38">
        <f t="shared" si="9"/>
        <v>3.6695173244816224</v>
      </c>
      <c r="I47" s="38">
        <f t="shared" si="2"/>
        <v>3.9030929260777669</v>
      </c>
      <c r="J47" s="39">
        <f>'[1]приб. прибуд тер.'!AU47+[1]покос!W46</f>
        <v>0.36305287778720752</v>
      </c>
      <c r="K47" s="39">
        <f>[1]сх.кл.!BJ47</f>
        <v>0.23357560159614463</v>
      </c>
      <c r="L47" s="39"/>
      <c r="M47" s="39">
        <f>[1]приб.підв!AP47</f>
        <v>5.7176497176118043E-2</v>
      </c>
      <c r="N47" s="39">
        <f>'[1]ТО ліф'!T46</f>
        <v>0</v>
      </c>
      <c r="O47" s="39">
        <f>[1]дисп.!K45</f>
        <v>0</v>
      </c>
      <c r="P47" s="39">
        <f>'[1]аварій. ХВ і Вв'!AA46+'[1]авар.ЦОі ГВ'!R46+'[1]ТО ЦО І ГВП'!CT46+'[1]ТО ГВП'!BW52+'[1]ТО ХВП'!CS47</f>
        <v>0.71521123183776458</v>
      </c>
      <c r="Q47" s="39">
        <f>[1]дерат!T46</f>
        <v>1.5898089269476352E-2</v>
      </c>
      <c r="R47" s="39">
        <f>[1]дезинс!T44</f>
        <v>6.0566863229979083E-3</v>
      </c>
      <c r="S47" s="39">
        <f>[1]ДимВК!AE45</f>
        <v>0.16847714663271487</v>
      </c>
      <c r="T47" s="39">
        <f>'[1]ТО електро'!BI49</f>
        <v>0.34754016245251251</v>
      </c>
      <c r="U47" s="39">
        <f>'[1]ПР констр. ел'!GL47+'[1]ПР ЦОп'!CR50+'[1]ПР ХВ'!DZ46+'[1]ПР ГВ'!DB51</f>
        <v>1.8329081822765403</v>
      </c>
      <c r="V47" s="39">
        <f>[1]приб.сніг!AP47</f>
        <v>0.16319645072629071</v>
      </c>
      <c r="W47" s="39"/>
      <c r="X47" s="39">
        <f>[1]Освітл!AS49</f>
        <v>0.21138866435695688</v>
      </c>
      <c r="Y47" s="41">
        <f>'[1]Елен. ліфт'!AN46</f>
        <v>0</v>
      </c>
      <c r="Z47" s="45">
        <v>3.9104031682837013</v>
      </c>
      <c r="AA47" s="42">
        <f t="shared" si="10"/>
        <v>1.052188588584996</v>
      </c>
    </row>
    <row r="48" spans="1:27" s="43" customFormat="1" x14ac:dyDescent="0.2">
      <c r="A48" s="34">
        <f t="shared" si="6"/>
        <v>39</v>
      </c>
      <c r="B48" s="35" t="s">
        <v>67</v>
      </c>
      <c r="C48" s="44">
        <f t="shared" si="7"/>
        <v>3.9367182472575886</v>
      </c>
      <c r="D48" s="45">
        <f t="shared" si="8"/>
        <v>3.9367182472575886</v>
      </c>
      <c r="E48" s="44">
        <v>3.9008949802383484</v>
      </c>
      <c r="F48" s="45">
        <v>3.9008949802383484</v>
      </c>
      <c r="G48" s="37">
        <f t="shared" si="5"/>
        <v>3.5823267019240213E-2</v>
      </c>
      <c r="H48" s="38">
        <f t="shared" si="9"/>
        <v>3.5008439589556883</v>
      </c>
      <c r="I48" s="38">
        <f t="shared" si="2"/>
        <v>3.7854862713643747</v>
      </c>
      <c r="J48" s="39">
        <f>'[1]приб. прибуд тер.'!AU48+[1]покос!W47</f>
        <v>0.21933442614553247</v>
      </c>
      <c r="K48" s="39">
        <f>[1]сх.кл.!BJ48</f>
        <v>0.28464231240868615</v>
      </c>
      <c r="L48" s="39"/>
      <c r="M48" s="39">
        <f>[1]приб.підв!AP48</f>
        <v>5.8390797879554444E-2</v>
      </c>
      <c r="N48" s="39">
        <f>'[1]ТО ліф'!T47</f>
        <v>0</v>
      </c>
      <c r="O48" s="39">
        <f>[1]дисп.!K46</f>
        <v>0</v>
      </c>
      <c r="P48" s="39">
        <f>'[1]аварій. ХВ і Вв'!AA47+'[1]авар.ЦОі ГВ'!R47+'[1]ТО ЦО І ГВП'!CT47+'[1]ТО ГВП'!BW53+'[1]ТО ХВП'!CS48</f>
        <v>0.7406304885629349</v>
      </c>
      <c r="Q48" s="39">
        <f>[1]дерат!T47</f>
        <v>1.5854751913871912E-2</v>
      </c>
      <c r="R48" s="39">
        <f>[1]дезинс!T45</f>
        <v>6.0401761144744087E-3</v>
      </c>
      <c r="S48" s="39">
        <f>[1]ДимВК!AE46</f>
        <v>0.15105662782908766</v>
      </c>
      <c r="T48" s="39">
        <f>'[1]ТО електро'!BI50</f>
        <v>0.26947057794225088</v>
      </c>
      <c r="U48" s="39">
        <f>'[1]ПР констр. ел'!GL48+'[1]ПР ЦОп'!CR51+'[1]ПР ХВ'!DZ47+'[1]ПР ГВ'!DB52</f>
        <v>1.9168364330638055</v>
      </c>
      <c r="V48" s="39">
        <f>[1]приб.сніг!AP48</f>
        <v>0.1232296795041762</v>
      </c>
      <c r="W48" s="39"/>
      <c r="X48" s="39">
        <f>[1]Освітл!AS50</f>
        <v>0.15123197589321388</v>
      </c>
      <c r="Y48" s="41">
        <f>'[1]Елен. ліфт'!AN47</f>
        <v>0</v>
      </c>
      <c r="Z48" s="45">
        <v>3.9008949802383484</v>
      </c>
      <c r="AA48" s="42">
        <f t="shared" si="10"/>
        <v>1.0091833456682937</v>
      </c>
    </row>
    <row r="49" spans="1:27" s="43" customFormat="1" x14ac:dyDescent="0.2">
      <c r="A49" s="34">
        <f t="shared" si="6"/>
        <v>40</v>
      </c>
      <c r="B49" s="35" t="s">
        <v>68</v>
      </c>
      <c r="C49" s="44">
        <f t="shared" si="7"/>
        <v>4.1000861481978328</v>
      </c>
      <c r="D49" s="45">
        <f t="shared" si="8"/>
        <v>5.0358645009079703</v>
      </c>
      <c r="E49" s="44">
        <v>3.4596869937655521</v>
      </c>
      <c r="F49" s="45">
        <v>4.5927078988089844</v>
      </c>
      <c r="G49" s="37">
        <f t="shared" si="5"/>
        <v>0.44315660209898589</v>
      </c>
      <c r="H49" s="38">
        <f t="shared" si="9"/>
        <v>3.019977166917069</v>
      </c>
      <c r="I49" s="38">
        <f t="shared" si="2"/>
        <v>3.6546545550626295</v>
      </c>
      <c r="J49" s="39">
        <f>'[1]приб. прибуд тер.'!AU49+[1]покос!W48</f>
        <v>0.64134040172787576</v>
      </c>
      <c r="K49" s="39">
        <f>[1]сх.кл.!BJ49</f>
        <v>0.63467738814556041</v>
      </c>
      <c r="L49" s="39"/>
      <c r="M49" s="39">
        <f>[1]приб.підв!AP49</f>
        <v>4.3456556120197824E-2</v>
      </c>
      <c r="N49" s="39">
        <f>'[1]ТО ліф'!T48</f>
        <v>0.64223588387563413</v>
      </c>
      <c r="O49" s="39">
        <f>[1]дисп.!K47</f>
        <v>0</v>
      </c>
      <c r="P49" s="39">
        <f>'[1]аварій. ХВ і Вв'!AA48+'[1]авар.ЦОі ГВ'!R48+'[1]ТО ЦО І ГВП'!CT48+'[1]ТО ГВП'!BW54+'[1]ТО ХВП'!CS49</f>
        <v>0.65140059089932112</v>
      </c>
      <c r="Q49" s="39">
        <f>[1]дерат!T48</f>
        <v>1.6409374667881671E-2</v>
      </c>
      <c r="R49" s="39">
        <f>[1]дезинс!T46</f>
        <v>6.2514704399556347E-3</v>
      </c>
      <c r="S49" s="39">
        <f>[1]ДимВК!AE47</f>
        <v>0.13395555471101464</v>
      </c>
      <c r="T49" s="39">
        <f>'[1]ТО електро'!BI51</f>
        <v>0.15657218747276302</v>
      </c>
      <c r="U49" s="39">
        <f>'[1]ПР констр. ел'!GL49+'[1]ПР ЦОп'!CR52+'[1]ПР ХВ'!DZ48+'[1]ПР ГВ'!DB53</f>
        <v>1.1337276665712279</v>
      </c>
      <c r="V49" s="39">
        <f>[1]приб.сніг!AP49</f>
        <v>0.23686336430683183</v>
      </c>
      <c r="W49" s="39"/>
      <c r="X49" s="39">
        <f>[1]Освітл!AS51</f>
        <v>0.44543159313520336</v>
      </c>
      <c r="Y49" s="41">
        <f>'[1]Елен. ліфт'!AN48</f>
        <v>0.29354246883450297</v>
      </c>
      <c r="Z49" s="45">
        <v>4.5927078988089844</v>
      </c>
      <c r="AA49" s="42">
        <f t="shared" si="10"/>
        <v>1.0964913536551952</v>
      </c>
    </row>
    <row r="50" spans="1:27" s="43" customFormat="1" x14ac:dyDescent="0.2">
      <c r="A50" s="34">
        <f t="shared" si="6"/>
        <v>41</v>
      </c>
      <c r="B50" s="35" t="s">
        <v>69</v>
      </c>
      <c r="C50" s="44">
        <f t="shared" si="7"/>
        <v>3.9387902301002375</v>
      </c>
      <c r="D50" s="45">
        <f t="shared" si="8"/>
        <v>3.9387902301002375</v>
      </c>
      <c r="E50" s="44">
        <v>3.6944617681935887</v>
      </c>
      <c r="F50" s="45">
        <v>3.6944617681935887</v>
      </c>
      <c r="G50" s="37">
        <f t="shared" si="5"/>
        <v>0.24432846190664881</v>
      </c>
      <c r="H50" s="38">
        <f t="shared" si="9"/>
        <v>3.403495537471247</v>
      </c>
      <c r="I50" s="38">
        <f t="shared" si="2"/>
        <v>3.6934775964397932</v>
      </c>
      <c r="J50" s="39">
        <f>'[1]приб. прибуд тер.'!AU50+[1]покос!W49</f>
        <v>0.25135278058014332</v>
      </c>
      <c r="K50" s="39">
        <f>[1]сх.кл.!BJ50</f>
        <v>0.28998205896854601</v>
      </c>
      <c r="L50" s="39"/>
      <c r="M50" s="39">
        <f>[1]приб.підв!AP50</f>
        <v>6.5802227239195529E-2</v>
      </c>
      <c r="N50" s="39">
        <f>'[1]ТО ліф'!T49</f>
        <v>0</v>
      </c>
      <c r="O50" s="39">
        <f>[1]дисп.!K48</f>
        <v>0</v>
      </c>
      <c r="P50" s="39">
        <f>'[1]аварій. ХВ і Вв'!AA49+'[1]авар.ЦОі ГВ'!R49+'[1]ТО ЦО І ГВП'!CT49+'[1]ТО ГВП'!BW55+'[1]ТО ХВП'!CS50</f>
        <v>0.78957206670931734</v>
      </c>
      <c r="Q50" s="39">
        <f>[1]дерат!T49</f>
        <v>1.5560371136762896E-2</v>
      </c>
      <c r="R50" s="39">
        <f>[1]дезинс!T47</f>
        <v>5.9280260317664882E-3</v>
      </c>
      <c r="S50" s="39">
        <f>[1]ДимВК!AE48</f>
        <v>0.15694010693530719</v>
      </c>
      <c r="T50" s="39">
        <f>'[1]ТО електро'!BI52</f>
        <v>0.3124895271948912</v>
      </c>
      <c r="U50" s="39">
        <f>'[1]ПР констр. ел'!GL50+'[1]ПР ЦОп'!CR53+'[1]ПР ХВ'!DZ49+'[1]ПР ГВ'!DB54</f>
        <v>1.6652730292793989</v>
      </c>
      <c r="V50" s="39">
        <f>[1]приб.сніг!AP50</f>
        <v>0.14057740236446373</v>
      </c>
      <c r="W50" s="39"/>
      <c r="X50" s="39">
        <f>[1]Освітл!AS52</f>
        <v>0.24531263366044467</v>
      </c>
      <c r="Y50" s="41">
        <f>'[1]Елен. ліфт'!AN49</f>
        <v>0</v>
      </c>
      <c r="Z50" s="45">
        <v>3.6944617681935887</v>
      </c>
      <c r="AA50" s="42">
        <f t="shared" si="10"/>
        <v>1.066133709654306</v>
      </c>
    </row>
    <row r="51" spans="1:27" s="43" customFormat="1" x14ac:dyDescent="0.2">
      <c r="A51" s="34">
        <f t="shared" si="6"/>
        <v>42</v>
      </c>
      <c r="B51" s="35" t="s">
        <v>70</v>
      </c>
      <c r="C51" s="44">
        <f t="shared" si="7"/>
        <v>4.2192845031970396</v>
      </c>
      <c r="D51" s="45">
        <f t="shared" si="8"/>
        <v>4.2192845031970396</v>
      </c>
      <c r="E51" s="44">
        <v>4.0569737465211606</v>
      </c>
      <c r="F51" s="45">
        <v>4.0569737465211606</v>
      </c>
      <c r="G51" s="37">
        <f t="shared" si="5"/>
        <v>0.16231075667587902</v>
      </c>
      <c r="H51" s="38">
        <f t="shared" si="9"/>
        <v>3.7605306438969395</v>
      </c>
      <c r="I51" s="38">
        <f t="shared" si="2"/>
        <v>4.0556219522864136</v>
      </c>
      <c r="J51" s="39">
        <f>'[1]приб. прибуд тер.'!AU51+[1]покос!W50</f>
        <v>0.50198397994124733</v>
      </c>
      <c r="K51" s="39">
        <f>[1]сх.кл.!BJ51</f>
        <v>0.29509130838947423</v>
      </c>
      <c r="L51" s="39"/>
      <c r="M51" s="39">
        <f>[1]приб.підв!AP51</f>
        <v>5.8474639163948766E-2</v>
      </c>
      <c r="N51" s="39">
        <f>'[1]ТО ліф'!T50</f>
        <v>0</v>
      </c>
      <c r="O51" s="39">
        <f>[1]дисп.!K49</f>
        <v>0</v>
      </c>
      <c r="P51" s="39">
        <f>'[1]аварій. ХВ і Вв'!AA50+'[1]авар.ЦОі ГВ'!R50+'[1]ТО ЦО І ГВП'!CT50+'[1]ТО ГВП'!BW56+'[1]ТО ХВП'!CS51</f>
        <v>0.74035300156550066</v>
      </c>
      <c r="Q51" s="39">
        <f>[1]дерат!T50</f>
        <v>1.5903202419191159E-2</v>
      </c>
      <c r="R51" s="39">
        <f>[1]дезинс!T48</f>
        <v>6.0586342768318693E-3</v>
      </c>
      <c r="S51" s="39">
        <f>[1]ДимВК!AE49</f>
        <v>0.16008465456533674</v>
      </c>
      <c r="T51" s="39">
        <f>'[1]ТО електро'!BI53</f>
        <v>0.33479259136110817</v>
      </c>
      <c r="U51" s="39">
        <f>'[1]ПР констр. ел'!GL51+'[1]ПР ЦОп'!CR54+'[1]ПР ХВ'!DZ50+'[1]ПР ГВ'!DB55</f>
        <v>1.4884593772322801</v>
      </c>
      <c r="V51" s="39">
        <f>[1]приб.сніг!AP51</f>
        <v>0.45442056337149489</v>
      </c>
      <c r="W51" s="39"/>
      <c r="X51" s="39">
        <f>[1]Освітл!AS53</f>
        <v>0.16366255091062595</v>
      </c>
      <c r="Y51" s="41">
        <f>'[1]Елен. ліфт'!AN50</f>
        <v>0</v>
      </c>
      <c r="Z51" s="45">
        <v>4.0569737465211606</v>
      </c>
      <c r="AA51" s="42">
        <f t="shared" si="10"/>
        <v>1.0400078400347204</v>
      </c>
    </row>
    <row r="52" spans="1:27" s="43" customFormat="1" x14ac:dyDescent="0.2">
      <c r="A52" s="34">
        <f t="shared" si="6"/>
        <v>43</v>
      </c>
      <c r="B52" s="35" t="s">
        <v>71</v>
      </c>
      <c r="C52" s="44">
        <f t="shared" si="7"/>
        <v>4.0103145402871974</v>
      </c>
      <c r="D52" s="45">
        <f t="shared" si="8"/>
        <v>4.0103145402871974</v>
      </c>
      <c r="E52" s="44">
        <v>3.6823606144495904</v>
      </c>
      <c r="F52" s="45">
        <v>3.6823606144495904</v>
      </c>
      <c r="G52" s="37">
        <f t="shared" si="5"/>
        <v>0.32795392583760696</v>
      </c>
      <c r="H52" s="38">
        <f t="shared" si="9"/>
        <v>3.5711044854492475</v>
      </c>
      <c r="I52" s="38">
        <f t="shared" si="2"/>
        <v>3.865682466442343</v>
      </c>
      <c r="J52" s="39">
        <f>'[1]приб. прибуд тер.'!AU52+[1]покос!W51</f>
        <v>0.28489229892820328</v>
      </c>
      <c r="K52" s="39">
        <f>[1]сх.кл.!BJ52</f>
        <v>0.2945779809930954</v>
      </c>
      <c r="L52" s="39"/>
      <c r="M52" s="39">
        <f>[1]приб.підв!AP52</f>
        <v>5.8102756446839779E-2</v>
      </c>
      <c r="N52" s="39">
        <f>'[1]ТО ліф'!T51</f>
        <v>0</v>
      </c>
      <c r="O52" s="39">
        <f>[1]дисп.!K50</f>
        <v>0</v>
      </c>
      <c r="P52" s="39">
        <f>'[1]аварій. ХВ і Вв'!AA51+'[1]авар.ЦОі ГВ'!R51+'[1]ТО ЦО І ГВП'!CT51+'[1]ТО ГВП'!BW57+'[1]ТО ХВП'!CS52</f>
        <v>0.72274776835631716</v>
      </c>
      <c r="Q52" s="39">
        <f>[1]дерат!T51</f>
        <v>1.5859396500318514E-2</v>
      </c>
      <c r="R52" s="39">
        <f>[1]дезинс!T49</f>
        <v>6.0419455600178498E-3</v>
      </c>
      <c r="S52" s="39">
        <f>[1]ДимВК!AE50</f>
        <v>0.14820688752479616</v>
      </c>
      <c r="T52" s="39">
        <f>'[1]ТО електро'!BI54</f>
        <v>0.24431917868705533</v>
      </c>
      <c r="U52" s="39">
        <f>'[1]ПР констр. ел'!GL52+'[1]ПР ЦОп'!CR55+'[1]ПР ХВ'!DZ51+'[1]ПР ГВ'!DB56</f>
        <v>1.8133766503287143</v>
      </c>
      <c r="V52" s="39">
        <f>[1]приб.сніг!AP52</f>
        <v>0.27755760311698557</v>
      </c>
      <c r="W52" s="39"/>
      <c r="X52" s="39">
        <f>[1]Освітл!AS54</f>
        <v>0.14463207384485452</v>
      </c>
      <c r="Y52" s="41">
        <f>'[1]Елен. ліфт'!AN51</f>
        <v>0</v>
      </c>
      <c r="Z52" s="45">
        <v>3.6823606144495904</v>
      </c>
      <c r="AA52" s="42">
        <f t="shared" si="10"/>
        <v>1.0890607846908624</v>
      </c>
    </row>
    <row r="53" spans="1:27" s="43" customFormat="1" x14ac:dyDescent="0.2">
      <c r="A53" s="34">
        <f t="shared" si="6"/>
        <v>44</v>
      </c>
      <c r="B53" s="35" t="s">
        <v>72</v>
      </c>
      <c r="C53" s="44">
        <f t="shared" si="7"/>
        <v>3.9851008027221302</v>
      </c>
      <c r="D53" s="45">
        <f t="shared" si="8"/>
        <v>4.7051776569734498</v>
      </c>
      <c r="E53" s="44">
        <v>3.6108090927265439</v>
      </c>
      <c r="F53" s="45">
        <v>4.3078960394905064</v>
      </c>
      <c r="G53" s="37">
        <f t="shared" si="5"/>
        <v>0.39728161748294344</v>
      </c>
      <c r="H53" s="38">
        <f t="shared" si="9"/>
        <v>3.1348321831076076</v>
      </c>
      <c r="I53" s="38">
        <f t="shared" si="2"/>
        <v>3.6262663869291547</v>
      </c>
      <c r="J53" s="39">
        <f>'[1]приб. прибуд тер.'!AU53+[1]покос!W52</f>
        <v>0.56777785847102979</v>
      </c>
      <c r="K53" s="39">
        <f>[1]сх.кл.!BJ53</f>
        <v>0.49143420382154718</v>
      </c>
      <c r="L53" s="39"/>
      <c r="M53" s="39">
        <f>[1]приб.підв!AP53</f>
        <v>3.9041593274647922E-2</v>
      </c>
      <c r="N53" s="39">
        <f>'[1]ТО ліф'!T52</f>
        <v>0.4876531516731174</v>
      </c>
      <c r="O53" s="39">
        <f>[1]дисп.!K51</f>
        <v>0</v>
      </c>
      <c r="P53" s="39">
        <f>'[1]аварій. ХВ і Вв'!AA52+'[1]авар.ЦОі ГВ'!R52+'[1]ТО ЦО І ГВП'!CT52+'[1]ТО ГВП'!BW58+'[1]ТО ХВП'!CS53</f>
        <v>0.64345490787607829</v>
      </c>
      <c r="Q53" s="39">
        <f>[1]дерат!T52</f>
        <v>1.6722055090668632E-2</v>
      </c>
      <c r="R53" s="39">
        <f>[1]дезинс!T50</f>
        <v>6.3705921286103199E-3</v>
      </c>
      <c r="S53" s="39">
        <f>[1]ДимВК!AE51</f>
        <v>0.12325838446645547</v>
      </c>
      <c r="T53" s="39">
        <f>'[1]ТО електро'!BI55</f>
        <v>9.5270442001068059E-2</v>
      </c>
      <c r="U53" s="39">
        <f>'[1]ПР констр. ел'!GL53+'[1]ПР ЦОп'!CR56+'[1]ПР ХВ'!DZ52+'[1]ПР ГВ'!DB57</f>
        <v>1.4377674115613599</v>
      </c>
      <c r="V53" s="39">
        <f>[1]приб.сніг!AP53</f>
        <v>0.2051689382376902</v>
      </c>
      <c r="W53" s="39"/>
      <c r="X53" s="39">
        <f>[1]Освітл!AS55</f>
        <v>0.35883441579297543</v>
      </c>
      <c r="Y53" s="41">
        <f>'[1]Елен. ліфт'!AN52</f>
        <v>0.23242370257820227</v>
      </c>
      <c r="Z53" s="45">
        <v>4.3078960394905064</v>
      </c>
      <c r="AA53" s="42">
        <f t="shared" si="10"/>
        <v>1.0922217281571005</v>
      </c>
    </row>
    <row r="54" spans="1:27" s="43" customFormat="1" x14ac:dyDescent="0.2">
      <c r="A54" s="34">
        <f t="shared" si="6"/>
        <v>45</v>
      </c>
      <c r="B54" s="35" t="s">
        <v>73</v>
      </c>
      <c r="C54" s="44">
        <f t="shared" si="7"/>
        <v>3.7190347413029494</v>
      </c>
      <c r="D54" s="45">
        <f>SUM(J54:Y54)</f>
        <v>4.4941381355234107</v>
      </c>
      <c r="E54" s="44">
        <v>3.5327076175381453</v>
      </c>
      <c r="F54" s="45">
        <v>4.4379893465429445</v>
      </c>
      <c r="G54" s="37">
        <f t="shared" si="5"/>
        <v>5.6148788980466158E-2</v>
      </c>
      <c r="H54" s="38">
        <f t="shared" si="9"/>
        <v>2.5869862481940133</v>
      </c>
      <c r="I54" s="38">
        <f t="shared" si="2"/>
        <v>3.172347243519245</v>
      </c>
      <c r="J54" s="39">
        <f>'[1]приб. прибуд тер.'!AU54+[1]покос!W53</f>
        <v>0.42103831926468455</v>
      </c>
      <c r="K54" s="39">
        <f>[1]сх.кл.!BJ54</f>
        <v>0.58536099532523189</v>
      </c>
      <c r="L54" s="39"/>
      <c r="M54" s="39">
        <f>[1]приб.підв!AP54</f>
        <v>4.6504189024393863E-2</v>
      </c>
      <c r="N54" s="39">
        <f>'[1]ТО ліф'!T53</f>
        <v>0.58684396966446717</v>
      </c>
      <c r="O54" s="39">
        <f>[1]дисп.!K52</f>
        <v>0</v>
      </c>
      <c r="P54" s="39">
        <f>'[1]аварій. ХВ і Вв'!AA53+'[1]авар.ЦОі ГВ'!R53+'[1]ТО ЦО І ГВП'!CT53+'[1]ТО ГВП'!BW59+'[1]ТО ХВП'!CS54</f>
        <v>0.66702330544379296</v>
      </c>
      <c r="Q54" s="39">
        <f>[1]дерат!T53</f>
        <v>1.5908019976151558E-2</v>
      </c>
      <c r="R54" s="39">
        <f>[1]дезинс!T51</f>
        <v>6.0604696188567963E-3</v>
      </c>
      <c r="S54" s="39">
        <f>[1]ДимВК!AE52</f>
        <v>0.11963588012087376</v>
      </c>
      <c r="T54" s="39">
        <f>'[1]ТО електро'!BI56</f>
        <v>0.14933062433855937</v>
      </c>
      <c r="U54" s="39">
        <f>'[1]ПР констр. ел'!GL54+'[1]ПР ЦОп'!CR57+'[1]ПР ХВ'!DZ53+'[1]ПР ГВ'!DB58</f>
        <v>1.0822899852865719</v>
      </c>
      <c r="V54" s="39">
        <f>[1]приб.сніг!AP54</f>
        <v>7.919545512012878E-2</v>
      </c>
      <c r="W54" s="39"/>
      <c r="X54" s="39">
        <f>[1]Освітл!AS56</f>
        <v>0.54668749778370462</v>
      </c>
      <c r="Y54" s="41">
        <f>'[1]Елен. ліфт'!AN53</f>
        <v>0.18825942455599418</v>
      </c>
      <c r="Z54" s="45">
        <v>4.4379893465429445</v>
      </c>
      <c r="AA54" s="42">
        <f t="shared" si="10"/>
        <v>1.0126518530343487</v>
      </c>
    </row>
    <row r="55" spans="1:27" s="43" customFormat="1" x14ac:dyDescent="0.2">
      <c r="A55" s="34">
        <f t="shared" si="6"/>
        <v>46</v>
      </c>
      <c r="B55" s="35" t="s">
        <v>74</v>
      </c>
      <c r="C55" s="44">
        <f t="shared" si="7"/>
        <v>4.3798463952135096</v>
      </c>
      <c r="D55" s="45">
        <f t="shared" si="8"/>
        <v>4.3798463952135096</v>
      </c>
      <c r="E55" s="44">
        <v>4.0734282775621669</v>
      </c>
      <c r="F55" s="45">
        <v>4.0734282775621669</v>
      </c>
      <c r="G55" s="37">
        <f t="shared" si="5"/>
        <v>0.30641811765134275</v>
      </c>
      <c r="H55" s="38">
        <f t="shared" si="9"/>
        <v>3.8861241857143369</v>
      </c>
      <c r="I55" s="38">
        <f t="shared" si="2"/>
        <v>4.1445479144908104</v>
      </c>
      <c r="J55" s="39">
        <f>'[1]приб. прибуд тер.'!AU55+[1]покос!W54</f>
        <v>0.77189132108549452</v>
      </c>
      <c r="K55" s="39">
        <f>[1]сх.кл.!BJ55</f>
        <v>0.25842372877647307</v>
      </c>
      <c r="L55" s="39"/>
      <c r="M55" s="39">
        <f>[1]приб.підв!AP55</f>
        <v>6.3395096842064777E-2</v>
      </c>
      <c r="N55" s="39">
        <f>'[1]ТО ліф'!T54</f>
        <v>0</v>
      </c>
      <c r="O55" s="39">
        <f>[1]дисп.!K53</f>
        <v>0</v>
      </c>
      <c r="P55" s="39">
        <f>'[1]аварій. ХВ і Вв'!AA54+'[1]авар.ЦОі ГВ'!R54+'[1]ТО ЦО І ГВП'!CT54+'[1]ТО ГВП'!BW60+'[1]ТО ХВП'!CS55</f>
        <v>0.77286590042057923</v>
      </c>
      <c r="Q55" s="39">
        <f>[1]дерат!T54</f>
        <v>1.573631593360577E-2</v>
      </c>
      <c r="R55" s="39">
        <f>[1]дезинс!T52</f>
        <v>5.9950556242274423E-3</v>
      </c>
      <c r="S55" s="39">
        <f>[1]ДимВК!AE53</f>
        <v>0.15965673977485773</v>
      </c>
      <c r="T55" s="39">
        <f>'[1]ТО електро'!BI57</f>
        <v>0.30087744020987739</v>
      </c>
      <c r="U55" s="39">
        <f>'[1]ПР констр. ел'!GL55+'[1]ПР ЦОп'!CR58+'[1]ПР ХВ'!DZ54+'[1]ПР ГВ'!DB59</f>
        <v>1.3614971555491038</v>
      </c>
      <c r="V55" s="39">
        <f>[1]приб.сніг!AP55</f>
        <v>0.43420916027452705</v>
      </c>
      <c r="W55" s="39"/>
      <c r="X55" s="39">
        <f>[1]Освітл!AS57</f>
        <v>0.23529848072269907</v>
      </c>
      <c r="Y55" s="41">
        <f>'[1]Елен. ліфт'!AN54</f>
        <v>0</v>
      </c>
      <c r="Z55" s="45">
        <v>4.0734282775621669</v>
      </c>
      <c r="AA55" s="42">
        <f t="shared" si="10"/>
        <v>1.0752236437644425</v>
      </c>
    </row>
    <row r="56" spans="1:27" s="43" customFormat="1" x14ac:dyDescent="0.2">
      <c r="A56" s="34">
        <f t="shared" si="6"/>
        <v>47</v>
      </c>
      <c r="B56" s="35" t="s">
        <v>75</v>
      </c>
      <c r="C56" s="44">
        <f t="shared" si="7"/>
        <v>4.2980992611431583</v>
      </c>
      <c r="D56" s="45">
        <f t="shared" si="8"/>
        <v>4.2980992611431583</v>
      </c>
      <c r="E56" s="44">
        <v>3.8618528927064544</v>
      </c>
      <c r="F56" s="45">
        <v>3.8618528927064544</v>
      </c>
      <c r="G56" s="37">
        <f t="shared" si="5"/>
        <v>0.43624636843670395</v>
      </c>
      <c r="H56" s="38">
        <f t="shared" si="9"/>
        <v>3.6483904687068276</v>
      </c>
      <c r="I56" s="38">
        <f t="shared" si="2"/>
        <v>3.9523228041557159</v>
      </c>
      <c r="J56" s="39">
        <f>'[1]приб. прибуд тер.'!AU56+[1]покос!W55</f>
        <v>0.31552754776540687</v>
      </c>
      <c r="K56" s="39">
        <f>[1]сх.кл.!BJ56</f>
        <v>0.3039323354488882</v>
      </c>
      <c r="L56" s="39"/>
      <c r="M56" s="39">
        <f>[1]приб.підв!AP56</f>
        <v>5.9420642878093073E-2</v>
      </c>
      <c r="N56" s="39">
        <f>'[1]ТО ліф'!T55</f>
        <v>0</v>
      </c>
      <c r="O56" s="39">
        <f>[1]дисп.!K54</f>
        <v>0</v>
      </c>
      <c r="P56" s="39">
        <f>'[1]аварій. ХВ і Вв'!AA55+'[1]авар.ЦОі ГВ'!R55+'[1]ТО ЦО І ГВП'!CT55+'[1]ТО ГВП'!BW61+'[1]ТО ХВП'!CS56</f>
        <v>0.73826631125446118</v>
      </c>
      <c r="Q56" s="39">
        <f>[1]дерат!T55</f>
        <v>1.5943219070462301E-2</v>
      </c>
      <c r="R56" s="39">
        <f>[1]дезинс!T53</f>
        <v>6.0738793984523292E-3</v>
      </c>
      <c r="S56" s="39">
        <f>[1]ДимВК!AE54</f>
        <v>0.16164483133453464</v>
      </c>
      <c r="T56" s="39">
        <f>'[1]ТО електро'!BI58</f>
        <v>0.33989915201947568</v>
      </c>
      <c r="U56" s="39">
        <f>'[1]ПР констр. ел'!GL56+'[1]ПР ЦОп'!CR59+'[1]ПР ХВ'!DZ55+'[1]ПР ГВ'!DB60</f>
        <v>1.8972091885336184</v>
      </c>
      <c r="V56" s="39">
        <f>[1]приб.сніг!AP56</f>
        <v>0.11440569645232281</v>
      </c>
      <c r="W56" s="39"/>
      <c r="X56" s="39">
        <f>[1]Освітл!AS58</f>
        <v>0.34577645698744253</v>
      </c>
      <c r="Y56" s="41">
        <f>'[1]Елен. ліфт'!AN55</f>
        <v>0</v>
      </c>
      <c r="Z56" s="45">
        <v>3.8618528927064544</v>
      </c>
      <c r="AA56" s="42">
        <f t="shared" si="10"/>
        <v>1.1129629689573637</v>
      </c>
    </row>
    <row r="57" spans="1:27" s="43" customFormat="1" x14ac:dyDescent="0.2">
      <c r="A57" s="34">
        <f t="shared" si="6"/>
        <v>48</v>
      </c>
      <c r="B57" s="35" t="s">
        <v>76</v>
      </c>
      <c r="C57" s="44">
        <f t="shared" si="7"/>
        <v>3.6382349772064884</v>
      </c>
      <c r="D57" s="45">
        <f t="shared" si="8"/>
        <v>4.7845842767769202</v>
      </c>
      <c r="E57" s="44">
        <v>3.4175036395378391</v>
      </c>
      <c r="F57" s="45">
        <v>4.4680079260249537</v>
      </c>
      <c r="G57" s="37">
        <f t="shared" si="5"/>
        <v>0.31657635075196655</v>
      </c>
      <c r="H57" s="38">
        <f t="shared" si="9"/>
        <v>2.9006836320463774</v>
      </c>
      <c r="I57" s="38">
        <f t="shared" si="2"/>
        <v>3.4261721272041439</v>
      </c>
      <c r="J57" s="39">
        <f>'[1]приб. прибуд тер.'!AU57+[1]покос!W56</f>
        <v>0.47634530778817452</v>
      </c>
      <c r="K57" s="39">
        <f>[1]сх.кл.!BJ57</f>
        <v>0.52548849515776652</v>
      </c>
      <c r="L57" s="39"/>
      <c r="M57" s="39">
        <f>[1]приб.підв!AP57</f>
        <v>4.6854281731044278E-2</v>
      </c>
      <c r="N57" s="39">
        <f>'[1]ТО ліф'!T56</f>
        <v>0.8727658184339061</v>
      </c>
      <c r="O57" s="39">
        <f>[1]дисп.!K55</f>
        <v>0</v>
      </c>
      <c r="P57" s="39">
        <f>'[1]аварій. ХВ і Вв'!AA56+'[1]авар.ЦОі ГВ'!R56+'[1]ТО ЦО І ГВП'!CT56+'[1]ТО ГВП'!BW62+'[1]ТО ХВП'!CS57</f>
        <v>0.68239303386966998</v>
      </c>
      <c r="Q57" s="39">
        <f>[1]дерат!T56</f>
        <v>1.9275054264461945E-2</v>
      </c>
      <c r="R57" s="39">
        <f>[1]дезинс!T54</f>
        <v>7.3432068193723518E-3</v>
      </c>
      <c r="S57" s="39">
        <f>[1]ДимВК!AE55</f>
        <v>0.12653236247176272</v>
      </c>
      <c r="T57" s="39">
        <f>'[1]ТО електро'!BI59</f>
        <v>0.19448552294802021</v>
      </c>
      <c r="U57" s="39">
        <f>'[1]ПР констр. ел'!GL57+'[1]ПР ЦОп'!CR60+'[1]ПР ХВ'!DZ56+'[1]ПР ГВ'!DB61</f>
        <v>1.1879516295064989</v>
      </c>
      <c r="V57" s="39">
        <f>[1]приб.сніг!AP57</f>
        <v>0.15950323264737207</v>
      </c>
      <c r="W57" s="39"/>
      <c r="X57" s="39">
        <f>[1]Освітл!AS59</f>
        <v>0.21206285000234468</v>
      </c>
      <c r="Y57" s="41">
        <f>'[1]Елен. ліфт'!AN56</f>
        <v>0.27358348113652559</v>
      </c>
      <c r="Z57" s="45">
        <v>4.4680079260249537</v>
      </c>
      <c r="AA57" s="42">
        <f t="shared" si="10"/>
        <v>1.0708540262222888</v>
      </c>
    </row>
    <row r="58" spans="1:27" s="43" customFormat="1" x14ac:dyDescent="0.2">
      <c r="A58" s="34">
        <f t="shared" si="6"/>
        <v>49</v>
      </c>
      <c r="B58" s="35" t="s">
        <v>77</v>
      </c>
      <c r="C58" s="44">
        <f t="shared" si="7"/>
        <v>3.9144366797195822</v>
      </c>
      <c r="D58" s="45">
        <f t="shared" si="8"/>
        <v>3.9144366797195822</v>
      </c>
      <c r="E58" s="44">
        <v>3.7890488814939478</v>
      </c>
      <c r="F58" s="45">
        <v>3.7890488814939478</v>
      </c>
      <c r="G58" s="37">
        <f t="shared" si="5"/>
        <v>0.12538779822563439</v>
      </c>
      <c r="H58" s="38">
        <f t="shared" si="9"/>
        <v>3.3552262590006046</v>
      </c>
      <c r="I58" s="38">
        <f t="shared" si="2"/>
        <v>3.6470965684630401</v>
      </c>
      <c r="J58" s="39">
        <f>'[1]приб. прибуд тер.'!AU58+[1]покос!W57</f>
        <v>0.273328407719376</v>
      </c>
      <c r="K58" s="39">
        <f>[1]сх.кл.!BJ58</f>
        <v>0.29187030946243558</v>
      </c>
      <c r="L58" s="39"/>
      <c r="M58" s="39">
        <f>[1]приб.підв!AP58</f>
        <v>5.8774663298416428E-2</v>
      </c>
      <c r="N58" s="39">
        <f>'[1]ТО ліф'!T57</f>
        <v>0</v>
      </c>
      <c r="O58" s="39">
        <f>[1]дисп.!K56</f>
        <v>0</v>
      </c>
      <c r="P58" s="39">
        <f>'[1]аварій. ХВ і Вв'!AA57+'[1]авар.ЦОі ГВ'!R57+'[1]ТО ЦО І ГВП'!CT57+'[1]ТО ГВП'!BW63+'[1]ТО ХВП'!CS58</f>
        <v>0.73616442836374696</v>
      </c>
      <c r="Q58" s="39">
        <f>[1]дерат!T57</f>
        <v>1.592743006954038E-2</v>
      </c>
      <c r="R58" s="39">
        <f>[1]дезинс!T55</f>
        <v>6.0678642714570869E-3</v>
      </c>
      <c r="S58" s="39">
        <f>[1]ДимВК!AE56</f>
        <v>0.16071209578083509</v>
      </c>
      <c r="T58" s="39">
        <f>'[1]ТО електро'!BI60</f>
        <v>0.33793783954728923</v>
      </c>
      <c r="U58" s="39">
        <f>'[1]ПР констр. ел'!GL58+'[1]ПР ЦОп'!CR61+'[1]ПР ХВ'!DZ57+'[1]ПР ГВ'!DB62</f>
        <v>1.667750756310225</v>
      </c>
      <c r="V58" s="39">
        <f>[1]приб.сніг!AP58</f>
        <v>9.8562773639718451E-2</v>
      </c>
      <c r="W58" s="39"/>
      <c r="X58" s="39">
        <f>[1]Освітл!AS60</f>
        <v>0.267340111256542</v>
      </c>
      <c r="Y58" s="41">
        <f>'[1]Елен. ліфт'!AN57</f>
        <v>0</v>
      </c>
      <c r="Z58" s="45">
        <v>3.7890488814939478</v>
      </c>
      <c r="AA58" s="42">
        <f t="shared" si="10"/>
        <v>1.0330921564084432</v>
      </c>
    </row>
    <row r="59" spans="1:27" s="43" customFormat="1" x14ac:dyDescent="0.2">
      <c r="A59" s="34">
        <f t="shared" si="6"/>
        <v>50</v>
      </c>
      <c r="B59" s="35" t="s">
        <v>78</v>
      </c>
      <c r="C59" s="44">
        <f t="shared" si="7"/>
        <v>3.7791753176403677</v>
      </c>
      <c r="D59" s="45">
        <f t="shared" si="8"/>
        <v>4.9149450840632172</v>
      </c>
      <c r="E59" s="44">
        <v>3.5256766691796599</v>
      </c>
      <c r="F59" s="45">
        <v>4.6013885386725404</v>
      </c>
      <c r="G59" s="37">
        <f t="shared" si="5"/>
        <v>0.31355654539067679</v>
      </c>
      <c r="H59" s="38">
        <f t="shared" si="9"/>
        <v>3.0143328266563629</v>
      </c>
      <c r="I59" s="38">
        <f t="shared" si="2"/>
        <v>3.5863298726533457</v>
      </c>
      <c r="J59" s="39">
        <f>'[1]приб. прибуд тер.'!AU59+[1]покос!W58</f>
        <v>0.54571252391942571</v>
      </c>
      <c r="K59" s="39">
        <f>[1]сх.кл.!BJ59</f>
        <v>0.57199704599698287</v>
      </c>
      <c r="L59" s="39"/>
      <c r="M59" s="39">
        <f>[1]приб.підв!AP59</f>
        <v>4.1111657843779466E-2</v>
      </c>
      <c r="N59" s="39">
        <f>'[1]ТО ліф'!T58</f>
        <v>0.83601415081703534</v>
      </c>
      <c r="O59" s="39">
        <f>[1]дисп.!K57</f>
        <v>0</v>
      </c>
      <c r="P59" s="39">
        <f>'[1]аварій. ХВ і Вв'!AA58+'[1]авар.ЦОі ГВ'!R58+'[1]ТО ЦО І ГВП'!CT58+'[1]ТО ГВП'!BW64+'[1]ТО ХВП'!CS59</f>
        <v>0.76112443566591159</v>
      </c>
      <c r="Q59" s="39">
        <f>[1]дерат!T58</f>
        <v>1.6001228575647966E-2</v>
      </c>
      <c r="R59" s="39">
        <f>[1]дезинс!T56</f>
        <v>6.0959792477302214E-3</v>
      </c>
      <c r="S59" s="39">
        <f>[1]ДимВК!AE57</f>
        <v>0.14279570220206853</v>
      </c>
      <c r="T59" s="39">
        <f>'[1]ТО електро'!BI61</f>
        <v>0.1093980342271188</v>
      </c>
      <c r="U59" s="39">
        <f>'[1]ПР констр. ел'!GL59+'[1]ПР ЦОп'!CR62+'[1]ПР ХВ'!DZ58+'[1]ПР ГВ'!DB63</f>
        <v>1.2248674025349218</v>
      </c>
      <c r="V59" s="39">
        <f>[1]приб.сніг!AP59</f>
        <v>0.1672258624397592</v>
      </c>
      <c r="W59" s="39"/>
      <c r="X59" s="39">
        <f>[1]Освітл!AS61</f>
        <v>0.192845444987022</v>
      </c>
      <c r="Y59" s="41">
        <f>'[1]Елен. ліфт'!AN58</f>
        <v>0.2997556156058146</v>
      </c>
      <c r="Z59" s="45">
        <v>4.6013885386725404</v>
      </c>
      <c r="AA59" s="42">
        <f t="shared" si="10"/>
        <v>1.068143896729298</v>
      </c>
    </row>
    <row r="60" spans="1:27" s="43" customFormat="1" x14ac:dyDescent="0.2">
      <c r="A60" s="34">
        <f t="shared" si="6"/>
        <v>51</v>
      </c>
      <c r="B60" s="35" t="s">
        <v>79</v>
      </c>
      <c r="C60" s="44">
        <f t="shared" si="7"/>
        <v>3.5265029741745577</v>
      </c>
      <c r="D60" s="45">
        <f t="shared" si="8"/>
        <v>4.6941122190868514</v>
      </c>
      <c r="E60" s="44">
        <v>3.4253946799763146</v>
      </c>
      <c r="F60" s="45">
        <v>4.4952821474394549</v>
      </c>
      <c r="G60" s="37">
        <f t="shared" si="5"/>
        <v>0.19883007164739652</v>
      </c>
      <c r="H60" s="38">
        <f t="shared" si="9"/>
        <v>2.5581075288552544</v>
      </c>
      <c r="I60" s="38">
        <f t="shared" si="2"/>
        <v>2.9919002909233332</v>
      </c>
      <c r="J60" s="39">
        <f>'[1]приб. прибуд тер.'!AU60+[1]покос!W59</f>
        <v>0.55081332100971947</v>
      </c>
      <c r="K60" s="39">
        <f>[1]сх.кл.!BJ60</f>
        <v>0.43379276206807871</v>
      </c>
      <c r="L60" s="39"/>
      <c r="M60" s="39">
        <f>[1]приб.підв!AP60</f>
        <v>3.631724957739333E-2</v>
      </c>
      <c r="N60" s="39">
        <f>'[1]ТО ліф'!T59</f>
        <v>0.77403372864992293</v>
      </c>
      <c r="O60" s="39">
        <f>[1]дисп.!K58</f>
        <v>0</v>
      </c>
      <c r="P60" s="39">
        <f>'[1]аварій. ХВ і Вв'!AA59+'[1]авар.ЦОі ГВ'!R59+'[1]ТО ЦО І ГВП'!CT59+'[1]ТО ГВП'!BW65+'[1]ТО ХВП'!CS60</f>
        <v>0.70715462071487956</v>
      </c>
      <c r="Q60" s="39">
        <f>[1]дерат!T59</f>
        <v>1.6638144733839139E-2</v>
      </c>
      <c r="R60" s="39">
        <f>[1]дезинс!T57</f>
        <v>6.3386248461304818E-3</v>
      </c>
      <c r="S60" s="39">
        <f>[1]ДимВК!AE58</f>
        <v>0</v>
      </c>
      <c r="T60" s="39">
        <f>'[1]ТО електро'!BI62</f>
        <v>0.13241176101727195</v>
      </c>
      <c r="U60" s="39">
        <f>'[1]ПР констр. ел'!GL60+'[1]ПР ЦОп'!CR63+'[1]ПР ХВ'!DZ59+'[1]ПР ГВ'!DB64</f>
        <v>0.99868924886799382</v>
      </c>
      <c r="V60" s="39">
        <f>[1]приб.сніг!AP60</f>
        <v>0.10974455808802625</v>
      </c>
      <c r="W60" s="39"/>
      <c r="X60" s="39">
        <f>[1]Освітл!AS62</f>
        <v>0.53460268325122462</v>
      </c>
      <c r="Y60" s="41">
        <f>'[1]Елен. ліфт'!AN59</f>
        <v>0.39357551626237097</v>
      </c>
      <c r="Z60" s="45">
        <v>4.4952821474394549</v>
      </c>
      <c r="AA60" s="42">
        <f t="shared" si="10"/>
        <v>1.0442308324874894</v>
      </c>
    </row>
    <row r="61" spans="1:27" s="43" customFormat="1" x14ac:dyDescent="0.2">
      <c r="A61" s="34">
        <f t="shared" si="6"/>
        <v>52</v>
      </c>
      <c r="B61" s="35" t="s">
        <v>80</v>
      </c>
      <c r="C61" s="44">
        <f t="shared" si="7"/>
        <v>3.7937538079870943</v>
      </c>
      <c r="D61" s="45">
        <f t="shared" si="8"/>
        <v>3.7937538079870943</v>
      </c>
      <c r="E61" s="44">
        <v>3.6958930091518645</v>
      </c>
      <c r="F61" s="45">
        <v>3.6958930091518645</v>
      </c>
      <c r="G61" s="37">
        <f t="shared" si="5"/>
        <v>9.7860798835229801E-2</v>
      </c>
      <c r="H61" s="38">
        <f t="shared" si="9"/>
        <v>3.3829039087774926</v>
      </c>
      <c r="I61" s="38">
        <f t="shared" si="2"/>
        <v>3.6823831080431648</v>
      </c>
      <c r="J61" s="39">
        <f>'[1]приб. прибуд тер.'!AU61+[1]покос!W60</f>
        <v>0.40077458704597513</v>
      </c>
      <c r="K61" s="39">
        <f>[1]сх.кл.!BJ61</f>
        <v>0.29947919926567212</v>
      </c>
      <c r="L61" s="39"/>
      <c r="M61" s="39">
        <f>[1]приб.підв!AP61</f>
        <v>5.3708199628578313E-2</v>
      </c>
      <c r="N61" s="39">
        <f>'[1]ТО ліф'!T60</f>
        <v>0</v>
      </c>
      <c r="O61" s="39">
        <f>[1]дисп.!K59</f>
        <v>0</v>
      </c>
      <c r="P61" s="39">
        <f>'[1]аварій. ХВ і Вв'!AA60+'[1]авар.ЦОі ГВ'!R60+'[1]ТО ЦО І ГВП'!CT60+'[1]ТО ГВП'!BW66+'[1]ТО ХВП'!CS61</f>
        <v>0.72932238090192836</v>
      </c>
      <c r="Q61" s="39">
        <f>[1]дерат!T60</f>
        <v>1.5569169277875864E-2</v>
      </c>
      <c r="R61" s="39">
        <f>[1]дезинс!T58</f>
        <v>5.9313778547461851E-3</v>
      </c>
      <c r="S61" s="39">
        <f>[1]ДимВК!AE59</f>
        <v>0.15977276758815567</v>
      </c>
      <c r="T61" s="39">
        <f>'[1]ТО електро'!BI63</f>
        <v>0.33596266438379174</v>
      </c>
      <c r="U61" s="39">
        <f>'[1]ПР констр. ел'!GL61+'[1]ПР ЦОп'!CR64+'[1]ПР ХВ'!DZ60+'[1]ПР ГВ'!DB65</f>
        <v>1.3487002286752072</v>
      </c>
      <c r="V61" s="39">
        <f>[1]приб.сніг!AP61</f>
        <v>0.33316253342123403</v>
      </c>
      <c r="W61" s="39"/>
      <c r="X61" s="39">
        <f>[1]Освітл!AS63</f>
        <v>0.11137069994392956</v>
      </c>
      <c r="Y61" s="41">
        <f>'[1]Елен. ліфт'!AN60</f>
        <v>0</v>
      </c>
      <c r="Z61" s="45">
        <v>3.6958930091518645</v>
      </c>
      <c r="AA61" s="42">
        <f t="shared" si="10"/>
        <v>1.026478255348005</v>
      </c>
    </row>
    <row r="62" spans="1:27" s="43" customFormat="1" x14ac:dyDescent="0.2">
      <c r="A62" s="34">
        <f t="shared" si="6"/>
        <v>53</v>
      </c>
      <c r="B62" s="35" t="s">
        <v>81</v>
      </c>
      <c r="C62" s="44">
        <f t="shared" si="7"/>
        <v>3.3037052316429785</v>
      </c>
      <c r="D62" s="45">
        <f t="shared" si="8"/>
        <v>4.2240963251237709</v>
      </c>
      <c r="E62" s="44">
        <v>3.5321183256570228</v>
      </c>
      <c r="F62" s="45">
        <v>4.4437878171371921</v>
      </c>
      <c r="G62" s="37">
        <f t="shared" si="5"/>
        <v>-0.2196914920134212</v>
      </c>
      <c r="H62" s="38">
        <f t="shared" si="9"/>
        <v>2.9642383562530581</v>
      </c>
      <c r="I62" s="38">
        <f t="shared" si="2"/>
        <v>3.1586800171564438</v>
      </c>
      <c r="J62" s="39">
        <f>'[1]приб. прибуд тер.'!AU62+[1]покос!W61</f>
        <v>0.43512529694375679</v>
      </c>
      <c r="K62" s="39">
        <f>[1]сх.кл.!BJ62</f>
        <v>0.19444166090338552</v>
      </c>
      <c r="L62" s="39"/>
      <c r="M62" s="39">
        <f>[1]приб.підв!AP62</f>
        <v>3.5353059621179836E-2</v>
      </c>
      <c r="N62" s="39">
        <f>'[1]ТО ліф'!T61</f>
        <v>0.65341896967367286</v>
      </c>
      <c r="O62" s="39">
        <f>[1]дисп.!K60</f>
        <v>0</v>
      </c>
      <c r="P62" s="39">
        <f>'[1]аварій. ХВ і Вв'!AA61+'[1]авар.ЦОі ГВ'!R61+'[1]ТО ЦО І ГВП'!CT61+'[1]ТО ГВП'!BW67+'[1]ТО ХВП'!CS62</f>
        <v>0.70963814842063999</v>
      </c>
      <c r="Q62" s="39">
        <f>[1]дерат!T61</f>
        <v>1.6532028823392171E-2</v>
      </c>
      <c r="R62" s="39">
        <f>[1]дезинс!T59</f>
        <v>6.298197926104903E-3</v>
      </c>
      <c r="S62" s="39">
        <f>[1]ДимВК!AE60</f>
        <v>0</v>
      </c>
      <c r="T62" s="39">
        <f>'[1]ТО електро'!BI64</f>
        <v>0.13341794643170704</v>
      </c>
      <c r="U62" s="39">
        <f>'[1]ПР констр. ел'!GL62+'[1]ПР ЦОп'!CR65+'[1]ПР ХВ'!DZ61+'[1]ПР ГВ'!DB66</f>
        <v>1.5266863197711009</v>
      </c>
      <c r="V62" s="39">
        <f>[1]приб.сніг!AP62</f>
        <v>0.10118735831517661</v>
      </c>
      <c r="W62" s="39"/>
      <c r="X62" s="39">
        <f>[1]Освітл!AS64</f>
        <v>0.14502521448653485</v>
      </c>
      <c r="Y62" s="41">
        <f>'[1]Елен. ліфт'!AN61</f>
        <v>0.26697212380711977</v>
      </c>
      <c r="Z62" s="45">
        <v>4.4437878171371921</v>
      </c>
      <c r="AA62" s="42">
        <f t="shared" si="10"/>
        <v>0.95056211028659054</v>
      </c>
    </row>
    <row r="63" spans="1:27" s="43" customFormat="1" x14ac:dyDescent="0.2">
      <c r="A63" s="34">
        <f t="shared" si="6"/>
        <v>54</v>
      </c>
      <c r="B63" s="35" t="s">
        <v>82</v>
      </c>
      <c r="C63" s="44">
        <f t="shared" si="7"/>
        <v>4.2505346627708587</v>
      </c>
      <c r="D63" s="45">
        <f t="shared" si="8"/>
        <v>4.2505346627708587</v>
      </c>
      <c r="E63" s="44">
        <v>4.0157327373332361</v>
      </c>
      <c r="F63" s="45">
        <v>4.0157327373332361</v>
      </c>
      <c r="G63" s="37">
        <f t="shared" si="5"/>
        <v>0.23480192543762257</v>
      </c>
      <c r="H63" s="38">
        <f t="shared" si="9"/>
        <v>3.6831055518950739</v>
      </c>
      <c r="I63" s="38">
        <f t="shared" si="2"/>
        <v>3.9766714285581171</v>
      </c>
      <c r="J63" s="39">
        <f>'[1]приб. прибуд тер.'!AU63+[1]покос!W62</f>
        <v>0.59302402312142066</v>
      </c>
      <c r="K63" s="39">
        <f>[1]сх.кл.!BJ63</f>
        <v>0.29356587666304312</v>
      </c>
      <c r="L63" s="39"/>
      <c r="M63" s="39">
        <f>[1]приб.підв!AP63</f>
        <v>5.8427593634810995E-2</v>
      </c>
      <c r="N63" s="39">
        <f>'[1]ТО ліф'!T62</f>
        <v>0</v>
      </c>
      <c r="O63" s="39">
        <f>[1]дисп.!K61</f>
        <v>0</v>
      </c>
      <c r="P63" s="39">
        <f>'[1]аварій. ХВ і Вв'!AA62+'[1]авар.ЦОі ГВ'!R62+'[1]ТО ЦО І ГВП'!CT62+'[1]ТО ГВП'!BW68+'[1]ТО ХВП'!CS63</f>
        <v>0.72918393098617729</v>
      </c>
      <c r="Q63" s="39">
        <f>[1]дерат!T62</f>
        <v>1.5903788281808461E-2</v>
      </c>
      <c r="R63" s="39">
        <f>[1]дезинс!T60</f>
        <v>6.0588574725908831E-3</v>
      </c>
      <c r="S63" s="39">
        <f>[1]ДимВК!AE61</f>
        <v>0.15970938398878065</v>
      </c>
      <c r="T63" s="39">
        <f>'[1]ТО електро'!BI65</f>
        <v>0.33582938433084081</v>
      </c>
      <c r="U63" s="39">
        <f>'[1]ПР констр. ел'!GL63+'[1]ПР ЦОп'!CR66+'[1]ПР ХВ'!DZ62+'[1]ПР ГВ'!DB67</f>
        <v>1.4884449782247393</v>
      </c>
      <c r="V63" s="39">
        <f>[1]приб.сніг!AP63</f>
        <v>0.29652361185390502</v>
      </c>
      <c r="W63" s="39"/>
      <c r="X63" s="39">
        <f>[1]Освітл!AS65</f>
        <v>0.27386323421274161</v>
      </c>
      <c r="Y63" s="41">
        <f>'[1]Елен. ліфт'!AN62</f>
        <v>0</v>
      </c>
      <c r="Z63" s="45">
        <v>4.0157327373332361</v>
      </c>
      <c r="AA63" s="42">
        <f t="shared" si="10"/>
        <v>1.0584705060809274</v>
      </c>
    </row>
    <row r="64" spans="1:27" s="43" customFormat="1" x14ac:dyDescent="0.2">
      <c r="A64" s="34">
        <f t="shared" si="6"/>
        <v>55</v>
      </c>
      <c r="B64" s="35" t="s">
        <v>83</v>
      </c>
      <c r="C64" s="44">
        <f t="shared" si="7"/>
        <v>3.5291822189029776</v>
      </c>
      <c r="D64" s="45">
        <f t="shared" si="8"/>
        <v>4.7024839770354427</v>
      </c>
      <c r="E64" s="44">
        <v>3.4108028355686577</v>
      </c>
      <c r="F64" s="45">
        <v>4.4991137527978333</v>
      </c>
      <c r="G64" s="37">
        <f t="shared" si="5"/>
        <v>0.20337022423760942</v>
      </c>
      <c r="H64" s="38">
        <f t="shared" si="9"/>
        <v>2.8031925621552904</v>
      </c>
      <c r="I64" s="38">
        <f t="shared" si="2"/>
        <v>3.2935000688581968</v>
      </c>
      <c r="J64" s="39">
        <f>'[1]приб. прибуд тер.'!AU64+[1]покос!W63</f>
        <v>0.56149161555379135</v>
      </c>
      <c r="K64" s="39">
        <f>[1]сх.кл.!BJ64</f>
        <v>0.49030750670290629</v>
      </c>
      <c r="L64" s="39"/>
      <c r="M64" s="39">
        <f>[1]приб.підв!AP64</f>
        <v>3.3293229694076582E-2</v>
      </c>
      <c r="N64" s="39">
        <f>'[1]ТО ліф'!T63</f>
        <v>0.86084697361690121</v>
      </c>
      <c r="O64" s="39">
        <f>[1]дисп.!K62</f>
        <v>0</v>
      </c>
      <c r="P64" s="39">
        <f>'[1]аварій. ХВ і Вв'!AA63+'[1]авар.ЦОі ГВ'!R63+'[1]ТО ЦО І ГВП'!CT63+'[1]ТО ГВП'!BW69+'[1]ТО ХВП'!CS64</f>
        <v>0.67189558299851604</v>
      </c>
      <c r="Q64" s="39">
        <f>[1]дерат!T63</f>
        <v>1.6208158065367049E-2</v>
      </c>
      <c r="R64" s="39">
        <f>[1]дезинс!T61</f>
        <v>6.1748130615906583E-3</v>
      </c>
      <c r="S64" s="39">
        <f>[1]ДимВК!AE62</f>
        <v>0.12679139150627003</v>
      </c>
      <c r="T64" s="39">
        <f>'[1]ТО електро'!BI66</f>
        <v>0.19488366138668342</v>
      </c>
      <c r="U64" s="39">
        <f>'[1]ПР констр. ел'!GL64+'[1]ПР ЦОп'!CR67+'[1]ПР ХВ'!DZ63+'[1]ПР ГВ'!DB68</f>
        <v>1.0505248660139261</v>
      </c>
      <c r="V64" s="39">
        <f>[1]приб.сніг!AP64</f>
        <v>0.14192924387506853</v>
      </c>
      <c r="W64" s="39"/>
      <c r="X64" s="39">
        <f>[1]Освітл!AS66</f>
        <v>0.23568215004478082</v>
      </c>
      <c r="Y64" s="41">
        <f>'[1]Елен. ліфт'!AN63</f>
        <v>0.31245478451556391</v>
      </c>
      <c r="Z64" s="45">
        <v>4.4991137527978333</v>
      </c>
      <c r="AA64" s="42">
        <f t="shared" si="10"/>
        <v>1.0452022854748095</v>
      </c>
    </row>
    <row r="65" spans="1:27" s="43" customFormat="1" x14ac:dyDescent="0.2">
      <c r="A65" s="34">
        <f t="shared" si="6"/>
        <v>56</v>
      </c>
      <c r="B65" s="35" t="s">
        <v>84</v>
      </c>
      <c r="C65" s="44">
        <f t="shared" si="7"/>
        <v>3.480227421260659</v>
      </c>
      <c r="D65" s="45">
        <f t="shared" si="8"/>
        <v>4.6154307375108861</v>
      </c>
      <c r="E65" s="44">
        <v>3.3822675471766308</v>
      </c>
      <c r="F65" s="45">
        <v>4.4386508123250845</v>
      </c>
      <c r="G65" s="37">
        <f t="shared" si="5"/>
        <v>0.17677992518580155</v>
      </c>
      <c r="H65" s="38">
        <f t="shared" si="9"/>
        <v>2.689569483907805</v>
      </c>
      <c r="I65" s="38">
        <f t="shared" si="2"/>
        <v>3.1307728501438583</v>
      </c>
      <c r="J65" s="39">
        <f>'[1]приб. прибуд тер.'!AU65+[1]покос!W64</f>
        <v>0.5342018846919605</v>
      </c>
      <c r="K65" s="39">
        <f>[1]сх.кл.!BJ65</f>
        <v>0.44120336623605344</v>
      </c>
      <c r="L65" s="39"/>
      <c r="M65" s="39">
        <f>[1]приб.підв!AP65</f>
        <v>4.4562389470985148E-2</v>
      </c>
      <c r="N65" s="39">
        <f>'[1]ТО ліф'!T64</f>
        <v>0.70655002409678769</v>
      </c>
      <c r="O65" s="39">
        <f>[1]дисп.!K63</f>
        <v>0</v>
      </c>
      <c r="P65" s="39">
        <f>'[1]аварій. ХВ і Вв'!AA64+'[1]авар.ЦОі ГВ'!R64+'[1]ТО ЦО І ГВП'!CT64+'[1]ТО ГВП'!BW70+'[1]ТО ХВП'!CS65</f>
        <v>0.67570449673618693</v>
      </c>
      <c r="Q65" s="39">
        <f>[1]дерат!T64</f>
        <v>1.5942089325293202E-2</v>
      </c>
      <c r="R65" s="39">
        <f>[1]дезинс!T62</f>
        <v>6.0734490000567626E-3</v>
      </c>
      <c r="S65" s="39">
        <f>[1]ДимВК!AE63</f>
        <v>0.12568128013284705</v>
      </c>
      <c r="T65" s="39">
        <f>'[1]ТО електро'!BI67</f>
        <v>0.19317737386645398</v>
      </c>
      <c r="U65" s="39">
        <f>'[1]ПР констр. ел'!GL65+'[1]ПР ЦОп'!CR68+'[1]ПР ХВ'!DZ64+'[1]ПР ГВ'!DB69</f>
        <v>0.9535399263766815</v>
      </c>
      <c r="V65" s="39">
        <f>[1]приб.сніг!AP65</f>
        <v>0.1406865943073394</v>
      </c>
      <c r="W65" s="39"/>
      <c r="X65" s="39">
        <f>[1]Освітл!AS67</f>
        <v>0.34945457111680078</v>
      </c>
      <c r="Y65" s="41">
        <f>'[1]Елен. ліфт'!AN64</f>
        <v>0.42865329215343928</v>
      </c>
      <c r="Z65" s="45">
        <v>4.4386508123250845</v>
      </c>
      <c r="AA65" s="42">
        <f t="shared" si="10"/>
        <v>1.0398274008612991</v>
      </c>
    </row>
    <row r="66" spans="1:27" s="43" customFormat="1" x14ac:dyDescent="0.2">
      <c r="A66" s="34">
        <f t="shared" si="6"/>
        <v>57</v>
      </c>
      <c r="B66" s="35" t="s">
        <v>85</v>
      </c>
      <c r="C66" s="44">
        <f t="shared" si="7"/>
        <v>3.4953617773695713</v>
      </c>
      <c r="D66" s="45">
        <f>SUM(J66:Y66)</f>
        <v>4.8400239927410533</v>
      </c>
      <c r="E66" s="44">
        <v>3.3600538261443322</v>
      </c>
      <c r="F66" s="45">
        <v>4.7386668840955446</v>
      </c>
      <c r="G66" s="37">
        <f t="shared" si="5"/>
        <v>0.10135710864550873</v>
      </c>
      <c r="H66" s="38">
        <f t="shared" si="9"/>
        <v>2.6875262945321969</v>
      </c>
      <c r="I66" s="38">
        <f t="shared" si="2"/>
        <v>3.0996431216536018</v>
      </c>
      <c r="J66" s="39">
        <f>'[1]приб. прибуд тер.'!AU66+[1]покос!W65</f>
        <v>0.47620057598538973</v>
      </c>
      <c r="K66" s="39">
        <f>[1]сх.кл.!BJ66</f>
        <v>0.41211682712140479</v>
      </c>
      <c r="L66" s="39"/>
      <c r="M66" s="39">
        <f>[1]приб.підв!AP66</f>
        <v>3.6108804659713119E-2</v>
      </c>
      <c r="N66" s="39">
        <f>'[1]ТО ліф'!T65</f>
        <v>0.78444933205028067</v>
      </c>
      <c r="O66" s="39">
        <f>[1]дисп.!K64</f>
        <v>0</v>
      </c>
      <c r="P66" s="39">
        <f>'[1]аварій. ХВ і Вв'!AA65+'[1]авар.ЦОі ГВ'!R65+'[1]ТО ЦО І ГВП'!CT65+'[1]ТО ГВП'!BW71+'[1]ТО ХВП'!CS66</f>
        <v>0.70954379154149594</v>
      </c>
      <c r="Q66" s="39">
        <f>[1]дерат!T65</f>
        <v>1.6523761795709937E-2</v>
      </c>
      <c r="R66" s="39">
        <f>[1]дезинс!T63</f>
        <v>6.2950484411167327E-3</v>
      </c>
      <c r="S66" s="39">
        <f>[1]ДимВК!AE64</f>
        <v>0</v>
      </c>
      <c r="T66" s="39">
        <f>'[1]ТО електро'!BI68</f>
        <v>0.13233586459116597</v>
      </c>
      <c r="U66" s="39">
        <f>'[1]ПР констр. ел'!GL66+'[1]ПР ЦОп'!CR69+'[1]ПР ХВ'!DZ65+'[1]ПР ГВ'!DB70</f>
        <v>1.1669749664146423</v>
      </c>
      <c r="V66" s="39">
        <f>[1]приб.сніг!AP66</f>
        <v>0.14354348110296403</v>
      </c>
      <c r="W66" s="39"/>
      <c r="X66" s="39">
        <f>[1]Освітл!AS68</f>
        <v>0.39571865571596965</v>
      </c>
      <c r="Y66" s="41">
        <f>'[1]Елен. ліфт'!AN65</f>
        <v>0.56021288332120089</v>
      </c>
      <c r="Z66" s="45">
        <v>4.7386668840955446</v>
      </c>
      <c r="AA66" s="42">
        <f t="shared" si="10"/>
        <v>1.0213893719741507</v>
      </c>
    </row>
    <row r="67" spans="1:27" s="43" customFormat="1" x14ac:dyDescent="0.2">
      <c r="A67" s="34">
        <f t="shared" si="6"/>
        <v>58</v>
      </c>
      <c r="B67" s="35" t="s">
        <v>86</v>
      </c>
      <c r="C67" s="44">
        <f t="shared" si="7"/>
        <v>3.8960117746537346</v>
      </c>
      <c r="D67" s="45">
        <f t="shared" si="8"/>
        <v>3.8960117746537346</v>
      </c>
      <c r="E67" s="44">
        <v>3.7847316702113334</v>
      </c>
      <c r="F67" s="45">
        <v>3.7847316702113334</v>
      </c>
      <c r="G67" s="37">
        <f t="shared" si="5"/>
        <v>0.11128010444240122</v>
      </c>
      <c r="H67" s="38">
        <f t="shared" si="9"/>
        <v>3.3022264545079403</v>
      </c>
      <c r="I67" s="38">
        <f t="shared" si="2"/>
        <v>3.554997447395019</v>
      </c>
      <c r="J67" s="39">
        <f>'[1]приб. прибуд тер.'!AU67+[1]покос!W66</f>
        <v>0.45362827827803104</v>
      </c>
      <c r="K67" s="39">
        <f>[1]сх.кл.!BJ67</f>
        <v>0.25277099288707866</v>
      </c>
      <c r="L67" s="39"/>
      <c r="M67" s="39">
        <f>[1]приб.підв!AP67</f>
        <v>6.3576871884850852E-2</v>
      </c>
      <c r="N67" s="39">
        <f>'[1]ТО ліф'!T66</f>
        <v>0</v>
      </c>
      <c r="O67" s="39">
        <f>[1]дисп.!K65</f>
        <v>0</v>
      </c>
      <c r="P67" s="39">
        <f>'[1]аварій. ХВ і Вв'!AA66+'[1]авар.ЦОі ГВ'!R66+'[1]ТО ЦО І ГВП'!CT66+'[1]ТО ГВП'!BW72+'[1]ТО ХВП'!CS67</f>
        <v>0.63853265832480033</v>
      </c>
      <c r="Q67" s="39">
        <f>[1]дерат!T66</f>
        <v>1.5609807285062973E-2</v>
      </c>
      <c r="R67" s="39">
        <f>[1]дезинс!T64</f>
        <v>5.9468596939881244E-3</v>
      </c>
      <c r="S67" s="39">
        <f>[1]ДимВК!AE65</f>
        <v>0.15995628708627388</v>
      </c>
      <c r="T67" s="39">
        <f>'[1]ТО електро'!BI69</f>
        <v>0.25821955009860958</v>
      </c>
      <c r="U67" s="39">
        <f>'[1]ПР констр. ел'!GL67+'[1]ПР ЦОп'!CR70+'[1]ПР ХВ'!DZ66+'[1]ПР ГВ'!DB71</f>
        <v>1.3516997391526786</v>
      </c>
      <c r="V67" s="39">
        <f>[1]приб.сніг!AP67</f>
        <v>0.35505640270364514</v>
      </c>
      <c r="W67" s="39"/>
      <c r="X67" s="39">
        <f>[1]Освітл!AS69</f>
        <v>0.34101432725871578</v>
      </c>
      <c r="Y67" s="41">
        <f>'[1]Елен. ліфт'!AN66</f>
        <v>0</v>
      </c>
      <c r="Z67" s="45">
        <v>3.7847316702113334</v>
      </c>
      <c r="AA67" s="42">
        <f t="shared" si="10"/>
        <v>1.0294023762155344</v>
      </c>
    </row>
    <row r="68" spans="1:27" s="43" customFormat="1" x14ac:dyDescent="0.2">
      <c r="A68" s="34">
        <f t="shared" si="6"/>
        <v>59</v>
      </c>
      <c r="B68" s="35" t="s">
        <v>87</v>
      </c>
      <c r="C68" s="44">
        <f t="shared" si="7"/>
        <v>4.2670742062344535</v>
      </c>
      <c r="D68" s="45">
        <f t="shared" si="8"/>
        <v>4.2670742062344535</v>
      </c>
      <c r="E68" s="44">
        <v>3.8896919485119508</v>
      </c>
      <c r="F68" s="45">
        <v>3.8896919485119508</v>
      </c>
      <c r="G68" s="37">
        <f t="shared" si="5"/>
        <v>0.37738225772250278</v>
      </c>
      <c r="H68" s="38">
        <f t="shared" si="9"/>
        <v>3.6754608690372659</v>
      </c>
      <c r="I68" s="38">
        <f t="shared" si="2"/>
        <v>4.0298855828586948</v>
      </c>
      <c r="J68" s="39">
        <f>'[1]приб. прибуд тер.'!AU68+[1]покос!W67</f>
        <v>0.59435801473408345</v>
      </c>
      <c r="K68" s="39">
        <f>[1]сх.кл.!BJ68</f>
        <v>0.35442471382142871</v>
      </c>
      <c r="L68" s="39"/>
      <c r="M68" s="39">
        <f>[1]приб.підв!AP68</f>
        <v>7.4636706875884445E-2</v>
      </c>
      <c r="N68" s="39">
        <f>'[1]ТО ліф'!T67</f>
        <v>0</v>
      </c>
      <c r="O68" s="39">
        <f>[1]дисп.!K66</f>
        <v>0</v>
      </c>
      <c r="P68" s="39">
        <f>'[1]аварій. ХВ і Вв'!AA67+'[1]авар.ЦОі ГВ'!R67+'[1]ТО ЦО І ГВП'!CT67+'[1]ТО ГВП'!BW73+'[1]ТО ХВП'!CS68</f>
        <v>0.79814933329042614</v>
      </c>
      <c r="Q68" s="39">
        <f>[1]дерат!T67</f>
        <v>1.6398347825873183E-2</v>
      </c>
      <c r="R68" s="39">
        <f>[1]дезинс!T65</f>
        <v>6.2472695500218429E-3</v>
      </c>
      <c r="S68" s="39">
        <f>[1]ДимВК!AE66</f>
        <v>0.12494637011838157</v>
      </c>
      <c r="T68" s="39">
        <f>'[1]ТО електро'!BI70</f>
        <v>0.29995134448794969</v>
      </c>
      <c r="U68" s="39">
        <f>'[1]ПР констр. ел'!GL68+'[1]ПР ЦОп'!CR71+'[1]ПР ХВ'!DZ67+'[1]ПР ГВ'!DB72</f>
        <v>1.3280208587407663</v>
      </c>
      <c r="V68" s="39">
        <f>[1]приб.сніг!AP68</f>
        <v>0.43275262341387988</v>
      </c>
      <c r="W68" s="39"/>
      <c r="X68" s="39">
        <f>[1]Освітл!AS70</f>
        <v>0.23718862337575913</v>
      </c>
      <c r="Y68" s="41">
        <f>'[1]Елен. ліфт'!AN67</f>
        <v>0</v>
      </c>
      <c r="Z68" s="45">
        <v>3.8896919485119508</v>
      </c>
      <c r="AA68" s="42">
        <f t="shared" si="10"/>
        <v>1.0970211170236437</v>
      </c>
    </row>
    <row r="69" spans="1:27" s="43" customFormat="1" x14ac:dyDescent="0.2">
      <c r="A69" s="34">
        <f t="shared" si="6"/>
        <v>60</v>
      </c>
      <c r="B69" s="35" t="s">
        <v>88</v>
      </c>
      <c r="C69" s="44">
        <f t="shared" si="7"/>
        <v>4.0303234369586898</v>
      </c>
      <c r="D69" s="45">
        <f t="shared" si="8"/>
        <v>4.0303234369586898</v>
      </c>
      <c r="E69" s="44">
        <v>3.9027898009983311</v>
      </c>
      <c r="F69" s="45">
        <v>3.9027898009983311</v>
      </c>
      <c r="G69" s="37">
        <f t="shared" si="5"/>
        <v>0.12753363596035872</v>
      </c>
      <c r="H69" s="38">
        <f t="shared" si="9"/>
        <v>3.483290006028589</v>
      </c>
      <c r="I69" s="38">
        <f t="shared" si="2"/>
        <v>3.7688547733120585</v>
      </c>
      <c r="J69" s="39">
        <f>'[1]приб. прибуд тер.'!AU69+[1]покос!W68</f>
        <v>0.31226803263435321</v>
      </c>
      <c r="K69" s="39">
        <f>[1]сх.кл.!BJ69</f>
        <v>0.28556476728346958</v>
      </c>
      <c r="L69" s="39"/>
      <c r="M69" s="39">
        <f>[1]приб.підв!AP69</f>
        <v>5.871099243595411E-2</v>
      </c>
      <c r="N69" s="39">
        <f>'[1]ТО ліф'!T68</f>
        <v>0</v>
      </c>
      <c r="O69" s="39">
        <f>[1]дисп.!K67</f>
        <v>0</v>
      </c>
      <c r="P69" s="39">
        <f>'[1]аварій. ХВ і Вв'!AA68+'[1]авар.ЦОі ГВ'!R68+'[1]ТО ЦО І ГВП'!CT68+'[1]ТО ГВП'!BW74+'[1]ТО ХВП'!CS69</f>
        <v>0.73147612037816478</v>
      </c>
      <c r="Q69" s="39">
        <f>[1]дерат!T68</f>
        <v>1.5932055598293287E-2</v>
      </c>
      <c r="R69" s="39">
        <f>[1]дезинс!T66</f>
        <v>6.0696264566014457E-3</v>
      </c>
      <c r="S69" s="39">
        <f>[1]ДимВК!AE67</f>
        <v>0.16075876862238758</v>
      </c>
      <c r="T69" s="39">
        <f>'[1]ТО електро'!BI71</f>
        <v>0.33803598100430376</v>
      </c>
      <c r="U69" s="39">
        <f>'[1]ПР констр. ел'!GL69+'[1]ПР ЦОп'!CR72+'[1]ПР ХВ'!DZ68+'[1]ПР ГВ'!DB73</f>
        <v>1.5860041939869869</v>
      </c>
      <c r="V69" s="39">
        <f>[1]приб.сніг!AP69</f>
        <v>0.27403423491154377</v>
      </c>
      <c r="W69" s="39"/>
      <c r="X69" s="39">
        <f>[1]Освітл!AS71</f>
        <v>0.26146866364663135</v>
      </c>
      <c r="Y69" s="41">
        <f>'[1]Елен. ліфт'!AN68</f>
        <v>0</v>
      </c>
      <c r="Z69" s="45">
        <v>3.9027898009983311</v>
      </c>
      <c r="AA69" s="42">
        <f t="shared" si="10"/>
        <v>1.0326775569434294</v>
      </c>
    </row>
    <row r="70" spans="1:27" s="43" customFormat="1" x14ac:dyDescent="0.2">
      <c r="A70" s="34">
        <f t="shared" si="6"/>
        <v>61</v>
      </c>
      <c r="B70" s="35" t="s">
        <v>89</v>
      </c>
      <c r="C70" s="44">
        <f t="shared" si="7"/>
        <v>3.6010889566071342</v>
      </c>
      <c r="D70" s="45">
        <f t="shared" si="8"/>
        <v>4.5885986592851999</v>
      </c>
      <c r="E70" s="44">
        <v>3.2842239438214276</v>
      </c>
      <c r="F70" s="45">
        <v>4.2137046314437345</v>
      </c>
      <c r="G70" s="37">
        <f t="shared" si="5"/>
        <v>0.37489402784146542</v>
      </c>
      <c r="H70" s="38">
        <f t="shared" si="9"/>
        <v>2.6938939312766959</v>
      </c>
      <c r="I70" s="38">
        <f t="shared" si="2"/>
        <v>3.4027143361390113</v>
      </c>
      <c r="J70" s="39">
        <f>'[1]приб. прибуд тер.'!AU70+[1]покос!W69</f>
        <v>0.57892975254903933</v>
      </c>
      <c r="K70" s="39">
        <f>[1]сх.кл.!BJ70</f>
        <v>0.70882040486231523</v>
      </c>
      <c r="L70" s="39"/>
      <c r="M70" s="39">
        <f>[1]приб.підв!AP70</f>
        <v>6.2802600122739652E-2</v>
      </c>
      <c r="N70" s="39">
        <f>'[1]ТО ліф'!T69</f>
        <v>0.64953812706570813</v>
      </c>
      <c r="O70" s="39">
        <f>[1]дисп.!K68</f>
        <v>0</v>
      </c>
      <c r="P70" s="39">
        <f>'[1]аварій. ХВ і Вв'!AA69+'[1]авар.ЦОі ГВ'!R69+'[1]ТО ЦО І ГВП'!CT69+'[1]ТО ГВП'!BW75+'[1]ТО ХВП'!CS70</f>
        <v>0.71611300852594195</v>
      </c>
      <c r="Q70" s="39">
        <f>[1]дерат!T69</f>
        <v>1.6765204188646333E-2</v>
      </c>
      <c r="R70" s="39">
        <f>[1]дезинс!T67</f>
        <v>6.0245958270001383E-3</v>
      </c>
      <c r="S70" s="39">
        <f>[1]ДимВК!AE68</f>
        <v>0.13598089445414488</v>
      </c>
      <c r="T70" s="39">
        <f>'[1]ТО електро'!BI72</f>
        <v>0.11916716183702819</v>
      </c>
      <c r="U70" s="39">
        <f>'[1]ПР констр. ел'!GL70+'[1]ПР ЦОп'!CR73+'[1]ПР ХВ'!DZ69+'[1]ПР ГВ'!DB74</f>
        <v>0.85647599026448507</v>
      </c>
      <c r="V70" s="39">
        <f>[1]приб.сніг!AP70</f>
        <v>0.20163472350766906</v>
      </c>
      <c r="W70" s="39"/>
      <c r="X70" s="39">
        <f>[1]Освітл!AS72</f>
        <v>0.19837462046812318</v>
      </c>
      <c r="Y70" s="41">
        <f>'[1]Елен. ліфт'!AN69</f>
        <v>0.33797157561235797</v>
      </c>
      <c r="Z70" s="45">
        <v>4.2137046314437345</v>
      </c>
      <c r="AA70" s="42">
        <f t="shared" si="10"/>
        <v>1.0889701724805083</v>
      </c>
    </row>
    <row r="71" spans="1:27" s="43" customFormat="1" x14ac:dyDescent="0.2">
      <c r="A71" s="34">
        <f t="shared" si="6"/>
        <v>62</v>
      </c>
      <c r="B71" s="35" t="s">
        <v>90</v>
      </c>
      <c r="C71" s="44">
        <f t="shared" si="7"/>
        <v>3.8127183168229424</v>
      </c>
      <c r="D71" s="45">
        <f t="shared" si="8"/>
        <v>4.9772110694390177</v>
      </c>
      <c r="E71" s="44">
        <v>3.2124646198346323</v>
      </c>
      <c r="F71" s="45">
        <v>4.3297227223950365</v>
      </c>
      <c r="G71" s="37">
        <f t="shared" si="5"/>
        <v>0.64748834704398117</v>
      </c>
      <c r="H71" s="38">
        <f t="shared" si="9"/>
        <v>2.8042604952391086</v>
      </c>
      <c r="I71" s="38">
        <f t="shared" si="2"/>
        <v>3.4090090880708228</v>
      </c>
      <c r="J71" s="39">
        <f>'[1]приб. прибуд тер.'!AU71+[1]покос!W70</f>
        <v>0.56632532703718963</v>
      </c>
      <c r="K71" s="39">
        <f>[1]сх.кл.!BJ71</f>
        <v>0.604748592831714</v>
      </c>
      <c r="L71" s="39"/>
      <c r="M71" s="39">
        <f>[1]приб.підв!AP71</f>
        <v>4.4597342752323889E-2</v>
      </c>
      <c r="N71" s="39">
        <f>'[1]ТО ліф'!T70</f>
        <v>0.86127889400512425</v>
      </c>
      <c r="O71" s="39">
        <f>[1]дисп.!K69</f>
        <v>0</v>
      </c>
      <c r="P71" s="39">
        <f>'[1]аварій. ХВ і Вв'!AA70+'[1]авар.ЦОі ГВ'!R70+'[1]ТО ЦО І ГВП'!CT70+'[1]ТО ГВП'!BW76+'[1]ТО ХВП'!CS71</f>
        <v>0.66224114419028779</v>
      </c>
      <c r="Q71" s="39">
        <f>[1]дерат!T70</f>
        <v>1.7093230448282485E-2</v>
      </c>
      <c r="R71" s="39">
        <f>[1]дезинс!T68</f>
        <v>6.5119986004062705E-3</v>
      </c>
      <c r="S71" s="39">
        <f>[1]ДимВК!AE69</f>
        <v>0.13342898109233253</v>
      </c>
      <c r="T71" s="39">
        <f>'[1]ТО електро'!BI73</f>
        <v>0.13173796545424257</v>
      </c>
      <c r="U71" s="39">
        <f>'[1]ПР констр. ел'!GL71+'[1]ПР ЦОп'!CR74+'[1]ПР ХВ'!DZ70+'[1]ПР ГВ'!DB75</f>
        <v>0.99265579631928214</v>
      </c>
      <c r="V71" s="39">
        <f>[1]приб.сніг!AP71</f>
        <v>0.24966870934476251</v>
      </c>
      <c r="W71" s="39"/>
      <c r="X71" s="39">
        <f>[1]Освітл!AS73</f>
        <v>0.40370922875211962</v>
      </c>
      <c r="Y71" s="41">
        <f>'[1]Елен. ліфт'!AN70</f>
        <v>0.3032138586109509</v>
      </c>
      <c r="Z71" s="45">
        <v>4.3297227223950365</v>
      </c>
      <c r="AA71" s="42">
        <f t="shared" si="10"/>
        <v>1.1495449913443454</v>
      </c>
    </row>
    <row r="72" spans="1:27" s="43" customFormat="1" x14ac:dyDescent="0.2">
      <c r="A72" s="34">
        <f t="shared" si="6"/>
        <v>63</v>
      </c>
      <c r="B72" s="35" t="s">
        <v>91</v>
      </c>
      <c r="C72" s="44">
        <f t="shared" si="7"/>
        <v>4.1493175833167575</v>
      </c>
      <c r="D72" s="45">
        <f t="shared" si="8"/>
        <v>4.1493175833167575</v>
      </c>
      <c r="E72" s="44">
        <v>3.9760799356214847</v>
      </c>
      <c r="F72" s="45">
        <v>3.9760799356214847</v>
      </c>
      <c r="G72" s="37">
        <f t="shared" si="5"/>
        <v>0.17323764769527283</v>
      </c>
      <c r="H72" s="38">
        <f t="shared" si="9"/>
        <v>3.5507003262305354</v>
      </c>
      <c r="I72" s="38">
        <f t="shared" si="2"/>
        <v>3.8658006316650484</v>
      </c>
      <c r="J72" s="39">
        <f>'[1]приб. прибуд тер.'!AU72+[1]покос!W71</f>
        <v>0.52107638901319175</v>
      </c>
      <c r="K72" s="39">
        <f>[1]сх.кл.!BJ72</f>
        <v>0.31510030543451306</v>
      </c>
      <c r="L72" s="39"/>
      <c r="M72" s="39">
        <f>[1]приб.підв!AP72</f>
        <v>6.521700669148528E-2</v>
      </c>
      <c r="N72" s="39">
        <f>'[1]ТО ліф'!T71</f>
        <v>0</v>
      </c>
      <c r="O72" s="39">
        <f>[1]дисп.!K70</f>
        <v>0</v>
      </c>
      <c r="P72" s="39">
        <f>'[1]аварій. ХВ і Вв'!AA71+'[1]авар.ЦОі ГВ'!R71+'[1]ТО ЦО І ГВП'!CT71+'[1]ТО ГВП'!BW77+'[1]ТО ХВП'!CS72</f>
        <v>0.71349177787658391</v>
      </c>
      <c r="Q72" s="39">
        <f>[1]дерат!T71</f>
        <v>1.6056317159867193E-2</v>
      </c>
      <c r="R72" s="39">
        <f>[1]дезинс!T69</f>
        <v>6.1169663153544124E-3</v>
      </c>
      <c r="S72" s="39">
        <f>[1]ДимВК!AE70</f>
        <v>0.20336716949052416</v>
      </c>
      <c r="T72" s="39">
        <f>'[1]ТО електро'!BI74</f>
        <v>0.35862214040959145</v>
      </c>
      <c r="U72" s="39">
        <f>'[1]ПР констр. ел'!GL72+'[1]ПР ЦОп'!CR75+'[1]ПР ХВ'!DZ71+'[1]ПР ГВ'!DB76</f>
        <v>1.5433974867830575</v>
      </c>
      <c r="V72" s="39">
        <f>[1]приб.сніг!AP72</f>
        <v>0.1233550724908799</v>
      </c>
      <c r="W72" s="39"/>
      <c r="X72" s="39">
        <f>[1]Освітл!AS74</f>
        <v>0.28351695165170904</v>
      </c>
      <c r="Y72" s="41">
        <f>'[1]Елен. ліфт'!AN71</f>
        <v>0</v>
      </c>
      <c r="Z72" s="45">
        <v>3.9760799356214847</v>
      </c>
      <c r="AA72" s="42">
        <f t="shared" si="10"/>
        <v>1.0435699609917914</v>
      </c>
    </row>
    <row r="73" spans="1:27" s="43" customFormat="1" x14ac:dyDescent="0.2">
      <c r="A73" s="34">
        <f t="shared" si="6"/>
        <v>64</v>
      </c>
      <c r="B73" s="35" t="s">
        <v>92</v>
      </c>
      <c r="C73" s="44">
        <f t="shared" si="7"/>
        <v>4.250655008530507</v>
      </c>
      <c r="D73" s="45">
        <f t="shared" si="8"/>
        <v>4.9593110189183998</v>
      </c>
      <c r="E73" s="44">
        <v>3.6383002233021431</v>
      </c>
      <c r="F73" s="45">
        <v>4.3171687197485245</v>
      </c>
      <c r="G73" s="37">
        <f t="shared" si="5"/>
        <v>0.64214229916987531</v>
      </c>
      <c r="H73" s="38">
        <f t="shared" si="9"/>
        <v>3.3163307493638792</v>
      </c>
      <c r="I73" s="38">
        <f t="shared" ref="I73:I133" si="11">H73+K73</f>
        <v>3.8425168751240504</v>
      </c>
      <c r="J73" s="39">
        <f>'[1]приб. прибуд тер.'!AU73+[1]покос!W72</f>
        <v>0.5687962413655927</v>
      </c>
      <c r="K73" s="39">
        <f>[1]сх.кл.!BJ73</f>
        <v>0.52618612576017099</v>
      </c>
      <c r="L73" s="39"/>
      <c r="M73" s="39">
        <f>[1]приб.підв!AP73</f>
        <v>4.691282563487395E-2</v>
      </c>
      <c r="N73" s="39">
        <f>'[1]ТО ліф'!T72</f>
        <v>0.44126361864567321</v>
      </c>
      <c r="O73" s="39">
        <f>[1]дисп.!K71</f>
        <v>0</v>
      </c>
      <c r="P73" s="39">
        <f>'[1]аварій. ХВ і Вв'!AA72+'[1]авар.ЦОі ГВ'!R72+'[1]ТО ЦО І ГВП'!CT72+'[1]ТО ГВП'!BW78+'[1]ТО ХВП'!CS73</f>
        <v>0.80159600442829204</v>
      </c>
      <c r="Q73" s="39">
        <f>[1]дерат!T72</f>
        <v>1.7097911734234125E-2</v>
      </c>
      <c r="R73" s="39">
        <f>[1]дезинс!T70</f>
        <v>6.5137820273399568E-3</v>
      </c>
      <c r="S73" s="39">
        <f>[1]ДимВК!AE71</f>
        <v>0.14886007392682524</v>
      </c>
      <c r="T73" s="39">
        <f>'[1]ТО електро'!BI75</f>
        <v>0.40102787939824319</v>
      </c>
      <c r="U73" s="39">
        <f>'[1]ПР констр. ел'!GL73+'[1]ПР ЦОп'!CR76+'[1]ПР ХВ'!DZ72+'[1]ПР ГВ'!DB77</f>
        <v>1.147257085107561</v>
      </c>
      <c r="V73" s="39">
        <f>[1]приб.сніг!AP73</f>
        <v>0.17826894574091856</v>
      </c>
      <c r="W73" s="39"/>
      <c r="X73" s="39">
        <f>[1]Освітл!AS75</f>
        <v>0.4081381334064566</v>
      </c>
      <c r="Y73" s="41">
        <f>'[1]Елен. ліфт'!AN72</f>
        <v>0.26739239174221929</v>
      </c>
      <c r="Z73" s="45">
        <v>4.3171687197485245</v>
      </c>
      <c r="AA73" s="42">
        <f t="shared" si="10"/>
        <v>1.1487415342913168</v>
      </c>
    </row>
    <row r="74" spans="1:27" s="43" customFormat="1" x14ac:dyDescent="0.2">
      <c r="A74" s="34">
        <f t="shared" si="6"/>
        <v>65</v>
      </c>
      <c r="B74" s="35" t="s">
        <v>93</v>
      </c>
      <c r="C74" s="44">
        <f t="shared" ref="C74:C105" si="12">D74-N74-O74-Y74</f>
        <v>4.1813531948062037</v>
      </c>
      <c r="D74" s="45">
        <f t="shared" si="8"/>
        <v>4.1813531948062037</v>
      </c>
      <c r="E74" s="44">
        <v>4.0929482900444993</v>
      </c>
      <c r="F74" s="45">
        <v>4.0929482900444993</v>
      </c>
      <c r="G74" s="37">
        <f t="shared" ref="G74:G133" si="13">D74-F74</f>
        <v>8.8404904761704373E-2</v>
      </c>
      <c r="H74" s="38">
        <f t="shared" ref="H74:H105" si="14">C74-K74-L74-X74</f>
        <v>3.4865802573507927</v>
      </c>
      <c r="I74" s="38">
        <f t="shared" si="11"/>
        <v>3.8922828996672245</v>
      </c>
      <c r="J74" s="39">
        <f>'[1]приб. прибуд тер.'!AU74+[1]покос!W73</f>
        <v>0.37495079776294771</v>
      </c>
      <c r="K74" s="39">
        <f>[1]сх.кл.!BJ74</f>
        <v>0.40570264231643172</v>
      </c>
      <c r="L74" s="39"/>
      <c r="M74" s="39">
        <f>[1]приб.підв!AP74</f>
        <v>6.5228493486948605E-2</v>
      </c>
      <c r="N74" s="39">
        <f>'[1]ТО ліф'!T73</f>
        <v>0</v>
      </c>
      <c r="O74" s="39">
        <f>[1]дисп.!K72</f>
        <v>0</v>
      </c>
      <c r="P74" s="39">
        <f>'[1]аварій. ХВ і Вв'!AA73+'[1]авар.ЦОі ГВ'!R73+'[1]ТО ЦО І ГВП'!CT73+'[1]ТО ГВП'!BW79+'[1]ТО ХВП'!CS74</f>
        <v>0.80333225810886699</v>
      </c>
      <c r="Q74" s="39">
        <f>[1]дерат!T73</f>
        <v>1.6336887806769989E-2</v>
      </c>
      <c r="R74" s="39">
        <f>[1]дезинс!T71</f>
        <v>6.223855160355017E-3</v>
      </c>
      <c r="S74" s="39">
        <f>[1]ДимВК!AE72</f>
        <v>0.15682421546192984</v>
      </c>
      <c r="T74" s="39">
        <f>'[1]ТО електро'!BI76</f>
        <v>0.25050271872664931</v>
      </c>
      <c r="U74" s="39">
        <f>'[1]ПР констр. ел'!GL74+'[1]ПР ЦОп'!CR77+'[1]ПР ХВ'!DZ73+'[1]ПР ГВ'!DB78</f>
        <v>1.679640977525271</v>
      </c>
      <c r="V74" s="39">
        <f>[1]приб.сніг!AP74</f>
        <v>0.13354005331105404</v>
      </c>
      <c r="W74" s="39"/>
      <c r="X74" s="39">
        <f>[1]Освітл!AS76</f>
        <v>0.28907029513897936</v>
      </c>
      <c r="Y74" s="41">
        <f>'[1]Елен. ліфт'!AN73</f>
        <v>0</v>
      </c>
      <c r="Z74" s="45">
        <v>4.0929482900444993</v>
      </c>
      <c r="AA74" s="42">
        <f t="shared" ref="AA74:AA105" si="15">D74/F74</f>
        <v>1.0215993211975671</v>
      </c>
    </row>
    <row r="75" spans="1:27" s="43" customFormat="1" x14ac:dyDescent="0.2">
      <c r="A75" s="34">
        <f t="shared" ref="A75:A133" si="16">A74+1</f>
        <v>66</v>
      </c>
      <c r="B75" s="35" t="s">
        <v>94</v>
      </c>
      <c r="C75" s="44">
        <f t="shared" si="12"/>
        <v>3.9034886554375738</v>
      </c>
      <c r="D75" s="45">
        <f t="shared" si="8"/>
        <v>3.9034886554375738</v>
      </c>
      <c r="E75" s="44">
        <v>3.7951029357982549</v>
      </c>
      <c r="F75" s="45">
        <v>3.7951029357982549</v>
      </c>
      <c r="G75" s="37">
        <f t="shared" si="13"/>
        <v>0.10838571963931898</v>
      </c>
      <c r="H75" s="38">
        <f t="shared" si="14"/>
        <v>3.2974761169779523</v>
      </c>
      <c r="I75" s="38">
        <f t="shared" si="11"/>
        <v>3.612783654279494</v>
      </c>
      <c r="J75" s="39">
        <f>'[1]приб. прибуд тер.'!AU75+[1]покос!W74</f>
        <v>0.17907594778358388</v>
      </c>
      <c r="K75" s="39">
        <f>[1]сх.кл.!BJ75</f>
        <v>0.31530753730154182</v>
      </c>
      <c r="L75" s="39"/>
      <c r="M75" s="39">
        <f>[1]приб.підв!AP75</f>
        <v>6.5392738746894205E-2</v>
      </c>
      <c r="N75" s="39">
        <f>'[1]ТО ліф'!T74</f>
        <v>0</v>
      </c>
      <c r="O75" s="39">
        <f>[1]дисп.!K73</f>
        <v>0</v>
      </c>
      <c r="P75" s="39">
        <f>'[1]аварій. ХВ і Вв'!AA74+'[1]авар.ЦОі ГВ'!R74+'[1]ТО ЦО І ГВП'!CT74+'[1]ТО ГВП'!BW80+'[1]ТО ХВП'!CS75</f>
        <v>0.71360656697371572</v>
      </c>
      <c r="Q75" s="39">
        <f>[1]дерат!T74</f>
        <v>1.6061849242681371E-2</v>
      </c>
      <c r="R75" s="39">
        <f>[1]дезинс!T72</f>
        <v>6.1190738699007721E-3</v>
      </c>
      <c r="S75" s="39">
        <f>[1]ДимВК!AE73</f>
        <v>0.20343723811286793</v>
      </c>
      <c r="T75" s="39">
        <f>'[1]ТО електро'!BI77</f>
        <v>0.33864983433245405</v>
      </c>
      <c r="U75" s="39">
        <f>'[1]ПР констр. ел'!GL75+'[1]ПР ЦОп'!CR78+'[1]ПР ХВ'!DZ74+'[1]ПР ГВ'!DB79</f>
        <v>1.668782614413131</v>
      </c>
      <c r="V75" s="39">
        <f>[1]приб.сніг!AP75</f>
        <v>0.10635025350272337</v>
      </c>
      <c r="W75" s="39"/>
      <c r="X75" s="39">
        <f>[1]Освітл!AS77</f>
        <v>0.29070500115807996</v>
      </c>
      <c r="Y75" s="41">
        <f>'[1]Елен. ліфт'!AN74</f>
        <v>0</v>
      </c>
      <c r="Z75" s="45">
        <v>3.7951029357982549</v>
      </c>
      <c r="AA75" s="42">
        <f t="shared" si="15"/>
        <v>1.0285593622815719</v>
      </c>
    </row>
    <row r="76" spans="1:27" s="43" customFormat="1" x14ac:dyDescent="0.2">
      <c r="A76" s="34">
        <f t="shared" si="16"/>
        <v>67</v>
      </c>
      <c r="B76" s="35" t="s">
        <v>95</v>
      </c>
      <c r="C76" s="44">
        <f t="shared" si="12"/>
        <v>3.960664269687423</v>
      </c>
      <c r="D76" s="45">
        <f t="shared" si="8"/>
        <v>4.9787862147480899</v>
      </c>
      <c r="E76" s="44">
        <v>3.4903045586925905</v>
      </c>
      <c r="F76" s="45">
        <v>4.5265187640349502</v>
      </c>
      <c r="G76" s="37">
        <f t="shared" si="13"/>
        <v>0.45226745071313967</v>
      </c>
      <c r="H76" s="38">
        <f t="shared" si="14"/>
        <v>2.9102601462708217</v>
      </c>
      <c r="I76" s="38">
        <f t="shared" si="11"/>
        <v>3.4499361137669644</v>
      </c>
      <c r="J76" s="39">
        <f>'[1]приб. прибуд тер.'!AU76+[1]покос!W75</f>
        <v>0.31260749797631432</v>
      </c>
      <c r="K76" s="39">
        <f>[1]сх.кл.!BJ76</f>
        <v>0.53967596749614277</v>
      </c>
      <c r="L76" s="39"/>
      <c r="M76" s="39">
        <f>[1]приб.підв!AP76</f>
        <v>4.5992523536713611E-2</v>
      </c>
      <c r="N76" s="39">
        <f>'[1]ТО ліф'!T75</f>
        <v>0.7027573965914008</v>
      </c>
      <c r="O76" s="39">
        <f>[1]дисп.!K74</f>
        <v>0</v>
      </c>
      <c r="P76" s="39">
        <f>'[1]аварій. ХВ і Вв'!AA75+'[1]авар.ЦОі ГВ'!R75+'[1]ТО ЦО І ГВП'!CT75+'[1]ТО ГВП'!BW81+'[1]ТО ХВП'!CS76</f>
        <v>0.76653466626448252</v>
      </c>
      <c r="Q76" s="39">
        <f>[1]дерат!T75</f>
        <v>1.6939141916788424E-2</v>
      </c>
      <c r="R76" s="39">
        <f>[1]дезинс!T73</f>
        <v>6.4532955773314964E-3</v>
      </c>
      <c r="S76" s="39">
        <f>[1]ДимВК!AE74</f>
        <v>0.14849955733510262</v>
      </c>
      <c r="T76" s="39">
        <f>'[1]ТО електро'!BI78</f>
        <v>0.40005665050890732</v>
      </c>
      <c r="U76" s="39">
        <f>'[1]ПР констр. ел'!GL76+'[1]ПР ЦОп'!CR79+'[1]ПР ХВ'!DZ75+'[1]ПР ГВ'!DB80</f>
        <v>1.000875145774744</v>
      </c>
      <c r="V76" s="39">
        <f>[1]приб.сніг!AP76</f>
        <v>0.21230166738043663</v>
      </c>
      <c r="W76" s="39"/>
      <c r="X76" s="39">
        <f>[1]Освітл!AS78</f>
        <v>0.51072815592045862</v>
      </c>
      <c r="Y76" s="41">
        <f>'[1]Елен. ліфт'!AN75</f>
        <v>0.31536454846926631</v>
      </c>
      <c r="Z76" s="45">
        <v>4.5265187640349502</v>
      </c>
      <c r="AA76" s="42">
        <f t="shared" si="15"/>
        <v>1.0999150725512485</v>
      </c>
    </row>
    <row r="77" spans="1:27" s="43" customFormat="1" x14ac:dyDescent="0.2">
      <c r="A77" s="34">
        <f t="shared" si="16"/>
        <v>68</v>
      </c>
      <c r="B77" s="35" t="s">
        <v>96</v>
      </c>
      <c r="C77" s="44">
        <f t="shared" si="12"/>
        <v>4.1360597039615907</v>
      </c>
      <c r="D77" s="45">
        <f t="shared" si="8"/>
        <v>4.1360597039615907</v>
      </c>
      <c r="E77" s="44">
        <v>3.8518604151835385</v>
      </c>
      <c r="F77" s="45">
        <v>3.8518604151835385</v>
      </c>
      <c r="G77" s="37">
        <f t="shared" si="13"/>
        <v>0.28419928877805223</v>
      </c>
      <c r="H77" s="38">
        <f t="shared" si="14"/>
        <v>3.6513223841641964</v>
      </c>
      <c r="I77" s="38">
        <f t="shared" si="11"/>
        <v>3.9168139833838991</v>
      </c>
      <c r="J77" s="39">
        <f>'[1]приб. прибуд тер.'!AU77+[1]покос!W76</f>
        <v>0.43294101924660094</v>
      </c>
      <c r="K77" s="39">
        <f>[1]сх.кл.!BJ77</f>
        <v>0.26549159921970256</v>
      </c>
      <c r="L77" s="39"/>
      <c r="M77" s="39">
        <f>[1]приб.підв!AP77</f>
        <v>6.8380731751792032E-2</v>
      </c>
      <c r="N77" s="39">
        <f>'[1]ТО ліф'!T76</f>
        <v>0</v>
      </c>
      <c r="O77" s="39">
        <f>[1]дисп.!K75</f>
        <v>0</v>
      </c>
      <c r="P77" s="39">
        <f>'[1]аварій. ХВ і Вв'!AA76+'[1]авар.ЦОі ГВ'!R76+'[1]ТО ЦО І ГВП'!CT76+'[1]ТО ГВП'!BW82+'[1]ТО ХВП'!CS77</f>
        <v>0.70274129247835881</v>
      </c>
      <c r="Q77" s="39">
        <f>[1]дерат!T76</f>
        <v>1.557436241152362E-2</v>
      </c>
      <c r="R77" s="39">
        <f>[1]дезинс!T74</f>
        <v>5.9333562800150796E-3</v>
      </c>
      <c r="S77" s="39">
        <f>[1]ДимВК!AE75</f>
        <v>0.15605557798377273</v>
      </c>
      <c r="T77" s="39">
        <f>'[1]ТО електро'!BI79</f>
        <v>0.27730469988857265</v>
      </c>
      <c r="U77" s="39">
        <f>'[1]ПР констр. ел'!GL77+'[1]ПР ЦОп'!CR80+'[1]ПР ХВ'!DZ76+'[1]ПР ГВ'!DB81</f>
        <v>1.8244310997817905</v>
      </c>
      <c r="V77" s="39">
        <f>[1]приб.сніг!AP77</f>
        <v>0.16796024434177056</v>
      </c>
      <c r="W77" s="39"/>
      <c r="X77" s="39">
        <f>[1]Освітл!AS79</f>
        <v>0.21924572057769157</v>
      </c>
      <c r="Y77" s="41">
        <f>'[1]Елен. ліфт'!AN76</f>
        <v>0</v>
      </c>
      <c r="Z77" s="45">
        <v>3.8518604151835385</v>
      </c>
      <c r="AA77" s="42">
        <f t="shared" si="15"/>
        <v>1.0737823436326444</v>
      </c>
    </row>
    <row r="78" spans="1:27" s="43" customFormat="1" x14ac:dyDescent="0.2">
      <c r="A78" s="34">
        <f t="shared" si="16"/>
        <v>69</v>
      </c>
      <c r="B78" s="35" t="s">
        <v>97</v>
      </c>
      <c r="C78" s="44">
        <f t="shared" si="12"/>
        <v>4.1887642355722825</v>
      </c>
      <c r="D78" s="45">
        <f t="shared" si="8"/>
        <v>4.1887642355722825</v>
      </c>
      <c r="E78" s="44">
        <v>3.9511882107297827</v>
      </c>
      <c r="F78" s="45">
        <v>3.9511882107297827</v>
      </c>
      <c r="G78" s="37">
        <f t="shared" si="13"/>
        <v>0.23757602484249984</v>
      </c>
      <c r="H78" s="38">
        <f t="shared" si="14"/>
        <v>3.717652268078532</v>
      </c>
      <c r="I78" s="38">
        <f t="shared" si="11"/>
        <v>4.0020551271015936</v>
      </c>
      <c r="J78" s="39">
        <f>'[1]приб. прибуд тер.'!AU78+[1]покос!W77</f>
        <v>0.53768605084120058</v>
      </c>
      <c r="K78" s="39">
        <f>[1]сх.кл.!BJ78</f>
        <v>0.28440285902306189</v>
      </c>
      <c r="L78" s="39"/>
      <c r="M78" s="39">
        <f>[1]приб.підв!AP78</f>
        <v>5.8603350953347948E-2</v>
      </c>
      <c r="N78" s="39">
        <f>'[1]ТО ліф'!T77</f>
        <v>0</v>
      </c>
      <c r="O78" s="39">
        <f>[1]дисп.!K76</f>
        <v>0</v>
      </c>
      <c r="P78" s="39">
        <f>'[1]аварій. ХВ і Вв'!AA77+'[1]авар.ЦОі ГВ'!R77+'[1]ТО ЦО І ГВП'!CT77+'[1]ТО ГВП'!BW83+'[1]ТО ХВП'!CS78</f>
        <v>0.73137417206591171</v>
      </c>
      <c r="Q78" s="39">
        <f>[1]дерат!T77</f>
        <v>1.5889326169852478E-2</v>
      </c>
      <c r="R78" s="39">
        <f>[1]дезинс!T75</f>
        <v>6.0533478497550352E-3</v>
      </c>
      <c r="S78" s="39">
        <f>[1]ДимВК!AE76</f>
        <v>0.16071209578083509</v>
      </c>
      <c r="T78" s="39">
        <f>'[1]ТО електро'!BI80</f>
        <v>0.33793783954728923</v>
      </c>
      <c r="U78" s="39">
        <f>'[1]ПР констр. ел'!GL78+'[1]ПР ЦОп'!CR81+'[1]ПР ХВ'!DZ77+'[1]ПР ГВ'!DB82</f>
        <v>1.5752527252692192</v>
      </c>
      <c r="V78" s="39">
        <f>[1]приб.сніг!AP78</f>
        <v>0.29414335960112037</v>
      </c>
      <c r="W78" s="39"/>
      <c r="X78" s="39">
        <f>[1]Освітл!AS80</f>
        <v>0.18670910847068861</v>
      </c>
      <c r="Y78" s="41">
        <f>'[1]Елен. ліфт'!AN77</f>
        <v>0</v>
      </c>
      <c r="Z78" s="45">
        <v>3.9511882107297827</v>
      </c>
      <c r="AA78" s="42">
        <f t="shared" si="15"/>
        <v>1.0601277418770745</v>
      </c>
    </row>
    <row r="79" spans="1:27" s="43" customFormat="1" x14ac:dyDescent="0.2">
      <c r="A79" s="34">
        <f t="shared" si="16"/>
        <v>70</v>
      </c>
      <c r="B79" s="35" t="s">
        <v>98</v>
      </c>
      <c r="C79" s="44">
        <f t="shared" si="12"/>
        <v>4.321078204409198</v>
      </c>
      <c r="D79" s="45">
        <f t="shared" si="8"/>
        <v>4.321078204409198</v>
      </c>
      <c r="E79" s="44">
        <v>4.2130049972277517</v>
      </c>
      <c r="F79" s="45">
        <v>4.2130049972277517</v>
      </c>
      <c r="G79" s="37">
        <f t="shared" si="13"/>
        <v>0.10807320718144631</v>
      </c>
      <c r="H79" s="38">
        <f t="shared" si="14"/>
        <v>3.6767876328142357</v>
      </c>
      <c r="I79" s="38">
        <f t="shared" si="11"/>
        <v>4.015687309836018</v>
      </c>
      <c r="J79" s="39">
        <f>'[1]приб. прибуд тер.'!AU79+[1]покос!W78</f>
        <v>0.35369576262734886</v>
      </c>
      <c r="K79" s="39">
        <f>[1]сх.кл.!BJ79</f>
        <v>0.33889967702178247</v>
      </c>
      <c r="L79" s="39"/>
      <c r="M79" s="39">
        <f>[1]приб.підв!AP79</f>
        <v>6.5654927643744074E-2</v>
      </c>
      <c r="N79" s="39">
        <f>'[1]ТО ліф'!T78</f>
        <v>0</v>
      </c>
      <c r="O79" s="39">
        <f>[1]дисп.!K77</f>
        <v>0</v>
      </c>
      <c r="P79" s="39">
        <f>'[1]аварій. ХВ і Вв'!AA78+'[1]авар.ЦОі ГВ'!R78+'[1]ТО ЦО І ГВП'!CT78+'[1]ТО ГВП'!BW84+'[1]ТО ХВП'!CS79</f>
        <v>0.77025824215234273</v>
      </c>
      <c r="Q79" s="39">
        <f>[1]дерат!T78</f>
        <v>2.0590040741114975E-2</v>
      </c>
      <c r="R79" s="39">
        <f>[1]дезинс!T76</f>
        <v>7.8441764939711153E-3</v>
      </c>
      <c r="S79" s="39">
        <f>[1]ДимВК!AE77</f>
        <v>0.15647442424772434</v>
      </c>
      <c r="T79" s="39">
        <f>'[1]ТО електро'!BI81</f>
        <v>0.26689423464032791</v>
      </c>
      <c r="U79" s="39">
        <f>'[1]ПР констр. ел'!GL79+'[1]ПР ЦОп'!CR82+'[1]ПР ХВ'!DZ78+'[1]ПР ГВ'!DB83</f>
        <v>1.7487861282580073</v>
      </c>
      <c r="V79" s="39">
        <f>[1]приб.сніг!AP79</f>
        <v>0.28658969600965373</v>
      </c>
      <c r="W79" s="39"/>
      <c r="X79" s="39">
        <f>[1]Освітл!AS81</f>
        <v>0.30539089457318008</v>
      </c>
      <c r="Y79" s="41">
        <f>'[1]Елен. ліфт'!AN78</f>
        <v>0</v>
      </c>
      <c r="Z79" s="45">
        <v>4.2130049972277517</v>
      </c>
      <c r="AA79" s="42">
        <f t="shared" si="15"/>
        <v>1.0256522855426378</v>
      </c>
    </row>
    <row r="80" spans="1:27" s="43" customFormat="1" x14ac:dyDescent="0.2">
      <c r="A80" s="34">
        <f t="shared" si="16"/>
        <v>71</v>
      </c>
      <c r="B80" s="35" t="s">
        <v>99</v>
      </c>
      <c r="C80" s="44">
        <f t="shared" si="12"/>
        <v>3.6295049591589912</v>
      </c>
      <c r="D80" s="45">
        <f>SUM(J80:Y80)</f>
        <v>4.8836399750069335</v>
      </c>
      <c r="E80" s="44">
        <v>3.4642873824881186</v>
      </c>
      <c r="F80" s="45">
        <v>4.5741236030191752</v>
      </c>
      <c r="G80" s="37">
        <f t="shared" si="13"/>
        <v>0.30951637198775828</v>
      </c>
      <c r="H80" s="38">
        <f t="shared" si="14"/>
        <v>2.8176573237250082</v>
      </c>
      <c r="I80" s="38">
        <f t="shared" si="11"/>
        <v>3.4110202162389434</v>
      </c>
      <c r="J80" s="39">
        <f>'[1]приб. прибуд тер.'!AU80+[1]покос!W79</f>
        <v>0.55208344057443459</v>
      </c>
      <c r="K80" s="39">
        <f>[1]сх.кл.!BJ80</f>
        <v>0.59336289251393515</v>
      </c>
      <c r="L80" s="39"/>
      <c r="M80" s="39">
        <f>[1]приб.підв!AP80</f>
        <v>0</v>
      </c>
      <c r="N80" s="39">
        <f>'[1]ТО ліф'!T79</f>
        <v>0.95243511417116189</v>
      </c>
      <c r="O80" s="39">
        <f>[1]дисп.!K78</f>
        <v>0</v>
      </c>
      <c r="P80" s="39">
        <f>'[1]аварій. ХВ і Вв'!AA79+'[1]авар.ЦОі ГВ'!R79+'[1]ТО ЦО І ГВП'!CT79+'[1]ТО ГВП'!BW85+'[1]ТО ХВП'!CS80</f>
        <v>0.73797766852995461</v>
      </c>
      <c r="Q80" s="39">
        <f>[1]дерат!T79</f>
        <v>1.6776507045646528E-2</v>
      </c>
      <c r="R80" s="39">
        <f>[1]дезинс!T77</f>
        <v>6.3913366599426692E-3</v>
      </c>
      <c r="S80" s="39">
        <f>[1]ДимВК!AE78</f>
        <v>0.14104751457397524</v>
      </c>
      <c r="T80" s="39">
        <f>'[1]ТО електро'!BI82</f>
        <v>0.42303710318781668</v>
      </c>
      <c r="U80" s="39">
        <f>'[1]ПР констр. ел'!GL80+'[1]ПР ЦОп'!CR83+'[1]ПР ХВ'!DZ79+'[1]ПР ГВ'!DB84</f>
        <v>0.84842020574065768</v>
      </c>
      <c r="V80" s="39">
        <f>[1]приб.сніг!AP80</f>
        <v>9.192354741257984E-2</v>
      </c>
      <c r="W80" s="39"/>
      <c r="X80" s="39">
        <f>[1]Освітл!AS82</f>
        <v>0.2184847429200478</v>
      </c>
      <c r="Y80" s="41">
        <f>'[1]Елен. ліфт'!AN79</f>
        <v>0.30169990167678062</v>
      </c>
      <c r="Z80" s="45">
        <v>4.5741236030191752</v>
      </c>
      <c r="AA80" s="42">
        <f t="shared" si="15"/>
        <v>1.0676668142031536</v>
      </c>
    </row>
    <row r="81" spans="1:27" s="43" customFormat="1" x14ac:dyDescent="0.2">
      <c r="A81" s="34">
        <f>A80+1</f>
        <v>72</v>
      </c>
      <c r="B81" s="35" t="s">
        <v>100</v>
      </c>
      <c r="C81" s="44">
        <f t="shared" si="12"/>
        <v>3.2407840446673459</v>
      </c>
      <c r="D81" s="45">
        <f t="shared" si="8"/>
        <v>4.5442917079355061</v>
      </c>
      <c r="E81" s="44">
        <v>3.2271461414061808</v>
      </c>
      <c r="F81" s="45">
        <v>4.3772004158382005</v>
      </c>
      <c r="G81" s="37">
        <f t="shared" si="13"/>
        <v>0.16709129209730555</v>
      </c>
      <c r="H81" s="38">
        <f t="shared" si="14"/>
        <v>3.0135926036010594</v>
      </c>
      <c r="I81" s="38">
        <f t="shared" si="11"/>
        <v>3.1315996328695994</v>
      </c>
      <c r="J81" s="39">
        <f>'[1]приб. прибуд тер.'!AU81+[1]покос!W80</f>
        <v>0.5253057473053141</v>
      </c>
      <c r="K81" s="39">
        <f>[1]сх.кл.!BJ81</f>
        <v>0.11800702926853983</v>
      </c>
      <c r="L81" s="39"/>
      <c r="M81" s="39">
        <f>[1]приб.підв!AP81</f>
        <v>0</v>
      </c>
      <c r="N81" s="39">
        <f>'[1]ТО ліф'!T80</f>
        <v>0.95177017899501581</v>
      </c>
      <c r="O81" s="39">
        <f>[1]дисп.!K79</f>
        <v>0</v>
      </c>
      <c r="P81" s="39">
        <f>'[1]аварій. ХВ і Вв'!AA80+'[1]авар.ЦОі ГВ'!R80+'[1]ТО ЦО І ГВП'!CT80+'[1]ТО ГВП'!BW86+'[1]ТО ХВП'!CS81</f>
        <v>0.72404991576052946</v>
      </c>
      <c r="Q81" s="39">
        <f>[1]дерат!T80</f>
        <v>1.6767606097511104E-2</v>
      </c>
      <c r="R81" s="39">
        <f>[1]дезинс!T78</f>
        <v>6.3879456706281831E-3</v>
      </c>
      <c r="S81" s="39">
        <f>[1]ДимВК!AE79</f>
        <v>0.13705677257837426</v>
      </c>
      <c r="T81" s="39">
        <f>'[1]ТО електро'!BI83</f>
        <v>0.42232147003420739</v>
      </c>
      <c r="U81" s="39">
        <f>'[1]ПР констр. ел'!GL81+'[1]ПР ЦОп'!CR84+'[1]ПР ХВ'!DZ80+'[1]ПР ГВ'!DB85</f>
        <v>1.0133629038877556</v>
      </c>
      <c r="V81" s="39">
        <f>[1]приб.сніг!AP81</f>
        <v>0.16834024226673897</v>
      </c>
      <c r="W81" s="39"/>
      <c r="X81" s="39">
        <f>[1]Освітл!AS83</f>
        <v>0.10918441179774672</v>
      </c>
      <c r="Y81" s="41">
        <f>'[1]Елен. ліфт'!AN80</f>
        <v>0.35173748427314444</v>
      </c>
      <c r="Z81" s="45">
        <v>4.3772004158382005</v>
      </c>
      <c r="AA81" s="42">
        <f t="shared" si="15"/>
        <v>1.0381730960941866</v>
      </c>
    </row>
    <row r="82" spans="1:27" s="43" customFormat="1" x14ac:dyDescent="0.2">
      <c r="A82" s="34">
        <f t="shared" si="16"/>
        <v>73</v>
      </c>
      <c r="B82" s="35" t="s">
        <v>101</v>
      </c>
      <c r="C82" s="44">
        <f t="shared" si="12"/>
        <v>3.9298530693562359</v>
      </c>
      <c r="D82" s="45">
        <f t="shared" si="8"/>
        <v>5.1681562537836214</v>
      </c>
      <c r="E82" s="44">
        <v>3.5925613145669377</v>
      </c>
      <c r="F82" s="45">
        <v>4.7447502306387257</v>
      </c>
      <c r="G82" s="37">
        <f t="shared" si="13"/>
        <v>0.42340602314489573</v>
      </c>
      <c r="H82" s="38">
        <f t="shared" si="14"/>
        <v>2.8960518511881803</v>
      </c>
      <c r="I82" s="38">
        <f t="shared" si="11"/>
        <v>3.4911953637658857</v>
      </c>
      <c r="J82" s="39">
        <f>'[1]приб. прибуд тер.'!AU82+[1]покос!W81</f>
        <v>0.5474065484791788</v>
      </c>
      <c r="K82" s="39">
        <f>[1]сх.кл.!BJ82</f>
        <v>0.59514351257770548</v>
      </c>
      <c r="L82" s="39"/>
      <c r="M82" s="39">
        <f>[1]приб.підв!AP82</f>
        <v>4.1429862249898919E-2</v>
      </c>
      <c r="N82" s="39">
        <f>'[1]ТО ліф'!T81</f>
        <v>0.96211021691374632</v>
      </c>
      <c r="O82" s="39">
        <f>[1]дисп.!K80</f>
        <v>0</v>
      </c>
      <c r="P82" s="39">
        <f>'[1]аварій. ХВ і Вв'!AA81+'[1]авар.ЦОі ГВ'!R81+'[1]ТО ЦО І ГВП'!CT81+'[1]ТО ГВП'!BW87+'[1]ТО ХВП'!CS82</f>
        <v>0.70076948712641851</v>
      </c>
      <c r="Q82" s="39">
        <f>[1]дерат!T81</f>
        <v>1.6925249482280739E-2</v>
      </c>
      <c r="R82" s="39">
        <f>[1]дезинс!T79</f>
        <v>6.4480029841997291E-3</v>
      </c>
      <c r="S82" s="39">
        <f>[1]ДимВК!AE80</f>
        <v>0.14159244781884553</v>
      </c>
      <c r="T82" s="39">
        <f>'[1]ТО електро'!BI84</f>
        <v>0.2173988935879764</v>
      </c>
      <c r="U82" s="39">
        <f>'[1]ПР констр. ел'!GL82+'[1]ПР ЦОп'!CR85+'[1]ПР ХВ'!DZ81+'[1]ПР ГВ'!DB86</f>
        <v>1.0749573625408826</v>
      </c>
      <c r="V82" s="39">
        <f>[1]приб.сніг!AP82</f>
        <v>0.14912399691849845</v>
      </c>
      <c r="W82" s="39"/>
      <c r="X82" s="39">
        <f>[1]Освітл!AS84</f>
        <v>0.43865770559035044</v>
      </c>
      <c r="Y82" s="41">
        <f>'[1]Елен. ліфт'!AN81</f>
        <v>0.27619296751363914</v>
      </c>
      <c r="Z82" s="45">
        <v>4.7447502306387257</v>
      </c>
      <c r="AA82" s="42">
        <f t="shared" si="15"/>
        <v>1.0892367358793296</v>
      </c>
    </row>
    <row r="83" spans="1:27" s="43" customFormat="1" x14ac:dyDescent="0.2">
      <c r="A83" s="34">
        <f t="shared" si="16"/>
        <v>74</v>
      </c>
      <c r="B83" s="35" t="s">
        <v>102</v>
      </c>
      <c r="C83" s="44">
        <f t="shared" si="12"/>
        <v>3.9125597448600811</v>
      </c>
      <c r="D83" s="45">
        <f t="shared" si="8"/>
        <v>4.8243010020017429</v>
      </c>
      <c r="E83" s="44">
        <v>3.4354038930265443</v>
      </c>
      <c r="F83" s="45">
        <v>4.4063521600696767</v>
      </c>
      <c r="G83" s="37">
        <f t="shared" si="13"/>
        <v>0.41794884193206627</v>
      </c>
      <c r="H83" s="38">
        <f t="shared" si="14"/>
        <v>3.0513474683522466</v>
      </c>
      <c r="I83" s="38">
        <f t="shared" si="11"/>
        <v>3.6253430255908654</v>
      </c>
      <c r="J83" s="39">
        <f>'[1]приб. прибуд тер.'!AU83+[1]покос!W82</f>
        <v>0.4976137542690427</v>
      </c>
      <c r="K83" s="39">
        <f>[1]сх.кл.!BJ83</f>
        <v>0.57399555723861884</v>
      </c>
      <c r="L83" s="39"/>
      <c r="M83" s="39">
        <f>[1]приб.підв!AP83</f>
        <v>4.8828801583398689E-2</v>
      </c>
      <c r="N83" s="39">
        <f>'[1]ТО ліф'!T82</f>
        <v>0.5642603155257806</v>
      </c>
      <c r="O83" s="39">
        <f>[1]дисп.!K81</f>
        <v>0</v>
      </c>
      <c r="P83" s="39">
        <f>'[1]аварій. ХВ і Вв'!AA82+'[1]авар.ЦОі ГВ'!R82+'[1]ТО ЦО І ГВП'!CT82+'[1]ТО ГВП'!BW88+'[1]ТО ХВП'!CS83</f>
        <v>0.68307869260297349</v>
      </c>
      <c r="Q83" s="39">
        <f>[1]дерат!T82</f>
        <v>1.6457472925159131E-2</v>
      </c>
      <c r="R83" s="39">
        <f>[1]дезинс!T80</f>
        <v>6.2697944065704002E-3</v>
      </c>
      <c r="S83" s="39">
        <f>[1]ДимВК!AE81</f>
        <v>0.12678216541924697</v>
      </c>
      <c r="T83" s="39">
        <f>'[1]ТО електро'!BI85</f>
        <v>0.19665530913527604</v>
      </c>
      <c r="U83" s="39">
        <f>'[1]ПР констр. ел'!GL83+'[1]ПР ЦОп'!CR86+'[1]ПР ХВ'!DZ82+'[1]ПР ГВ'!DB87</f>
        <v>1.2572179491210853</v>
      </c>
      <c r="V83" s="39">
        <f>[1]приб.сніг!AP83</f>
        <v>0.21844352888949461</v>
      </c>
      <c r="W83" s="39"/>
      <c r="X83" s="39">
        <f>[1]Освітл!AS85</f>
        <v>0.2872167192692156</v>
      </c>
      <c r="Y83" s="41">
        <f>'[1]Елен. ліфт'!AN82</f>
        <v>0.34748094161588144</v>
      </c>
      <c r="Z83" s="45">
        <v>4.4063521600696767</v>
      </c>
      <c r="AA83" s="42">
        <f t="shared" si="15"/>
        <v>1.0948514387296402</v>
      </c>
    </row>
    <row r="84" spans="1:27" s="43" customFormat="1" x14ac:dyDescent="0.2">
      <c r="A84" s="34">
        <f t="shared" si="16"/>
        <v>75</v>
      </c>
      <c r="B84" s="35" t="s">
        <v>103</v>
      </c>
      <c r="C84" s="44">
        <f t="shared" si="12"/>
        <v>4.1748226850978174</v>
      </c>
      <c r="D84" s="45">
        <f t="shared" si="8"/>
        <v>4.1748226850978174</v>
      </c>
      <c r="E84" s="44">
        <v>3.8713619393177381</v>
      </c>
      <c r="F84" s="45">
        <v>3.8713619393177381</v>
      </c>
      <c r="G84" s="37">
        <f t="shared" si="13"/>
        <v>0.30346074578007931</v>
      </c>
      <c r="H84" s="38">
        <f t="shared" si="14"/>
        <v>3.6010161844806419</v>
      </c>
      <c r="I84" s="38">
        <f t="shared" si="11"/>
        <v>3.9077264520734927</v>
      </c>
      <c r="J84" s="39">
        <f>'[1]приб. прибуд тер.'!AU84+[1]покос!W83</f>
        <v>0.50256726057804146</v>
      </c>
      <c r="K84" s="39">
        <f>[1]сх.кл.!BJ84</f>
        <v>0.30671026759285064</v>
      </c>
      <c r="L84" s="39"/>
      <c r="M84" s="39">
        <f>[1]приб.підв!AP84</f>
        <v>5.840317908857047E-2</v>
      </c>
      <c r="N84" s="39">
        <f>'[1]ТО ліф'!T83</f>
        <v>0</v>
      </c>
      <c r="O84" s="39">
        <f>[1]дисп.!K82</f>
        <v>0</v>
      </c>
      <c r="P84" s="39">
        <f>'[1]аварій. ХВ і Вв'!AA83+'[1]авар.ЦОі ГВ'!R83+'[1]ТО ЦО І ГВП'!CT83+'[1]ТО ГВП'!BW89+'[1]ТО ХВП'!CS84</f>
        <v>0.7364564314832257</v>
      </c>
      <c r="Q84" s="39">
        <f>[1]дерат!T83</f>
        <v>1.6313895282389513E-2</v>
      </c>
      <c r="R84" s="39">
        <f>[1]дезинс!T81</f>
        <v>6.0762944755026731E-3</v>
      </c>
      <c r="S84" s="39">
        <f>[1]ДимВК!AE82</f>
        <v>0.16055128230264409</v>
      </c>
      <c r="T84" s="39">
        <f>'[1]ТО електро'!BI86</f>
        <v>0.33759968852557609</v>
      </c>
      <c r="U84" s="39">
        <f>'[1]ПР констр. ел'!GL84+'[1]ПР ЦОп'!CR87+'[1]ПР ХВ'!DZ83+'[1]ПР ГВ'!DB88</f>
        <v>1.5082090434848592</v>
      </c>
      <c r="V84" s="39">
        <f>[1]приб.сніг!AP84+0.001</f>
        <v>0.27483910925983307</v>
      </c>
      <c r="W84" s="39"/>
      <c r="X84" s="39">
        <f>[1]Освітл!AS86</f>
        <v>0.26709623302432467</v>
      </c>
      <c r="Y84" s="41">
        <f>'[1]Елен. ліфт'!AN83</f>
        <v>0</v>
      </c>
      <c r="Z84" s="45">
        <v>3.8713619393177381</v>
      </c>
      <c r="AA84" s="42">
        <f t="shared" si="15"/>
        <v>1.0783860436034454</v>
      </c>
    </row>
    <row r="85" spans="1:27" s="43" customFormat="1" x14ac:dyDescent="0.2">
      <c r="A85" s="34">
        <f t="shared" si="16"/>
        <v>76</v>
      </c>
      <c r="B85" s="35" t="s">
        <v>104</v>
      </c>
      <c r="C85" s="44">
        <f t="shared" si="12"/>
        <v>3.7093067537468603</v>
      </c>
      <c r="D85" s="45">
        <f t="shared" si="8"/>
        <v>4.8880340848622108</v>
      </c>
      <c r="E85" s="44">
        <v>3.3778683334931361</v>
      </c>
      <c r="F85" s="45">
        <v>4.4791379995979606</v>
      </c>
      <c r="G85" s="37">
        <f t="shared" si="13"/>
        <v>0.40889608526425025</v>
      </c>
      <c r="H85" s="38">
        <f t="shared" si="14"/>
        <v>2.7506150966607121</v>
      </c>
      <c r="I85" s="38">
        <f t="shared" si="11"/>
        <v>3.3089706716465845</v>
      </c>
      <c r="J85" s="39">
        <f>'[1]приб. прибуд тер.'!AU85+[1]покос!W84</f>
        <v>0.49907090022747475</v>
      </c>
      <c r="K85" s="39">
        <f>[1]сх.кл.!BJ85</f>
        <v>0.5583555749858724</v>
      </c>
      <c r="L85" s="39"/>
      <c r="M85" s="39">
        <f>[1]приб.підв!AP85</f>
        <v>4.465850334829468E-2</v>
      </c>
      <c r="N85" s="39">
        <f>'[1]ТО ліф'!T84</f>
        <v>0.8402028314717942</v>
      </c>
      <c r="O85" s="39">
        <f>[1]дисп.!K83</f>
        <v>0</v>
      </c>
      <c r="P85" s="39">
        <f>'[1]аварій. ХВ і Вв'!AA84+'[1]авар.ЦОі ГВ'!R84+'[1]ТО ЦО І ГВП'!CT84+'[1]ТО ГВП'!BW90+'[1]ТО ХВП'!CS85</f>
        <v>0.66860696550605991</v>
      </c>
      <c r="Q85" s="39">
        <f>[1]дерат!T84</f>
        <v>1.5285923727846819E-2</v>
      </c>
      <c r="R85" s="39">
        <f>[1]дезинс!T82</f>
        <v>5.8234699533731135E-3</v>
      </c>
      <c r="S85" s="39">
        <f>[1]ДимВК!AE83</f>
        <v>0.12875138101415579</v>
      </c>
      <c r="T85" s="39">
        <f>'[1]ТО електро'!BI87</f>
        <v>0.145143093143315</v>
      </c>
      <c r="U85" s="39">
        <f>'[1]ПР констр. ел'!GL85+'[1]ПР ЦОп'!CR88+'[1]ПР ХВ'!DZ84+'[1]ПР ГВ'!DB89</f>
        <v>1.030362340042245</v>
      </c>
      <c r="V85" s="39">
        <f>[1]приб.сніг!AP85</f>
        <v>0.21291251969794836</v>
      </c>
      <c r="W85" s="39"/>
      <c r="X85" s="39">
        <f>[1]Освітл!AS87</f>
        <v>0.40033608210027566</v>
      </c>
      <c r="Y85" s="41">
        <f>'[1]Елен. ліфт'!AN84</f>
        <v>0.33852449964355635</v>
      </c>
      <c r="Z85" s="45">
        <v>4.4791379995979606</v>
      </c>
      <c r="AA85" s="42">
        <f t="shared" si="15"/>
        <v>1.0912890125959396</v>
      </c>
    </row>
    <row r="86" spans="1:27" s="43" customFormat="1" x14ac:dyDescent="0.2">
      <c r="A86" s="34">
        <f t="shared" si="16"/>
        <v>77</v>
      </c>
      <c r="B86" s="35" t="s">
        <v>105</v>
      </c>
      <c r="C86" s="44">
        <f t="shared" si="12"/>
        <v>3.9251640280572895</v>
      </c>
      <c r="D86" s="45">
        <f t="shared" si="8"/>
        <v>5.0476689648527167</v>
      </c>
      <c r="E86" s="44">
        <v>3.5776575312119059</v>
      </c>
      <c r="F86" s="45">
        <v>4.6088986626839343</v>
      </c>
      <c r="G86" s="37">
        <f t="shared" si="13"/>
        <v>0.43877030216878232</v>
      </c>
      <c r="H86" s="38">
        <f t="shared" si="14"/>
        <v>3.1537290752437865</v>
      </c>
      <c r="I86" s="38">
        <f t="shared" si="11"/>
        <v>3.721529131352312</v>
      </c>
      <c r="J86" s="39">
        <f>'[1]приб. прибуд тер.'!AU86+[1]покос!W85</f>
        <v>0.65483411263448099</v>
      </c>
      <c r="K86" s="39">
        <f>[1]сх.кл.!BJ86</f>
        <v>0.56780005610852557</v>
      </c>
      <c r="L86" s="39"/>
      <c r="M86" s="39">
        <f>[1]приб.підв!AP86</f>
        <v>4.2005621968622758E-2</v>
      </c>
      <c r="N86" s="39">
        <f>'[1]ТО ліф'!T85</f>
        <v>0.88900540833109998</v>
      </c>
      <c r="O86" s="39">
        <f>[1]дисп.!K84</f>
        <v>0</v>
      </c>
      <c r="P86" s="39">
        <f>'[1]аварій. ХВ і Вв'!AA85+'[1]авар.ЦОі ГВ'!R85+'[1]ТО ЦО І ГВП'!CT85+'[1]ТО ГВП'!BW91+'[1]ТО ХВП'!CS86</f>
        <v>0.72941525961644049</v>
      </c>
      <c r="Q86" s="39">
        <f>[1]дерат!T85</f>
        <v>1.8742722125294861E-2</v>
      </c>
      <c r="R86" s="39">
        <f>[1]дезинс!T83</f>
        <v>7.1404045371650342E-3</v>
      </c>
      <c r="S86" s="39">
        <f>[1]ДимВК!AE84</f>
        <v>0.13073053945613172</v>
      </c>
      <c r="T86" s="39">
        <f>'[1]ТО електро'!BI88</f>
        <v>0.32813368289888073</v>
      </c>
      <c r="U86" s="39">
        <f>'[1]ПР констр. ел'!GL86+'[1]ПР ЦОп'!CR89+'[1]ПР ХВ'!DZ85+'[1]ПР ГВ'!DB90</f>
        <v>1.026341789572655</v>
      </c>
      <c r="V86" s="39">
        <f>[1]приб.сніг!AP86</f>
        <v>0.21638494243411563</v>
      </c>
      <c r="W86" s="39"/>
      <c r="X86" s="39">
        <f>[1]Освітл!AS88</f>
        <v>0.20363489670497736</v>
      </c>
      <c r="Y86" s="41">
        <f>'[1]Елен. ліфт'!AN85</f>
        <v>0.23349952846432748</v>
      </c>
      <c r="Z86" s="45">
        <v>4.6088986626839343</v>
      </c>
      <c r="AA86" s="42">
        <f t="shared" si="15"/>
        <v>1.0952006833479107</v>
      </c>
    </row>
    <row r="87" spans="1:27" s="43" customFormat="1" x14ac:dyDescent="0.2">
      <c r="A87" s="34">
        <f t="shared" si="16"/>
        <v>78</v>
      </c>
      <c r="B87" s="35" t="s">
        <v>106</v>
      </c>
      <c r="C87" s="44">
        <f t="shared" si="12"/>
        <v>3.9868914284041606</v>
      </c>
      <c r="D87" s="45">
        <f>SUM(J87:Y87)</f>
        <v>5.1566839471251198</v>
      </c>
      <c r="E87" s="44">
        <v>3.5471499678044056</v>
      </c>
      <c r="F87" s="45">
        <v>4.6890105827265716</v>
      </c>
      <c r="G87" s="37">
        <f t="shared" si="13"/>
        <v>0.46767336439854823</v>
      </c>
      <c r="H87" s="38">
        <f t="shared" si="14"/>
        <v>3.2141984941199961</v>
      </c>
      <c r="I87" s="38">
        <f t="shared" si="11"/>
        <v>3.7949078668176197</v>
      </c>
      <c r="J87" s="39">
        <f>'[1]приб. прибуд тер.'!AU87+[1]покос!W86</f>
        <v>0.5291839498734634</v>
      </c>
      <c r="K87" s="39">
        <f>[1]сх.кл.!BJ87</f>
        <v>0.58070937269762357</v>
      </c>
      <c r="L87" s="39"/>
      <c r="M87" s="39">
        <f>[1]приб.підв!AP87</f>
        <v>4.0452635714709299E-2</v>
      </c>
      <c r="N87" s="39">
        <f>'[1]ТО ліф'!T86</f>
        <v>0.94747496910077633</v>
      </c>
      <c r="O87" s="39">
        <f>[1]дисп.!K85</f>
        <v>0</v>
      </c>
      <c r="P87" s="39">
        <f>'[1]аварій. ХВ і Вв'!AA86+'[1]авар.ЦОі ГВ'!R86+'[1]ТО ЦО І ГВП'!CT86+'[1]ТО ГВП'!BW92+'[1]ТО ХВП'!CS87</f>
        <v>0.7334712053947865</v>
      </c>
      <c r="Q87" s="39">
        <f>[1]дерат!T86</f>
        <v>1.8990210715607463E-2</v>
      </c>
      <c r="R87" s="39">
        <f>[1]дезинс!T84</f>
        <v>7.2346901292658604E-3</v>
      </c>
      <c r="S87" s="39">
        <f>[1]ДимВК!AE85</f>
        <v>0.13943149676631805</v>
      </c>
      <c r="T87" s="39">
        <f>'[1]ТО електро'!BI89</f>
        <v>0.34896599345281309</v>
      </c>
      <c r="U87" s="39">
        <f>'[1]ПР констр. ел'!GL87+'[1]ПР ЦОп'!CR90+'[1]ПР ХВ'!DZ86+'[1]ПР ГВ'!DB91</f>
        <v>1.2373461308238576</v>
      </c>
      <c r="V87" s="39">
        <f>[1]приб.сніг!AP87</f>
        <v>0.15912218124917579</v>
      </c>
      <c r="W87" s="39"/>
      <c r="X87" s="39">
        <f>[1]Освітл!AS89</f>
        <v>0.19198356158654095</v>
      </c>
      <c r="Y87" s="41">
        <f>'[1]Елен. ліфт'!AN86</f>
        <v>0.22231754962018296</v>
      </c>
      <c r="Z87" s="45">
        <v>4.6890105827265716</v>
      </c>
      <c r="AA87" s="42">
        <f t="shared" si="15"/>
        <v>1.0997381763481977</v>
      </c>
    </row>
    <row r="88" spans="1:27" s="43" customFormat="1" x14ac:dyDescent="0.2">
      <c r="A88" s="34">
        <f t="shared" si="16"/>
        <v>79</v>
      </c>
      <c r="B88" s="35" t="s">
        <v>107</v>
      </c>
      <c r="C88" s="44">
        <f t="shared" si="12"/>
        <v>4.1309442078005443</v>
      </c>
      <c r="D88" s="45">
        <f>SUM(J88:Y88)</f>
        <v>5.2517924492121644</v>
      </c>
      <c r="E88" s="44">
        <v>3.7597848940948921</v>
      </c>
      <c r="F88" s="45">
        <v>4.9140508013101503</v>
      </c>
      <c r="G88" s="37">
        <f t="shared" si="13"/>
        <v>0.33774164790201411</v>
      </c>
      <c r="H88" s="38">
        <f t="shared" si="14"/>
        <v>3.1335889785992594</v>
      </c>
      <c r="I88" s="38">
        <f t="shared" si="11"/>
        <v>3.827944690422461</v>
      </c>
      <c r="J88" s="39">
        <f>'[1]приб. прибуд тер.'!AU88+[1]покос!W87</f>
        <v>0.59888529466026807</v>
      </c>
      <c r="K88" s="39">
        <f>[1]сх.кл.!BJ88</f>
        <v>0.69435571182320177</v>
      </c>
      <c r="L88" s="39"/>
      <c r="M88" s="39">
        <f>[1]приб.підв!AP88</f>
        <v>4.1403666052216598E-2</v>
      </c>
      <c r="N88" s="39">
        <f>'[1]ТО ліф'!T87</f>
        <v>0.83336676385052721</v>
      </c>
      <c r="O88" s="39">
        <f>[1]дисп.!K86</f>
        <v>0</v>
      </c>
      <c r="P88" s="39">
        <f>'[1]аварій. ХВ і Вв'!AA87+'[1]авар.ЦОі ГВ'!R87+'[1]ТО ЦО І ГВП'!CT87+'[1]ТО ГВП'!BW93+'[1]ТО ХВП'!CS88</f>
        <v>0.83450831355106836</v>
      </c>
      <c r="Q88" s="39">
        <f>[1]дерат!T87</f>
        <v>1.5790426743828669E-2</v>
      </c>
      <c r="R88" s="39">
        <f>[1]дезинс!T85</f>
        <v>6.0156701898301515E-3</v>
      </c>
      <c r="S88" s="39">
        <f>[1]ДимВК!AE86</f>
        <v>0.13971988639346614</v>
      </c>
      <c r="T88" s="39">
        <f>'[1]ТО електро'!BI90</f>
        <v>0.35341268781248658</v>
      </c>
      <c r="U88" s="39">
        <f>'[1]ПР констр. ел'!GL88+'[1]ПР ЦОп'!CR91+'[1]ПР ХВ'!DZ87+'[1]ПР ГВ'!DB92</f>
        <v>0.90784667086019466</v>
      </c>
      <c r="V88" s="39">
        <f>[1]приб.сніг!AP88</f>
        <v>0.23600636233590097</v>
      </c>
      <c r="W88" s="39"/>
      <c r="X88" s="39">
        <f>[1]Освітл!AS90</f>
        <v>0.30299951737808301</v>
      </c>
      <c r="Y88" s="41">
        <f>'[1]Елен. ліфт'!AN87</f>
        <v>0.28748147756109249</v>
      </c>
      <c r="Z88" s="45">
        <v>4.9140508013101503</v>
      </c>
      <c r="AA88" s="42">
        <f t="shared" si="15"/>
        <v>1.0687297835447627</v>
      </c>
    </row>
    <row r="89" spans="1:27" s="43" customFormat="1" x14ac:dyDescent="0.2">
      <c r="A89" s="34">
        <f t="shared" si="16"/>
        <v>80</v>
      </c>
      <c r="B89" s="35" t="s">
        <v>108</v>
      </c>
      <c r="C89" s="44">
        <f t="shared" si="12"/>
        <v>4.0559006005679823</v>
      </c>
      <c r="D89" s="45">
        <f t="shared" si="8"/>
        <v>4.8168447374587942</v>
      </c>
      <c r="E89" s="44">
        <v>3.8263880151577228</v>
      </c>
      <c r="F89" s="45">
        <v>4.5922277329828125</v>
      </c>
      <c r="G89" s="37">
        <f t="shared" si="13"/>
        <v>0.22461700447598165</v>
      </c>
      <c r="H89" s="38">
        <f t="shared" si="14"/>
        <v>3.1161042824957539</v>
      </c>
      <c r="I89" s="38">
        <f t="shared" si="11"/>
        <v>3.651344503827854</v>
      </c>
      <c r="J89" s="39">
        <f>'[1]приб. прибуд тер.'!AU89+[1]покос!W88</f>
        <v>0.55882421531488069</v>
      </c>
      <c r="K89" s="39">
        <f>[1]сх.кл.!BJ89</f>
        <v>0.53524022133210036</v>
      </c>
      <c r="L89" s="39"/>
      <c r="M89" s="39">
        <f>[1]приб.підв!AP89</f>
        <v>4.5945259499299958E-2</v>
      </c>
      <c r="N89" s="39">
        <f>'[1]ТО ліф'!T88</f>
        <v>0.49981703614340106</v>
      </c>
      <c r="O89" s="39">
        <f>[1]дисп.!K87</f>
        <v>0</v>
      </c>
      <c r="P89" s="39">
        <f>'[1]аварій. ХВ і Вв'!AA88+'[1]авар.ЦОі ГВ'!R88+'[1]ТО ЦО І ГВП'!CT88+'[1]ТО ГВП'!BW94+'[1]ТО ХВП'!CS89</f>
        <v>0.62827968581714133</v>
      </c>
      <c r="Q89" s="39">
        <f>[1]дерат!T88</f>
        <v>1.6129887182122583E-2</v>
      </c>
      <c r="R89" s="39">
        <f>[1]дезинс!T86</f>
        <v>6.1449942462600687E-3</v>
      </c>
      <c r="S89" s="39">
        <f>[1]ДимВК!AE87</f>
        <v>0.12739993668702271</v>
      </c>
      <c r="T89" s="39">
        <f>'[1]ТО електро'!BI91</f>
        <v>0.26528552190609239</v>
      </c>
      <c r="U89" s="39">
        <f>'[1]ПР констр. ел'!GL89+'[1]ПР ЦОп'!CR92+'[1]ПР ХВ'!DZ88+'[1]ПР ГВ'!DB93</f>
        <v>1.1818463893003925</v>
      </c>
      <c r="V89" s="39">
        <f>[1]приб.сніг!AP89</f>
        <v>0.28624839254254114</v>
      </c>
      <c r="W89" s="39"/>
      <c r="X89" s="39">
        <f>[1]Освітл!AS91</f>
        <v>0.40455609674012816</v>
      </c>
      <c r="Y89" s="41">
        <f>'[1]Елен. ліфт'!AN88</f>
        <v>0.26112710074741097</v>
      </c>
      <c r="Z89" s="45">
        <v>4.5922277329828125</v>
      </c>
      <c r="AA89" s="42">
        <f t="shared" si="15"/>
        <v>1.0489124271565873</v>
      </c>
    </row>
    <row r="90" spans="1:27" s="43" customFormat="1" x14ac:dyDescent="0.2">
      <c r="A90" s="34">
        <f t="shared" si="16"/>
        <v>81</v>
      </c>
      <c r="B90" s="35" t="s">
        <v>109</v>
      </c>
      <c r="C90" s="44">
        <f t="shared" si="12"/>
        <v>3.9662040828246439</v>
      </c>
      <c r="D90" s="45">
        <f t="shared" si="8"/>
        <v>4.7379526550041042</v>
      </c>
      <c r="E90" s="44">
        <v>3.7836465987420431</v>
      </c>
      <c r="F90" s="45">
        <v>4.551227180959355</v>
      </c>
      <c r="G90" s="37">
        <f t="shared" si="13"/>
        <v>0.18672547404474926</v>
      </c>
      <c r="H90" s="38">
        <f t="shared" si="14"/>
        <v>3.0024136639636128</v>
      </c>
      <c r="I90" s="38">
        <f t="shared" si="11"/>
        <v>3.4722271760642189</v>
      </c>
      <c r="J90" s="39">
        <f>'[1]приб. прибуд тер.'!AU90+[1]покос!W89</f>
        <v>0.57580975563174031</v>
      </c>
      <c r="K90" s="39">
        <f>[1]сх.кл.!BJ90</f>
        <v>0.46981351210060623</v>
      </c>
      <c r="L90" s="39"/>
      <c r="M90" s="39">
        <f>[1]приб.підв!AP90</f>
        <v>5.9994610337337974E-2</v>
      </c>
      <c r="N90" s="39">
        <f>'[1]ТО ліф'!T89</f>
        <v>0.49402549581942712</v>
      </c>
      <c r="O90" s="39">
        <f>[1]дисп.!K88</f>
        <v>0</v>
      </c>
      <c r="P90" s="39">
        <f>'[1]аварій. ХВ і Вв'!AA89+'[1]авар.ЦОі ГВ'!R89+'[1]ТО ЦО І ГВП'!CT89+'[1]ТО ГВП'!BW95+'[1]ТО ХВП'!CS90</f>
        <v>0.65382125591467699</v>
      </c>
      <c r="Q90" s="39">
        <f>[1]дерат!T89</f>
        <v>1.626250503996458E-2</v>
      </c>
      <c r="R90" s="39">
        <f>[1]дезинс!T87</f>
        <v>6.1955175986052506E-3</v>
      </c>
      <c r="S90" s="39">
        <f>[1]ДимВК!AE88</f>
        <v>0.11748851325777485</v>
      </c>
      <c r="T90" s="39">
        <f>'[1]ТО електро'!BI92</f>
        <v>0.1111192613405662</v>
      </c>
      <c r="U90" s="39">
        <f>'[1]ПР констр. ел'!GL90+'[1]ПР ЦОп'!CR93+'[1]ПР ХВ'!DZ89+'[1]ПР ГВ'!DB94</f>
        <v>1.1708877170998302</v>
      </c>
      <c r="V90" s="39">
        <f>[1]приб.сніг!AP90</f>
        <v>0.29083452774311608</v>
      </c>
      <c r="W90" s="39"/>
      <c r="X90" s="39">
        <f>[1]Освітл!AS92</f>
        <v>0.49397690676042494</v>
      </c>
      <c r="Y90" s="41">
        <f>'[1]Елен. ліфт'!AN89</f>
        <v>0.27772307636003318</v>
      </c>
      <c r="Z90" s="45">
        <v>4.551227180959355</v>
      </c>
      <c r="AA90" s="42">
        <f t="shared" si="15"/>
        <v>1.0410275001929017</v>
      </c>
    </row>
    <row r="91" spans="1:27" s="43" customFormat="1" x14ac:dyDescent="0.2">
      <c r="A91" s="34">
        <f t="shared" si="16"/>
        <v>82</v>
      </c>
      <c r="B91" s="35" t="s">
        <v>110</v>
      </c>
      <c r="C91" s="44">
        <f t="shared" si="12"/>
        <v>3.9145327439608368</v>
      </c>
      <c r="D91" s="45">
        <f>SUM(J91:Y91)</f>
        <v>4.6975779800786626</v>
      </c>
      <c r="E91" s="44">
        <v>3.753617434530462</v>
      </c>
      <c r="F91" s="45">
        <v>4.4991280627870438</v>
      </c>
      <c r="G91" s="37">
        <f t="shared" si="13"/>
        <v>0.19844991729161876</v>
      </c>
      <c r="H91" s="38">
        <f t="shared" si="14"/>
        <v>3.0420661063403154</v>
      </c>
      <c r="I91" s="38">
        <f t="shared" si="11"/>
        <v>3.5935292107816874</v>
      </c>
      <c r="J91" s="39">
        <f>'[1]приб. прибуд тер.'!AU91+[1]покос!W90</f>
        <v>0.58166240359231458</v>
      </c>
      <c r="K91" s="39">
        <f>[1]сх.кл.!BJ91</f>
        <v>0.55146310444137192</v>
      </c>
      <c r="L91" s="39"/>
      <c r="M91" s="39">
        <f>[1]приб.підв!AP91</f>
        <v>4.1901747412329389E-2</v>
      </c>
      <c r="N91" s="39">
        <f>'[1]ТО ліф'!T90</f>
        <v>0.58076616878025944</v>
      </c>
      <c r="O91" s="39">
        <f>[1]дисп.!K89</f>
        <v>0</v>
      </c>
      <c r="P91" s="39">
        <f>'[1]аварій. ХВ і Вв'!AA90+'[1]авар.ЦОі ГВ'!R90+'[1]ТО ЦО І ГВП'!CT90+'[1]ТО ГВП'!BW96+'[1]ТО ХВП'!CS91</f>
        <v>0.66841520937143217</v>
      </c>
      <c r="Q91" s="39">
        <f>[1]дерат!T90</f>
        <v>1.6003383141001321E-2</v>
      </c>
      <c r="R91" s="39">
        <f>[1]дезинс!T88</f>
        <v>6.0968000713076025E-3</v>
      </c>
      <c r="S91" s="39">
        <f>[1]ДимВК!AE89</f>
        <v>0.11841755412891279</v>
      </c>
      <c r="T91" s="39">
        <f>'[1]ТО електро'!BI93</f>
        <v>0.17285072998180992</v>
      </c>
      <c r="U91" s="39">
        <f>'[1]ПР констр. ел'!GL91+'[1]ПР ЦОп'!CR94+'[1]ПР ХВ'!DZ90+'[1]ПР ГВ'!DB95</f>
        <v>1.2152756740182062</v>
      </c>
      <c r="V91" s="39">
        <f>[1]приб.сніг!AP91</f>
        <v>0.22144260462300158</v>
      </c>
      <c r="W91" s="39"/>
      <c r="X91" s="39">
        <f>[1]Освітл!AS93</f>
        <v>0.32100353317914937</v>
      </c>
      <c r="Y91" s="41">
        <f>'[1]Елен. ліфт'!AN90</f>
        <v>0.20227906733756618</v>
      </c>
      <c r="Z91" s="45">
        <v>4.4991280627870438</v>
      </c>
      <c r="AA91" s="42">
        <f t="shared" si="15"/>
        <v>1.0441085282575144</v>
      </c>
    </row>
    <row r="92" spans="1:27" s="43" customFormat="1" x14ac:dyDescent="0.2">
      <c r="A92" s="34">
        <f t="shared" si="16"/>
        <v>83</v>
      </c>
      <c r="B92" s="35" t="s">
        <v>111</v>
      </c>
      <c r="C92" s="44">
        <f t="shared" si="12"/>
        <v>4.191212612794585</v>
      </c>
      <c r="D92" s="45">
        <f t="shared" si="8"/>
        <v>4.191212612794585</v>
      </c>
      <c r="E92" s="44">
        <v>3.7144682164943745</v>
      </c>
      <c r="F92" s="45">
        <v>3.7144682164943745</v>
      </c>
      <c r="G92" s="37">
        <f t="shared" si="13"/>
        <v>0.47674439630021048</v>
      </c>
      <c r="H92" s="38">
        <f t="shared" si="14"/>
        <v>3.7133963140904176</v>
      </c>
      <c r="I92" s="38">
        <f t="shared" si="11"/>
        <v>3.9320404714507866</v>
      </c>
      <c r="J92" s="39">
        <f>'[1]приб. прибуд тер.'!AU92+[1]покос!W91</f>
        <v>0.34658667096118168</v>
      </c>
      <c r="K92" s="39">
        <f>[1]сх.кл.!BJ92</f>
        <v>0.21864415736036896</v>
      </c>
      <c r="L92" s="39"/>
      <c r="M92" s="39">
        <f>[1]приб.підв!AP92</f>
        <v>6.349406566219791E-2</v>
      </c>
      <c r="N92" s="39">
        <f>'[1]ТО ліф'!T91</f>
        <v>0</v>
      </c>
      <c r="O92" s="39">
        <f>[1]дисп.!K90</f>
        <v>0</v>
      </c>
      <c r="P92" s="39">
        <f>'[1]аварій. ХВ і Вв'!AA91+'[1]авар.ЦОі ГВ'!R91+'[1]ТО ЦО І ГВП'!CT91+'[1]ТО ГВП'!BW97+'[1]ТО ХВП'!CS92</f>
        <v>0.71699230148073378</v>
      </c>
      <c r="Q92" s="39">
        <f>[1]дерат!T91</f>
        <v>1.599164838967634E-2</v>
      </c>
      <c r="R92" s="39">
        <f>[1]дезинс!T89</f>
        <v>6.0923294895509454E-3</v>
      </c>
      <c r="S92" s="39">
        <f>[1]ДимВК!AE90</f>
        <v>0.17428556020468772</v>
      </c>
      <c r="T92" s="39">
        <f>'[1]ТО електро'!BI94</f>
        <v>0.36946128299344244</v>
      </c>
      <c r="U92" s="39">
        <f>'[1]ПР констр. ел'!GL92+'[1]ПР ЦОп'!CR95+'[1]ПР ХВ'!DZ91+'[1]ПР ГВ'!DB96</f>
        <v>1.8601554502173148</v>
      </c>
      <c r="V92" s="39">
        <f>[1]приб.сніг!AP92</f>
        <v>0.16033700469163198</v>
      </c>
      <c r="W92" s="39"/>
      <c r="X92" s="39">
        <f>[1]Освітл!AS94</f>
        <v>0.25917214134379851</v>
      </c>
      <c r="Y92" s="41">
        <f>'[1]Елен. ліфт'!AN91</f>
        <v>0</v>
      </c>
      <c r="Z92" s="45">
        <v>3.7144682164943745</v>
      </c>
      <c r="AA92" s="42">
        <f t="shared" si="15"/>
        <v>1.1283479541386816</v>
      </c>
    </row>
    <row r="93" spans="1:27" s="43" customFormat="1" x14ac:dyDescent="0.2">
      <c r="A93" s="34">
        <f t="shared" si="16"/>
        <v>84</v>
      </c>
      <c r="B93" s="35" t="s">
        <v>112</v>
      </c>
      <c r="C93" s="44">
        <f t="shared" si="12"/>
        <v>4.1175250411365338</v>
      </c>
      <c r="D93" s="45">
        <f t="shared" si="8"/>
        <v>4.1175250411365338</v>
      </c>
      <c r="E93" s="44">
        <v>3.8590738388514634</v>
      </c>
      <c r="F93" s="45">
        <v>3.8590738388514634</v>
      </c>
      <c r="G93" s="37">
        <f t="shared" si="13"/>
        <v>0.25845120228507046</v>
      </c>
      <c r="H93" s="38">
        <f t="shared" si="14"/>
        <v>3.6507275964718806</v>
      </c>
      <c r="I93" s="38">
        <f t="shared" si="11"/>
        <v>3.8806481128975823</v>
      </c>
      <c r="J93" s="39">
        <f>'[1]приб. прибуд тер.'!AU93+[1]покос!W92</f>
        <v>0.35785056671189169</v>
      </c>
      <c r="K93" s="39">
        <f>[1]сх.кл.!BJ93</f>
        <v>0.22992051642570147</v>
      </c>
      <c r="L93" s="39"/>
      <c r="M93" s="39">
        <f>[1]приб.підв!AP93</f>
        <v>5.7919527450338536E-2</v>
      </c>
      <c r="N93" s="39">
        <f>'[1]ТО ліф'!T92</f>
        <v>0</v>
      </c>
      <c r="O93" s="39">
        <f>[1]дисп.!K91</f>
        <v>0</v>
      </c>
      <c r="P93" s="39">
        <f>'[1]аварій. ХВ і Вв'!AA92+'[1]авар.ЦОі ГВ'!R92+'[1]ТО ЦО І ГВП'!CT92+'[1]ТО ГВП'!BW98+'[1]ТО ХВП'!CS93</f>
        <v>0.74799126624487988</v>
      </c>
      <c r="Q93" s="39">
        <f>[1]дерат!T92</f>
        <v>1.603350636719433E-2</v>
      </c>
      <c r="R93" s="39">
        <f>[1]дезинс!T90</f>
        <v>6.1082761002187007E-3</v>
      </c>
      <c r="S93" s="39">
        <f>[1]ДимВК!AE91</f>
        <v>0.1699122050125047</v>
      </c>
      <c r="T93" s="39">
        <f>'[1]ТО електро'!BI95</f>
        <v>0.40431146479893393</v>
      </c>
      <c r="U93" s="39">
        <f>'[1]ПР констр. ел'!GL93+'[1]ПР ЦОп'!CR96+'[1]ПР ХВ'!DZ92+'[1]ПР ГВ'!DB97</f>
        <v>1.7316746379838055</v>
      </c>
      <c r="V93" s="39">
        <f>[1]приб.сніг!AP93</f>
        <v>0.15892614580211331</v>
      </c>
      <c r="W93" s="39"/>
      <c r="X93" s="39">
        <f>[1]Освітл!AS95</f>
        <v>0.23687692823895143</v>
      </c>
      <c r="Y93" s="41">
        <f>'[1]Елен. ліфт'!AN92</f>
        <v>0</v>
      </c>
      <c r="Z93" s="45">
        <v>3.8590738388514634</v>
      </c>
      <c r="AA93" s="42">
        <f t="shared" si="15"/>
        <v>1.0669723392393007</v>
      </c>
    </row>
    <row r="94" spans="1:27" s="43" customFormat="1" x14ac:dyDescent="0.2">
      <c r="A94" s="34">
        <f t="shared" si="16"/>
        <v>85</v>
      </c>
      <c r="B94" s="35" t="s">
        <v>113</v>
      </c>
      <c r="C94" s="44">
        <f t="shared" si="12"/>
        <v>4.0527032377746917</v>
      </c>
      <c r="D94" s="45">
        <f t="shared" si="8"/>
        <v>4.0527032377746917</v>
      </c>
      <c r="E94" s="44">
        <v>3.7518419799459943</v>
      </c>
      <c r="F94" s="45">
        <v>3.7518419799459943</v>
      </c>
      <c r="G94" s="37">
        <f t="shared" si="13"/>
        <v>0.30086125782869733</v>
      </c>
      <c r="H94" s="38">
        <f t="shared" si="14"/>
        <v>3.5876804930079094</v>
      </c>
      <c r="I94" s="38">
        <f t="shared" si="11"/>
        <v>3.8168849268238976</v>
      </c>
      <c r="J94" s="39">
        <f>'[1]приб. прибуд тер.'!AU94+[1]покос!W93</f>
        <v>0.26938269754646388</v>
      </c>
      <c r="K94" s="39">
        <f>[1]сх.кл.!BJ94</f>
        <v>0.22920443381598829</v>
      </c>
      <c r="L94" s="39"/>
      <c r="M94" s="39">
        <f>[1]приб.підв!AP94</f>
        <v>5.7608688737308462E-2</v>
      </c>
      <c r="N94" s="39">
        <f>'[1]ТО ліф'!T93</f>
        <v>0</v>
      </c>
      <c r="O94" s="39">
        <f>[1]дисп.!K92</f>
        <v>0</v>
      </c>
      <c r="P94" s="39">
        <f>'[1]аварій. ХВ і Вв'!AA93+'[1]авар.ЦОі ГВ'!R93+'[1]ТО ЦО І ГВП'!CT93+'[1]ТО ГВП'!BW99+'[1]ТО ХВП'!CS94</f>
        <v>0.74634815648268116</v>
      </c>
      <c r="Q94" s="39">
        <f>[1]дерат!T93</f>
        <v>1.5761325884976547E-2</v>
      </c>
      <c r="R94" s="39">
        <f>[1]дезинс!T91</f>
        <v>6.0045836516424752E-3</v>
      </c>
      <c r="S94" s="39">
        <f>[1]ДимВК!AE92</f>
        <v>0.16915285711386213</v>
      </c>
      <c r="T94" s="39">
        <f>'[1]ТО електро'!BI96</f>
        <v>0.40250457246197918</v>
      </c>
      <c r="U94" s="39">
        <f>'[1]ПР констр. ел'!GL94+'[1]ПР ЦОп'!CR97+'[1]ПР ХВ'!DZ93+'[1]ПР ГВ'!DB98</f>
        <v>1.7932828978117059</v>
      </c>
      <c r="V94" s="39">
        <f>[1]приб.сніг!AP94</f>
        <v>0.12763471331728912</v>
      </c>
      <c r="W94" s="39"/>
      <c r="X94" s="39">
        <f>[1]Освітл!AS96</f>
        <v>0.23581831095079417</v>
      </c>
      <c r="Y94" s="41">
        <f>'[1]Елен. ліфт'!AN93</f>
        <v>0</v>
      </c>
      <c r="Z94" s="45">
        <v>3.7518419799459943</v>
      </c>
      <c r="AA94" s="42">
        <f t="shared" si="15"/>
        <v>1.0801902797177583</v>
      </c>
    </row>
    <row r="95" spans="1:27" s="43" customFormat="1" x14ac:dyDescent="0.2">
      <c r="A95" s="34">
        <f t="shared" si="16"/>
        <v>86</v>
      </c>
      <c r="B95" s="35" t="s">
        <v>114</v>
      </c>
      <c r="C95" s="44">
        <f t="shared" si="12"/>
        <v>4.0098030826766555</v>
      </c>
      <c r="D95" s="45">
        <f t="shared" si="8"/>
        <v>4.0098030826766555</v>
      </c>
      <c r="E95" s="44">
        <v>3.7042831703186767</v>
      </c>
      <c r="F95" s="45">
        <v>3.7042831703186767</v>
      </c>
      <c r="G95" s="37">
        <f t="shared" si="13"/>
        <v>0.30551991235797882</v>
      </c>
      <c r="H95" s="38">
        <f t="shared" si="14"/>
        <v>3.5783621741065041</v>
      </c>
      <c r="I95" s="38">
        <f t="shared" si="11"/>
        <v>3.7920926575442642</v>
      </c>
      <c r="J95" s="39">
        <f>'[1]приб. прибуд тер.'!AU95+[1]покос!W94</f>
        <v>0.30437768146833394</v>
      </c>
      <c r="K95" s="39">
        <f>[1]сх.кл.!BJ95</f>
        <v>0.21373048343776013</v>
      </c>
      <c r="L95" s="39"/>
      <c r="M95" s="39">
        <f>[1]приб.підв!AP95</f>
        <v>5.701485528469407E-2</v>
      </c>
      <c r="N95" s="39">
        <f>'[1]ТО ліф'!T94</f>
        <v>0</v>
      </c>
      <c r="O95" s="39">
        <f>[1]дисп.!K93</f>
        <v>0</v>
      </c>
      <c r="P95" s="39">
        <f>'[1]аварій. ХВ і Вв'!AA94+'[1]авар.ЦОі ГВ'!R94+'[1]ТО ЦО І ГВП'!CT94+'[1]ТО ГВП'!BW100+'[1]ТО ХВП'!CS95</f>
        <v>0.74237914552817919</v>
      </c>
      <c r="Q95" s="39">
        <f>[1]дерат!T94</f>
        <v>1.5709425720194427E-2</v>
      </c>
      <c r="R95" s="39">
        <f>[1]дезинс!T92</f>
        <v>5.9848112744171995E-3</v>
      </c>
      <c r="S95" s="39">
        <f>[1]ДимВК!AE93</f>
        <v>0.16731861560588321</v>
      </c>
      <c r="T95" s="39">
        <f>'[1]ТО електро'!BI97</f>
        <v>0.39813993679127274</v>
      </c>
      <c r="U95" s="39">
        <f>'[1]ПР констр. ел'!GL95+'[1]ПР ЦОп'!CR98+'[1]ПР ХВ'!DZ94+'[1]ПР ГВ'!DB99</f>
        <v>1.7743716308249684</v>
      </c>
      <c r="V95" s="39">
        <f>[1]приб.сніг!AP95</f>
        <v>0.11306607160856035</v>
      </c>
      <c r="W95" s="39"/>
      <c r="X95" s="39">
        <f>[1]Освітл!AS97</f>
        <v>0.21771042513239144</v>
      </c>
      <c r="Y95" s="41">
        <f>'[1]Елен. ліфт'!AN94</f>
        <v>0</v>
      </c>
      <c r="Z95" s="45">
        <v>3.7042831703186767</v>
      </c>
      <c r="AA95" s="42">
        <f t="shared" si="15"/>
        <v>1.0824774722424082</v>
      </c>
    </row>
    <row r="96" spans="1:27" s="43" customFormat="1" x14ac:dyDescent="0.2">
      <c r="A96" s="34">
        <f t="shared" si="16"/>
        <v>87</v>
      </c>
      <c r="B96" s="35" t="s">
        <v>115</v>
      </c>
      <c r="C96" s="44">
        <f t="shared" si="12"/>
        <v>3.6324497714460118</v>
      </c>
      <c r="D96" s="45">
        <f t="shared" si="8"/>
        <v>4.7614792029556989</v>
      </c>
      <c r="E96" s="44">
        <v>3.3818207294257281</v>
      </c>
      <c r="F96" s="45">
        <v>4.4469903778575999</v>
      </c>
      <c r="G96" s="37">
        <f t="shared" si="13"/>
        <v>0.31448882509809906</v>
      </c>
      <c r="H96" s="38">
        <f t="shared" si="14"/>
        <v>2.8258864091199745</v>
      </c>
      <c r="I96" s="38">
        <f t="shared" si="11"/>
        <v>3.3846956352757869</v>
      </c>
      <c r="J96" s="39">
        <f>'[1]приб. прибуд тер.'!AU96+[1]покос!W95</f>
        <v>0.55015219340414101</v>
      </c>
      <c r="K96" s="39">
        <f>[1]сх.кл.!BJ96</f>
        <v>0.55880922615581252</v>
      </c>
      <c r="L96" s="39"/>
      <c r="M96" s="39">
        <f>[1]приб.підв!AP96</f>
        <v>4.5959951652730001E-2</v>
      </c>
      <c r="N96" s="39">
        <f>'[1]ТО ліф'!T95</f>
        <v>0.85314967094335736</v>
      </c>
      <c r="O96" s="39">
        <f>[1]дисп.!K94</f>
        <v>0</v>
      </c>
      <c r="P96" s="39">
        <f>'[1]аварій. ХВ і Вв'!AA95+'[1]авар.ЦОі ГВ'!R95+'[1]ТО ЦО І ГВП'!CT95+'[1]ТО ГВП'!BW101+'[1]ТО ХВП'!CS96</f>
        <v>0.69531104297331914</v>
      </c>
      <c r="Q96" s="39">
        <f>[1]дерат!T95</f>
        <v>1.5800646439427603E-2</v>
      </c>
      <c r="R96" s="39">
        <f>[1]дезинс!T93</f>
        <v>6.0195635816403309E-3</v>
      </c>
      <c r="S96" s="39">
        <f>[1]ДимВК!AE94</f>
        <v>0.12588106443791566</v>
      </c>
      <c r="T96" s="39">
        <f>'[1]ТО електро'!BI98</f>
        <v>0.21309513993411999</v>
      </c>
      <c r="U96" s="39">
        <f>'[1]ПР констр. ел'!GL96+'[1]ПР ЦОп'!CR99+'[1]ПР ХВ'!DZ95+'[1]ПР ГВ'!DB100</f>
        <v>0.93651707192299261</v>
      </c>
      <c r="V96" s="39">
        <f>[1]приб.сніг!AP96</f>
        <v>0.23714973477368875</v>
      </c>
      <c r="W96" s="39"/>
      <c r="X96" s="39">
        <f>[1]Освітл!AS98</f>
        <v>0.24775413617022482</v>
      </c>
      <c r="Y96" s="41">
        <f>'[1]Елен. ліфт'!AN95</f>
        <v>0.27587976056632973</v>
      </c>
      <c r="Z96" s="45">
        <v>4.4469903778575999</v>
      </c>
      <c r="AA96" s="42">
        <f t="shared" si="15"/>
        <v>1.0707194750553088</v>
      </c>
    </row>
    <row r="97" spans="1:27" s="43" customFormat="1" x14ac:dyDescent="0.2">
      <c r="A97" s="34">
        <f t="shared" si="16"/>
        <v>88</v>
      </c>
      <c r="B97" s="35" t="s">
        <v>116</v>
      </c>
      <c r="C97" s="44">
        <f t="shared" si="12"/>
        <v>4.1397133090057832</v>
      </c>
      <c r="D97" s="45">
        <f t="shared" si="8"/>
        <v>4.1397133090057832</v>
      </c>
      <c r="E97" s="44">
        <v>3.999166975336053</v>
      </c>
      <c r="F97" s="45">
        <v>3.999166975336053</v>
      </c>
      <c r="G97" s="37">
        <f t="shared" si="13"/>
        <v>0.14054633366973013</v>
      </c>
      <c r="H97" s="38">
        <f t="shared" si="14"/>
        <v>3.5947814767177921</v>
      </c>
      <c r="I97" s="38">
        <f t="shared" si="11"/>
        <v>3.8747133045060873</v>
      </c>
      <c r="J97" s="39">
        <f>'[1]приб. прибуд тер.'!AU97+[1]покос!W96</f>
        <v>0.25557974771597125</v>
      </c>
      <c r="K97" s="39">
        <f>[1]сх.кл.!BJ97</f>
        <v>0.27993182778829512</v>
      </c>
      <c r="L97" s="39"/>
      <c r="M97" s="39">
        <f>[1]приб.підв!AP97</f>
        <v>6.4438618606690215E-2</v>
      </c>
      <c r="N97" s="39">
        <f>'[1]ТО ліф'!T96</f>
        <v>0</v>
      </c>
      <c r="O97" s="39">
        <f>[1]дисп.!K95</f>
        <v>0</v>
      </c>
      <c r="P97" s="39">
        <f>'[1]аварій. ХВ і Вв'!AA96+'[1]авар.ЦОі ГВ'!R96+'[1]ТО ЦО І ГВП'!CT96+'[1]ТО ГВП'!BW102+'[1]ТО ХВП'!CS97</f>
        <v>0.64230890340739166</v>
      </c>
      <c r="Q97" s="39">
        <f>[1]дерат!T96</f>
        <v>1.6177867973503589E-2</v>
      </c>
      <c r="R97" s="39">
        <f>[1]дезинс!T94</f>
        <v>6.1632734619568837E-3</v>
      </c>
      <c r="S97" s="39">
        <f>[1]ДимВК!AE95</f>
        <v>0.15731166889690398</v>
      </c>
      <c r="T97" s="39">
        <f>'[1]ТО електро'!BI99</f>
        <v>0.23634278164499248</v>
      </c>
      <c r="U97" s="39">
        <f>'[1]ПР констр. ел'!GL97+'[1]ПР ЦОп'!CR100+'[1]ПР ХВ'!DZ96+'[1]ПР ГВ'!DB101</f>
        <v>1.9660429130305765</v>
      </c>
      <c r="V97" s="39">
        <f>[1]приб.сніг!AP97</f>
        <v>0.25041570197980556</v>
      </c>
      <c r="W97" s="39"/>
      <c r="X97" s="39">
        <f>[1]Освітл!AS99</f>
        <v>0.26500000449969568</v>
      </c>
      <c r="Y97" s="41">
        <f>'[1]Елен. ліфт'!AN96</f>
        <v>0</v>
      </c>
      <c r="Z97" s="45">
        <v>3.999166975336053</v>
      </c>
      <c r="AA97" s="42">
        <f t="shared" si="15"/>
        <v>1.0351439023517941</v>
      </c>
    </row>
    <row r="98" spans="1:27" s="43" customFormat="1" x14ac:dyDescent="0.2">
      <c r="A98" s="34">
        <f t="shared" si="16"/>
        <v>89</v>
      </c>
      <c r="B98" s="35" t="s">
        <v>117</v>
      </c>
      <c r="C98" s="44">
        <f t="shared" si="12"/>
        <v>4.0080872133351297</v>
      </c>
      <c r="D98" s="45">
        <f t="shared" si="8"/>
        <v>4.0080872133351297</v>
      </c>
      <c r="E98" s="44">
        <v>3.77185856278424</v>
      </c>
      <c r="F98" s="45">
        <v>3.77185856278424</v>
      </c>
      <c r="G98" s="37">
        <f t="shared" si="13"/>
        <v>0.23622865055088971</v>
      </c>
      <c r="H98" s="38">
        <f t="shared" si="14"/>
        <v>3.4299096473530017</v>
      </c>
      <c r="I98" s="38">
        <f t="shared" si="11"/>
        <v>3.7315168440718796</v>
      </c>
      <c r="J98" s="39">
        <f>'[1]приб. прибуд тер.'!AU98+[1]покос!W97</f>
        <v>0.51481429181116611</v>
      </c>
      <c r="K98" s="39">
        <f>[1]сх.кл.!BJ98</f>
        <v>0.30160719671887798</v>
      </c>
      <c r="L98" s="39"/>
      <c r="M98" s="39">
        <f>[1]приб.підв!AP98</f>
        <v>5.9097924758600803E-2</v>
      </c>
      <c r="N98" s="39">
        <f>'[1]ТО ліф'!T97</f>
        <v>0</v>
      </c>
      <c r="O98" s="39">
        <f>[1]дисп.!K96</f>
        <v>0</v>
      </c>
      <c r="P98" s="39">
        <f>'[1]аварій. ХВ і Вв'!AA97+'[1]авар.ЦОі ГВ'!R97+'[1]ТО ЦО І ГВП'!CT97+'[1]ТО ГВП'!BW103+'[1]ТО ХВП'!CS98</f>
        <v>0.7070801738695397</v>
      </c>
      <c r="Q98" s="39">
        <f>[1]дерат!T97</f>
        <v>1.6055726070025967E-2</v>
      </c>
      <c r="R98" s="39">
        <f>[1]дезинс!T95</f>
        <v>6.1167411281827762E-3</v>
      </c>
      <c r="S98" s="39">
        <f>[1]ДимВК!AE96</f>
        <v>0.16085219567908579</v>
      </c>
      <c r="T98" s="39">
        <f>'[1]ТО електро'!BI100</f>
        <v>0.21809006667008368</v>
      </c>
      <c r="U98" s="39">
        <f>'[1]ПР констр. ел'!GL98+'[1]ПР ЦОп'!CR101+'[1]ПР ХВ'!DZ97+'[1]ПР ГВ'!DB102</f>
        <v>1.4547304079027998</v>
      </c>
      <c r="V98" s="39">
        <f>[1]приб.сніг!AP98</f>
        <v>0.29307211946351708</v>
      </c>
      <c r="W98" s="39"/>
      <c r="X98" s="39">
        <f>[1]Освітл!AS100</f>
        <v>0.27657036926325024</v>
      </c>
      <c r="Y98" s="41">
        <f>'[1]Елен. ліфт'!AN97</f>
        <v>0</v>
      </c>
      <c r="Z98" s="45">
        <v>3.77185856278424</v>
      </c>
      <c r="AA98" s="42">
        <f t="shared" si="15"/>
        <v>1.0626292440765635</v>
      </c>
    </row>
    <row r="99" spans="1:27" s="43" customFormat="1" x14ac:dyDescent="0.2">
      <c r="A99" s="34">
        <f t="shared" si="16"/>
        <v>90</v>
      </c>
      <c r="B99" s="35" t="s">
        <v>118</v>
      </c>
      <c r="C99" s="44">
        <f t="shared" si="12"/>
        <v>3.9480754079703546</v>
      </c>
      <c r="D99" s="45">
        <f t="shared" si="8"/>
        <v>3.9480754079703546</v>
      </c>
      <c r="E99" s="44">
        <v>3.7501954452408066</v>
      </c>
      <c r="F99" s="45">
        <v>3.7501954452408066</v>
      </c>
      <c r="G99" s="37">
        <f t="shared" si="13"/>
        <v>0.197879962729548</v>
      </c>
      <c r="H99" s="38">
        <f t="shared" si="14"/>
        <v>3.3972899395079961</v>
      </c>
      <c r="I99" s="38">
        <f t="shared" si="11"/>
        <v>3.6887843609833895</v>
      </c>
      <c r="J99" s="39">
        <f>'[1]приб. прибуд тер.'!AU99+[1]покос!W98</f>
        <v>0.33832866746092133</v>
      </c>
      <c r="K99" s="39">
        <f>[1]сх.кл.!BJ99</f>
        <v>0.29149442147539351</v>
      </c>
      <c r="L99" s="39"/>
      <c r="M99" s="39">
        <f>[1]приб.підв!AP99</f>
        <v>5.8605805420541536E-2</v>
      </c>
      <c r="N99" s="39">
        <f>'[1]ТО ліф'!T98</f>
        <v>0</v>
      </c>
      <c r="O99" s="39">
        <f>[1]дисп.!K97</f>
        <v>0</v>
      </c>
      <c r="P99" s="39">
        <f>'[1]аварій. ХВ і Вв'!AA98+'[1]авар.ЦОі ГВ'!R98+'[1]ТО ЦО І ГВП'!CT98+'[1]ТО ГВП'!BW104+'[1]ТО ХВП'!CS99</f>
        <v>0.71839029538935739</v>
      </c>
      <c r="Q99" s="39">
        <f>[1]дерат!T98</f>
        <v>1.5494397901443611E-2</v>
      </c>
      <c r="R99" s="39">
        <f>[1]дезинс!T96</f>
        <v>5.902892244600666E-3</v>
      </c>
      <c r="S99" s="39">
        <f>[1]ДимВК!AE97</f>
        <v>0.1515944983748832</v>
      </c>
      <c r="T99" s="39">
        <f>'[1]ТО електро'!BI101</f>
        <v>0.20220264537664737</v>
      </c>
      <c r="U99" s="39">
        <f>'[1]ПР констр. ел'!GL99+'[1]ПР ЦОп'!CR102+'[1]ПР ХВ'!DZ98+'[1]ПР ГВ'!DB103</f>
        <v>1.7874865344487985</v>
      </c>
      <c r="V99" s="39">
        <f>[1]приб.сніг!AP99</f>
        <v>0.11928420289080244</v>
      </c>
      <c r="W99" s="39"/>
      <c r="X99" s="39">
        <f>[1]Освітл!AS101</f>
        <v>0.25929104698696503</v>
      </c>
      <c r="Y99" s="41">
        <f>'[1]Елен. ліфт'!AN98</f>
        <v>0</v>
      </c>
      <c r="Z99" s="45">
        <v>3.7501954452408066</v>
      </c>
      <c r="AA99" s="42">
        <f t="shared" si="15"/>
        <v>1.0527652400038692</v>
      </c>
    </row>
    <row r="100" spans="1:27" s="43" customFormat="1" x14ac:dyDescent="0.2">
      <c r="A100" s="34">
        <f t="shared" si="16"/>
        <v>91</v>
      </c>
      <c r="B100" s="35" t="s">
        <v>119</v>
      </c>
      <c r="C100" s="44">
        <f t="shared" si="12"/>
        <v>3.8658066797005386</v>
      </c>
      <c r="D100" s="45">
        <f>SUM(J100:Y100)</f>
        <v>4.7290231826920959</v>
      </c>
      <c r="E100" s="44">
        <v>3.5196511289386447</v>
      </c>
      <c r="F100" s="45">
        <v>4.4288639277692319</v>
      </c>
      <c r="G100" s="37">
        <f t="shared" si="13"/>
        <v>0.30015925492286399</v>
      </c>
      <c r="H100" s="38">
        <f t="shared" si="14"/>
        <v>2.9266119546334002</v>
      </c>
      <c r="I100" s="38">
        <f t="shared" si="11"/>
        <v>3.3733411803262325</v>
      </c>
      <c r="J100" s="39">
        <f>'[1]приб. прибуд тер.'!AU100+[1]покос!W99</f>
        <v>0.50378332304619078</v>
      </c>
      <c r="K100" s="39">
        <f>[1]сх.кл.!BJ100</f>
        <v>0.44672922569283235</v>
      </c>
      <c r="L100" s="39"/>
      <c r="M100" s="39">
        <f>[1]приб.підв!AP100</f>
        <v>4.1218404954829507E-2</v>
      </c>
      <c r="N100" s="39">
        <f>'[1]ТО ліф'!T99</f>
        <v>0.61836826768353426</v>
      </c>
      <c r="O100" s="39">
        <f>[1]дисп.!K98</f>
        <v>0</v>
      </c>
      <c r="P100" s="39">
        <f>'[1]аварій. ХВ і Вв'!AA99+'[1]авар.ЦОі ГВ'!R99+'[1]ТО ЦО І ГВП'!CT99+'[1]ТО ГВП'!BW105+'[1]ТО ХВП'!CS100</f>
        <v>0.6013115440444331</v>
      </c>
      <c r="Q100" s="39">
        <f>[1]дерат!T99</f>
        <v>1.6583021917706216E-2</v>
      </c>
      <c r="R100" s="39">
        <f>[1]дезинс!T97</f>
        <v>6.3176247371929646E-3</v>
      </c>
      <c r="S100" s="39">
        <f>[1]ДимВК!AE98</f>
        <v>0.12489779957861138</v>
      </c>
      <c r="T100" s="39">
        <f>'[1]ТО електро'!BI102</f>
        <v>0.15701823947705551</v>
      </c>
      <c r="U100" s="39">
        <f>'[1]ПР констр. ел'!GL100+'[1]ПР ЦОп'!CR103+'[1]ПР ХВ'!DZ99+'[1]ПР ГВ'!DB104</f>
        <v>1.3495552655995144</v>
      </c>
      <c r="V100" s="39">
        <f>[1]приб.сніг!AP100</f>
        <v>0.1259267312778666</v>
      </c>
      <c r="W100" s="39"/>
      <c r="X100" s="39">
        <f>[1]Освітл!AS102</f>
        <v>0.49246549937430584</v>
      </c>
      <c r="Y100" s="41">
        <f>'[1]Елен. ліфт'!AN99</f>
        <v>0.24484823530802291</v>
      </c>
      <c r="Z100" s="45">
        <v>4.4288639277692319</v>
      </c>
      <c r="AA100" s="42">
        <f t="shared" si="15"/>
        <v>1.067773419960105</v>
      </c>
    </row>
    <row r="101" spans="1:27" s="43" customFormat="1" x14ac:dyDescent="0.2">
      <c r="A101" s="34">
        <f t="shared" si="16"/>
        <v>92</v>
      </c>
      <c r="B101" s="35" t="s">
        <v>120</v>
      </c>
      <c r="C101" s="44">
        <f t="shared" si="12"/>
        <v>3.999178116340302</v>
      </c>
      <c r="D101" s="45">
        <f t="shared" si="8"/>
        <v>5.0806871482903455</v>
      </c>
      <c r="E101" s="44">
        <v>3.6719504500713485</v>
      </c>
      <c r="F101" s="45">
        <v>4.6723731287539181</v>
      </c>
      <c r="G101" s="37">
        <f t="shared" si="13"/>
        <v>0.40831401953642743</v>
      </c>
      <c r="H101" s="38">
        <f t="shared" si="14"/>
        <v>3.0823624909575988</v>
      </c>
      <c r="I101" s="38">
        <f t="shared" si="11"/>
        <v>3.5127427368827546</v>
      </c>
      <c r="J101" s="39">
        <f>'[1]приб. прибуд тер.'!AU101+[1]покос!W100</f>
        <v>0.56729149007090129</v>
      </c>
      <c r="K101" s="39">
        <f>[1]сх.кл.!BJ101</f>
        <v>0.43038024592515578</v>
      </c>
      <c r="L101" s="39"/>
      <c r="M101" s="39">
        <f>[1]приб.підв!AP101</f>
        <v>4.3935271802260707E-2</v>
      </c>
      <c r="N101" s="39">
        <f>'[1]ТО ліф'!T100</f>
        <v>0.83813893064702938</v>
      </c>
      <c r="O101" s="39">
        <f>[1]дисп.!K99</f>
        <v>0</v>
      </c>
      <c r="P101" s="39">
        <f>'[1]аварій. ХВ і Вв'!AA100+'[1]авар.ЦОі ГВ'!R100+'[1]ТО ЦО І ГВП'!CT100+'[1]ТО ГВП'!BW106+'[1]ТО ХВП'!CS101</f>
        <v>0.67992481535227334</v>
      </c>
      <c r="Q101" s="39">
        <f>[1]дерат!T100</f>
        <v>1.7932316659674496E-2</v>
      </c>
      <c r="R101" s="39">
        <f>[1]дезинс!T98</f>
        <v>6.8316648127549132E-3</v>
      </c>
      <c r="S101" s="39">
        <f>[1]ДимВК!AE99</f>
        <v>0.12314854836598747</v>
      </c>
      <c r="T101" s="39">
        <f>'[1]ТО електро'!BI103</f>
        <v>0.16209161847494399</v>
      </c>
      <c r="U101" s="39">
        <f>'[1]ПР констр. ел'!GL101+'[1]ПР ЦОп'!CR104+'[1]ПР ХВ'!DZ100+'[1]ПР ГВ'!DB105</f>
        <v>1.2783987455856087</v>
      </c>
      <c r="V101" s="39">
        <f>[1]приб.сніг!AP101</f>
        <v>0.2028080198331946</v>
      </c>
      <c r="W101" s="39"/>
      <c r="X101" s="39">
        <f>[1]Освітл!AS103</f>
        <v>0.48643537945754739</v>
      </c>
      <c r="Y101" s="41">
        <f>'[1]Елен. ліфт'!AN100</f>
        <v>0.2433701013030139</v>
      </c>
      <c r="Z101" s="45">
        <v>4.6723731287539181</v>
      </c>
      <c r="AA101" s="42">
        <f t="shared" si="15"/>
        <v>1.0873890008962792</v>
      </c>
    </row>
    <row r="102" spans="1:27" s="43" customFormat="1" x14ac:dyDescent="0.2">
      <c r="A102" s="34">
        <f t="shared" si="16"/>
        <v>93</v>
      </c>
      <c r="B102" s="35" t="s">
        <v>121</v>
      </c>
      <c r="C102" s="44">
        <f t="shared" si="12"/>
        <v>3.5677380762267918</v>
      </c>
      <c r="D102" s="45">
        <f>SUM(J102:Y102)</f>
        <v>4.4180750845489181</v>
      </c>
      <c r="E102" s="44">
        <v>3.5439783499895343</v>
      </c>
      <c r="F102" s="45">
        <v>4.4837248199931379</v>
      </c>
      <c r="G102" s="37">
        <f t="shared" si="13"/>
        <v>-6.5649735444219814E-2</v>
      </c>
      <c r="H102" s="38">
        <f t="shared" si="14"/>
        <v>2.9097749683700944</v>
      </c>
      <c r="I102" s="38">
        <f t="shared" si="11"/>
        <v>3.4272871851444502</v>
      </c>
      <c r="J102" s="39">
        <f>'[1]приб. прибуд тер.'!AU102+[1]покос!W101</f>
        <v>0.60692998543615495</v>
      </c>
      <c r="K102" s="39">
        <f>[1]сх.кл.!BJ102</f>
        <v>0.51751221677435577</v>
      </c>
      <c r="L102" s="39"/>
      <c r="M102" s="39">
        <f>[1]приб.підв!AP102</f>
        <v>4.5111164078299001E-2</v>
      </c>
      <c r="N102" s="39">
        <f>'[1]ТО ліф'!T101</f>
        <v>0.50667702346128474</v>
      </c>
      <c r="O102" s="39">
        <f>[1]дисп.!K100</f>
        <v>0</v>
      </c>
      <c r="P102" s="39">
        <f>'[1]аварій. ХВ і Вв'!AA101+'[1]авар.ЦОі ГВ'!R101+'[1]ТО ЦО І ГВП'!CT101+'[1]ТО ГВП'!BW107+'[1]ТО ХВП'!CS102</f>
        <v>0.63170759065754289</v>
      </c>
      <c r="Q102" s="39">
        <f>[1]дерат!T101</f>
        <v>1.5270855179240766E-2</v>
      </c>
      <c r="R102" s="39">
        <f>[1]дезинс!T99</f>
        <v>5.8177292967003056E-3</v>
      </c>
      <c r="S102" s="39">
        <f>[1]ДимВК!AE100</f>
        <v>0.11624510352087788</v>
      </c>
      <c r="T102" s="39">
        <f>'[1]ТО електро'!BI104</f>
        <v>0.13792432032523677</v>
      </c>
      <c r="U102" s="39">
        <f>'[1]ПР констр. ел'!GL102+'[1]ПР ЦОп'!CR105+'[1]ПР ХВ'!DZ101+'[1]ПР ГВ'!DB106</f>
        <v>1.1080700488906801</v>
      </c>
      <c r="V102" s="39">
        <f>[1]приб.сніг!AP102</f>
        <v>0.24269817098536109</v>
      </c>
      <c r="W102" s="39"/>
      <c r="X102" s="39">
        <f>[1]Освітл!AS104+0.0004</f>
        <v>0.14045089108234177</v>
      </c>
      <c r="Y102" s="41">
        <f>'[1]Елен. ліфт'!AN101</f>
        <v>0.34365998486084159</v>
      </c>
      <c r="Z102" s="45">
        <v>4.4837248199931379</v>
      </c>
      <c r="AA102" s="42">
        <f t="shared" si="15"/>
        <v>0.98535821485933195</v>
      </c>
    </row>
    <row r="103" spans="1:27" s="43" customFormat="1" x14ac:dyDescent="0.2">
      <c r="A103" s="34">
        <f t="shared" si="16"/>
        <v>94</v>
      </c>
      <c r="B103" s="35" t="s">
        <v>122</v>
      </c>
      <c r="C103" s="44">
        <f t="shared" si="12"/>
        <v>4.2117281858750975</v>
      </c>
      <c r="D103" s="45">
        <f>SUM(J103:Y103)</f>
        <v>4.2117281858750975</v>
      </c>
      <c r="E103" s="44">
        <v>3.7661308997656149</v>
      </c>
      <c r="F103" s="45">
        <v>3.7661308997656149</v>
      </c>
      <c r="G103" s="37">
        <f t="shared" si="13"/>
        <v>0.44559728610948257</v>
      </c>
      <c r="H103" s="38">
        <f t="shared" si="14"/>
        <v>3.5061410678272376</v>
      </c>
      <c r="I103" s="38">
        <f t="shared" si="11"/>
        <v>3.7398211818092237</v>
      </c>
      <c r="J103" s="39">
        <f>'[1]приб. прибуд тер.'!AU103+[1]покос!W102</f>
        <v>0.34079829210817192</v>
      </c>
      <c r="K103" s="39">
        <f>[1]сх.кл.!BJ103</f>
        <v>0.23368011398198604</v>
      </c>
      <c r="L103" s="39"/>
      <c r="M103" s="39">
        <f>[1]приб.підв!AP103</f>
        <v>5.7683333054809313E-2</v>
      </c>
      <c r="N103" s="39">
        <f>'[1]ТО ліф'!T102</f>
        <v>0</v>
      </c>
      <c r="O103" s="39">
        <f>[1]дисп.!K101</f>
        <v>0</v>
      </c>
      <c r="P103" s="39">
        <f>'[1]аварій. ХВ і Вв'!AA102+'[1]авар.ЦОі ГВ'!R102+'[1]ТО ЦО І ГВП'!CT102+'[1]ТО ГВП'!BW108+'[1]ТО ХВП'!CS103</f>
        <v>0.70568868993378775</v>
      </c>
      <c r="Q103" s="39">
        <f>[1]дерат!T102</f>
        <v>1.5930874201883653E-2</v>
      </c>
      <c r="R103" s="39">
        <f>[1]дезинс!T100</f>
        <v>6.0691763806611891E-3</v>
      </c>
      <c r="S103" s="39">
        <f>[1]ДимВК!AE101</f>
        <v>0.16924982989646131</v>
      </c>
      <c r="T103" s="39">
        <f>'[1]ТО електро'!BI105</f>
        <v>0.39308316978935703</v>
      </c>
      <c r="U103" s="39">
        <f>'[1]ПР констр. ел'!GL103+'[1]ПР ЦОп'!CR106+'[1]ПР ХВ'!DZ102+'[1]ПР ГВ'!DB107</f>
        <v>1.6415487194230212</v>
      </c>
      <c r="V103" s="39">
        <f>[1]приб.сніг!AP103</f>
        <v>0.17608898303908394</v>
      </c>
      <c r="W103" s="39"/>
      <c r="X103" s="39">
        <f>[1]Освітл!AS105</f>
        <v>0.4719070040658736</v>
      </c>
      <c r="Y103" s="41">
        <f>'[1]Елен. ліфт'!AN102</f>
        <v>0</v>
      </c>
      <c r="Z103" s="45">
        <v>3.7661308997656149</v>
      </c>
      <c r="AA103" s="42">
        <f t="shared" si="15"/>
        <v>1.1183169937447512</v>
      </c>
    </row>
    <row r="104" spans="1:27" s="43" customFormat="1" x14ac:dyDescent="0.2">
      <c r="A104" s="34">
        <f t="shared" si="16"/>
        <v>95</v>
      </c>
      <c r="B104" s="35" t="s">
        <v>123</v>
      </c>
      <c r="C104" s="44">
        <f t="shared" si="12"/>
        <v>4.1054976488720349</v>
      </c>
      <c r="D104" s="45">
        <f t="shared" si="8"/>
        <v>4.1054976488720349</v>
      </c>
      <c r="E104" s="44">
        <v>3.8135355870034329</v>
      </c>
      <c r="F104" s="45">
        <v>3.8135355870034329</v>
      </c>
      <c r="G104" s="37">
        <f t="shared" si="13"/>
        <v>0.29196206186860207</v>
      </c>
      <c r="H104" s="38">
        <f t="shared" si="14"/>
        <v>3.6927597295087917</v>
      </c>
      <c r="I104" s="38">
        <f t="shared" si="11"/>
        <v>3.9303262039782907</v>
      </c>
      <c r="J104" s="39">
        <f>'[1]приб. прибуд тер.'!AU104+[1]покос!W103</f>
        <v>0.36315978641052876</v>
      </c>
      <c r="K104" s="39">
        <f>[1]сх.кл.!BJ104</f>
        <v>0.23756647446949894</v>
      </c>
      <c r="L104" s="39"/>
      <c r="M104" s="39">
        <f>[1]приб.підв!AP104</f>
        <v>5.809018492249491E-2</v>
      </c>
      <c r="N104" s="39">
        <f>'[1]ТО ліф'!T103</f>
        <v>0</v>
      </c>
      <c r="O104" s="39">
        <f>[1]дисп.!K102</f>
        <v>0</v>
      </c>
      <c r="P104" s="39">
        <f>'[1]аварій. ХВ і Вв'!AA103+'[1]авар.ЦОі ГВ'!R103+'[1]ТО ЦО І ГВП'!CT103+'[1]ТО ГВП'!BW109+'[1]ТО ХВП'!CS104</f>
        <v>0.70822009536034147</v>
      </c>
      <c r="Q104" s="39">
        <f>[1]дерат!T103</f>
        <v>1.5893059803130841E-2</v>
      </c>
      <c r="R104" s="39">
        <f>[1]дезинс!T101</f>
        <v>6.0547702499711125E-3</v>
      </c>
      <c r="S104" s="39">
        <f>[1]ДимВК!AE102</f>
        <v>0.17056664481149753</v>
      </c>
      <c r="T104" s="39">
        <f>'[1]ТО електро'!BI106</f>
        <v>0.39614147585173232</v>
      </c>
      <c r="U104" s="39">
        <f>'[1]ПР констр. ел'!GL104+'[1]ПР ЦОп'!CR107+'[1]ПР ХВ'!DZ103+'[1]ПР ГВ'!DB108</f>
        <v>1.742538309178554</v>
      </c>
      <c r="V104" s="39">
        <f>[1]приб.сніг!AP104</f>
        <v>0.23209540292054129</v>
      </c>
      <c r="W104" s="39"/>
      <c r="X104" s="39">
        <f>[1]Освітл!AS106</f>
        <v>0.17517144489374437</v>
      </c>
      <c r="Y104" s="41">
        <f>'[1]Елен. ліфт'!AN103</f>
        <v>0</v>
      </c>
      <c r="Z104" s="45">
        <v>3.8135355870034329</v>
      </c>
      <c r="AA104" s="42">
        <f t="shared" si="15"/>
        <v>1.0765594171622817</v>
      </c>
    </row>
    <row r="105" spans="1:27" s="43" customFormat="1" x14ac:dyDescent="0.2">
      <c r="A105" s="34">
        <f t="shared" si="16"/>
        <v>96</v>
      </c>
      <c r="B105" s="35" t="s">
        <v>124</v>
      </c>
      <c r="C105" s="44">
        <f t="shared" si="12"/>
        <v>4.0424601151736024</v>
      </c>
      <c r="D105" s="45">
        <f t="shared" ref="D105:D132" si="17">SUM(J105:Y105)</f>
        <v>4.0424601151736024</v>
      </c>
      <c r="E105" s="44">
        <v>3.7669279001040921</v>
      </c>
      <c r="F105" s="45">
        <v>3.7669279001040921</v>
      </c>
      <c r="G105" s="37">
        <f t="shared" si="13"/>
        <v>0.27553221506951031</v>
      </c>
      <c r="H105" s="38">
        <f t="shared" si="14"/>
        <v>3.6279598614362127</v>
      </c>
      <c r="I105" s="38">
        <f t="shared" si="11"/>
        <v>3.8698168439014604</v>
      </c>
      <c r="J105" s="39">
        <f>'[1]приб. прибуд тер.'!AU105+[1]покос!W104</f>
        <v>0.33005538082333502</v>
      </c>
      <c r="K105" s="39">
        <f>[1]сх.кл.!BJ105</f>
        <v>0.24185698246524756</v>
      </c>
      <c r="L105" s="39"/>
      <c r="M105" s="39">
        <f>[1]приб.підв!AP105</f>
        <v>5.7892806726572356E-2</v>
      </c>
      <c r="N105" s="39">
        <f>'[1]ТО ліф'!T104</f>
        <v>0</v>
      </c>
      <c r="O105" s="39">
        <f>[1]дисп.!K103</f>
        <v>0</v>
      </c>
      <c r="P105" s="39">
        <f>'[1]аварій. ХВ і Вв'!AA104+'[1]авар.ЦОі ГВ'!R104+'[1]ТО ЦО І ГВП'!CT104+'[1]ТО ГВП'!BW110+'[1]ТО ХВП'!CS105</f>
        <v>0.70495667778969184</v>
      </c>
      <c r="Q105" s="39">
        <f>[1]дерат!T104</f>
        <v>1.5895032164898022E-2</v>
      </c>
      <c r="R105" s="39">
        <f>[1]дезинс!T102</f>
        <v>6.0555216595485056E-3</v>
      </c>
      <c r="S105" s="39">
        <f>[1]ДимВК!AE103</f>
        <v>0.16886904359521471</v>
      </c>
      <c r="T105" s="39">
        <f>'[1]ТО електро'!BI107</f>
        <v>0.39219879261510548</v>
      </c>
      <c r="U105" s="39">
        <f>'[1]ПР констр. ел'!GL105+'[1]ПР ЦОп'!CR108+'[1]ПР ХВ'!DZ104+'[1]ПР ГВ'!DB109</f>
        <v>1.7581686781319645</v>
      </c>
      <c r="V105" s="39">
        <f>[1]приб.сніг!AP105</f>
        <v>0.19386792792988283</v>
      </c>
      <c r="W105" s="39"/>
      <c r="X105" s="39">
        <f>[1]Освітл!AS107</f>
        <v>0.1726432712721418</v>
      </c>
      <c r="Y105" s="41">
        <f>'[1]Елен. ліфт'!AN104</f>
        <v>0</v>
      </c>
      <c r="Z105" s="45">
        <v>3.7669279001040921</v>
      </c>
      <c r="AA105" s="42">
        <f t="shared" si="15"/>
        <v>1.0731450726895773</v>
      </c>
    </row>
    <row r="106" spans="1:27" s="43" customFormat="1" x14ac:dyDescent="0.2">
      <c r="A106" s="34">
        <f t="shared" si="16"/>
        <v>97</v>
      </c>
      <c r="B106" s="35" t="s">
        <v>125</v>
      </c>
      <c r="C106" s="44">
        <f t="shared" ref="C106:C137" si="18">D106-N106-O106-Y106</f>
        <v>3.9165254284174593</v>
      </c>
      <c r="D106" s="45">
        <f>SUM(J106:Y106)</f>
        <v>3.9165254284174593</v>
      </c>
      <c r="E106" s="44">
        <v>3.7691177856773601</v>
      </c>
      <c r="F106" s="45">
        <v>3.7691177856773601</v>
      </c>
      <c r="G106" s="37">
        <f t="shared" si="13"/>
        <v>0.14740764274009921</v>
      </c>
      <c r="H106" s="38">
        <f t="shared" ref="H106:H133" si="19">C106-K106-L106-X106</f>
        <v>3.5106444933629808</v>
      </c>
      <c r="I106" s="38">
        <f t="shared" si="11"/>
        <v>3.731853707109809</v>
      </c>
      <c r="J106" s="39">
        <f>'[1]приб. прибуд тер.'!AU106+[1]покос!W105</f>
        <v>0.24996673368017985</v>
      </c>
      <c r="K106" s="39">
        <f>[1]сх.кл.!BJ106</f>
        <v>0.22120921374682809</v>
      </c>
      <c r="L106" s="39"/>
      <c r="M106" s="39">
        <f>[1]приб.підв!AP106</f>
        <v>5.7482216984655797E-2</v>
      </c>
      <c r="N106" s="39">
        <f>'[1]ТО ліф'!T105</f>
        <v>0</v>
      </c>
      <c r="O106" s="39">
        <f>[1]дисп.!K104</f>
        <v>0</v>
      </c>
      <c r="P106" s="39">
        <f>'[1]аварій. ХВ і Вв'!AA105+'[1]авар.ЦОі ГВ'!R105+'[1]ТО ЦО І ГВП'!CT105+'[1]ТО ГВП'!BW111+'[1]ТО ХВП'!CS106</f>
        <v>0.66693637067311329</v>
      </c>
      <c r="Q106" s="39">
        <f>[1]дерат!T105</f>
        <v>1.5126688604627828E-2</v>
      </c>
      <c r="R106" s="39">
        <f>[1]дезинс!T103</f>
        <v>5.7628062360801794E-3</v>
      </c>
      <c r="S106" s="39">
        <f>[1]ДимВК!AE104</f>
        <v>0.15410710604262634</v>
      </c>
      <c r="T106" s="39">
        <f>'[1]ТО електро'!BI108</f>
        <v>0.36406615869292147</v>
      </c>
      <c r="U106" s="39">
        <f>'[1]ПР констр. ел'!GL106+'[1]ПР ЦОп'!CR109+'[1]ПР ХВ'!DZ105+'[1]ПР ГВ'!DB110</f>
        <v>1.8859914892533451</v>
      </c>
      <c r="V106" s="39">
        <f>[1]приб.сніг!AP106</f>
        <v>0.11120492319543095</v>
      </c>
      <c r="W106" s="39"/>
      <c r="X106" s="39">
        <f>[1]Освітл!AS108</f>
        <v>0.18467172130765011</v>
      </c>
      <c r="Y106" s="41">
        <f>'[1]Елен. ліфт'!AN105</f>
        <v>0</v>
      </c>
      <c r="Z106" s="45">
        <v>3.7691177856773601</v>
      </c>
      <c r="AA106" s="42">
        <f t="shared" ref="AA106:AA133" si="20">D106/F106</f>
        <v>1.0391093224255947</v>
      </c>
    </row>
    <row r="107" spans="1:27" s="43" customFormat="1" x14ac:dyDescent="0.2">
      <c r="A107" s="34">
        <f t="shared" si="16"/>
        <v>98</v>
      </c>
      <c r="B107" s="35" t="s">
        <v>126</v>
      </c>
      <c r="C107" s="44">
        <f t="shared" si="18"/>
        <v>3.7567489936674936</v>
      </c>
      <c r="D107" s="45">
        <f t="shared" si="17"/>
        <v>3.7567489936674936</v>
      </c>
      <c r="E107" s="44">
        <v>3.6398008416222258</v>
      </c>
      <c r="F107" s="45">
        <v>3.6398008416222258</v>
      </c>
      <c r="G107" s="37">
        <f t="shared" si="13"/>
        <v>0.11694815204526776</v>
      </c>
      <c r="H107" s="38">
        <f t="shared" si="19"/>
        <v>3.2759132317236839</v>
      </c>
      <c r="I107" s="38">
        <f t="shared" si="11"/>
        <v>3.5719114035291799</v>
      </c>
      <c r="J107" s="39">
        <f>'[1]приб. прибуд тер.'!AU107+[1]покос!W106</f>
        <v>0.22011538145272891</v>
      </c>
      <c r="K107" s="39">
        <f>[1]сх.кл.!BJ107</f>
        <v>0.29599817180549609</v>
      </c>
      <c r="L107" s="39"/>
      <c r="M107" s="39">
        <f>[1]приб.підв!AP107</f>
        <v>5.8133295617897304E-2</v>
      </c>
      <c r="N107" s="39">
        <f>'[1]ТО ліф'!T106</f>
        <v>0</v>
      </c>
      <c r="O107" s="39">
        <f>[1]дисп.!K105</f>
        <v>0</v>
      </c>
      <c r="P107" s="39">
        <f>'[1]аварій. ХВ і Вв'!AA106+'[1]авар.ЦОі ГВ'!R106+'[1]ТО ЦО І ГВП'!CT106+'[1]ТО ГВП'!BW112+'[1]ТО ХВП'!CS107</f>
        <v>0.72951149503130508</v>
      </c>
      <c r="Q107" s="39">
        <f>[1]дерат!T106</f>
        <v>1.6182719626395222E-2</v>
      </c>
      <c r="R107" s="39">
        <f>[1]дезинс!T104</f>
        <v>6.165121793489976E-3</v>
      </c>
      <c r="S107" s="39">
        <f>[1]ДимВК!AE105</f>
        <v>0.15910116401670296</v>
      </c>
      <c r="T107" s="39">
        <f>'[1]ТО електро'!BI109</f>
        <v>0.3703273363046361</v>
      </c>
      <c r="U107" s="39">
        <f>'[1]ПР констр. ел'!GL107+'[1]ПР ЦОп'!CR110+'[1]ПР ХВ'!DZ106+'[1]ПР ГВ'!DB111</f>
        <v>1.6128184007083419</v>
      </c>
      <c r="V107" s="39">
        <f>[1]приб.сніг!AP107</f>
        <v>0.10355831717218639</v>
      </c>
      <c r="W107" s="39"/>
      <c r="X107" s="39">
        <f>[1]Освітл!AS109</f>
        <v>0.18483759013831372</v>
      </c>
      <c r="Y107" s="41">
        <f>'[1]Елен. ліфт'!AN106</f>
        <v>0</v>
      </c>
      <c r="Z107" s="45">
        <v>3.6398008416222258</v>
      </c>
      <c r="AA107" s="42">
        <f t="shared" si="20"/>
        <v>1.0321303711752385</v>
      </c>
    </row>
    <row r="108" spans="1:27" s="43" customFormat="1" x14ac:dyDescent="0.2">
      <c r="A108" s="34">
        <f t="shared" si="16"/>
        <v>99</v>
      </c>
      <c r="B108" s="35" t="s">
        <v>127</v>
      </c>
      <c r="C108" s="44">
        <f t="shared" si="18"/>
        <v>3.6548150848448868</v>
      </c>
      <c r="D108" s="45">
        <f t="shared" si="17"/>
        <v>4.54738148387995</v>
      </c>
      <c r="E108" s="44">
        <v>3.6363801025382436</v>
      </c>
      <c r="F108" s="45">
        <v>4.4781820856559795</v>
      </c>
      <c r="G108" s="37">
        <f t="shared" si="13"/>
        <v>6.9199398223970476E-2</v>
      </c>
      <c r="H108" s="38">
        <f t="shared" si="19"/>
        <v>2.8696664165314836</v>
      </c>
      <c r="I108" s="38">
        <f t="shared" si="11"/>
        <v>3.3833935024724848</v>
      </c>
      <c r="J108" s="39">
        <f>'[1]приб. прибуд тер.'!AU108+[1]покос!W107</f>
        <v>0.45114131560737053</v>
      </c>
      <c r="K108" s="39">
        <f>[1]сх.кл.!BJ108</f>
        <v>0.51372708594100103</v>
      </c>
      <c r="L108" s="39"/>
      <c r="M108" s="39">
        <f>[1]приб.підв!AP108</f>
        <v>4.8068081522513718E-2</v>
      </c>
      <c r="N108" s="39">
        <f>'[1]ТО ліф'!T107</f>
        <v>0.63605217391922597</v>
      </c>
      <c r="O108" s="39">
        <f>[1]дисп.!K106</f>
        <v>0</v>
      </c>
      <c r="P108" s="39">
        <f>'[1]аварій. ХВ і Вв'!AA107+'[1]авар.ЦОі ГВ'!R107+'[1]ТО ЦО І ГВП'!CT107+'[1]ТО ГВП'!BW113+'[1]ТО ХВП'!CS108</f>
        <v>0.72150347614486876</v>
      </c>
      <c r="Q108" s="39">
        <f>[1]дерат!T107</f>
        <v>1.7269320367031587E-2</v>
      </c>
      <c r="R108" s="39">
        <f>[1]дезинс!T105</f>
        <v>6.5790834798800041E-3</v>
      </c>
      <c r="S108" s="39">
        <f>[1]ДимВК!AE106</f>
        <v>0.12979409431932598</v>
      </c>
      <c r="T108" s="39">
        <f>'[1]ТО електро'!BI110</f>
        <v>0.39387414587332698</v>
      </c>
      <c r="U108" s="39">
        <f>'[1]ПР констр. ел'!GL108+'[1]ПР ЦОп'!CR111+'[1]ПР ХВ'!DZ107+'[1]ПР ГВ'!DB112</f>
        <v>0.95229560168625749</v>
      </c>
      <c r="V108" s="39">
        <f>[1]приб.сніг!AP108</f>
        <v>0.1491412975309086</v>
      </c>
      <c r="W108" s="39"/>
      <c r="X108" s="39">
        <f>[1]Освітл!AS110</f>
        <v>0.27142158237240205</v>
      </c>
      <c r="Y108" s="41">
        <f>'[1]Елен. ліфт'!AN107</f>
        <v>0.25651422511583727</v>
      </c>
      <c r="Z108" s="45">
        <v>4.4781820856559795</v>
      </c>
      <c r="AA108" s="42">
        <f t="shared" si="20"/>
        <v>1.0154525646568999</v>
      </c>
    </row>
    <row r="109" spans="1:27" s="43" customFormat="1" x14ac:dyDescent="0.2">
      <c r="A109" s="34">
        <f t="shared" si="16"/>
        <v>100</v>
      </c>
      <c r="B109" s="35" t="s">
        <v>128</v>
      </c>
      <c r="C109" s="44">
        <f t="shared" si="18"/>
        <v>4.0151274426881871</v>
      </c>
      <c r="D109" s="45">
        <f t="shared" si="17"/>
        <v>4.0151274426881871</v>
      </c>
      <c r="E109" s="44">
        <v>3.6718414988376677</v>
      </c>
      <c r="F109" s="45">
        <v>3.6718414988376677</v>
      </c>
      <c r="G109" s="37">
        <f t="shared" si="13"/>
        <v>0.34328594385051936</v>
      </c>
      <c r="H109" s="38">
        <f t="shared" si="19"/>
        <v>3.2600033487460545</v>
      </c>
      <c r="I109" s="38">
        <f t="shared" si="11"/>
        <v>3.5531217417664358</v>
      </c>
      <c r="J109" s="39">
        <f>'[1]приб. прибуд тер.'!AU109+[1]покос!W108</f>
        <v>0.31767414994544491</v>
      </c>
      <c r="K109" s="39">
        <f>[1]сх.кл.!BJ109</f>
        <v>0.29311839302038156</v>
      </c>
      <c r="L109" s="39"/>
      <c r="M109" s="39">
        <f>[1]приб.підв!AP109</f>
        <v>5.7839223073783155E-2</v>
      </c>
      <c r="N109" s="39">
        <f>'[1]ТО ліф'!T108</f>
        <v>0</v>
      </c>
      <c r="O109" s="39">
        <f>[1]дисп.!K107</f>
        <v>0</v>
      </c>
      <c r="P109" s="39">
        <f>'[1]аварій. ХВ і Вв'!AA108+'[1]авар.ЦОі ГВ'!R108+'[1]ТО ЦО І ГВП'!CT108+'[1]ТО ГВП'!BW114+'[1]ТО ХВП'!CS109</f>
        <v>0.68256604841097268</v>
      </c>
      <c r="Q109" s="39">
        <f>[1]дерат!T108</f>
        <v>1.8064508621383871E-2</v>
      </c>
      <c r="R109" s="39">
        <f>[1]дезинс!T106</f>
        <v>6.8820259116847502E-3</v>
      </c>
      <c r="S109" s="39">
        <f>[1]ДимВК!AE107</f>
        <v>0.12050815962928246</v>
      </c>
      <c r="T109" s="39">
        <f>'[1]ТО електро'!BI111</f>
        <v>0.22778577236453523</v>
      </c>
      <c r="U109" s="39">
        <f>'[1]ПР констр. ел'!GL109+'[1]ПР ЦОп'!CR112+'[1]ПР ХВ'!DZ108+'[1]ПР ГВ'!DB113</f>
        <v>1.6162979115234108</v>
      </c>
      <c r="V109" s="39">
        <f>[1]приб.сніг!AP109</f>
        <v>0.21238554926555608</v>
      </c>
      <c r="W109" s="39"/>
      <c r="X109" s="39">
        <f>[1]Освітл!AS111</f>
        <v>0.46200570092175131</v>
      </c>
      <c r="Y109" s="41">
        <f>'[1]Елен. ліфт'!AN108</f>
        <v>0</v>
      </c>
      <c r="Z109" s="45">
        <v>3.6718414988376677</v>
      </c>
      <c r="AA109" s="42">
        <f t="shared" si="20"/>
        <v>1.0934914930176554</v>
      </c>
    </row>
    <row r="110" spans="1:27" s="43" customFormat="1" x14ac:dyDescent="0.2">
      <c r="A110" s="34">
        <f t="shared" si="16"/>
        <v>101</v>
      </c>
      <c r="B110" s="35" t="s">
        <v>129</v>
      </c>
      <c r="C110" s="44">
        <f t="shared" si="18"/>
        <v>3.7608905373440868</v>
      </c>
      <c r="D110" s="45">
        <f t="shared" si="17"/>
        <v>3.7608905373440868</v>
      </c>
      <c r="E110" s="44">
        <v>3.6248956114802109</v>
      </c>
      <c r="F110" s="45">
        <v>3.6248956114802109</v>
      </c>
      <c r="G110" s="37">
        <f t="shared" si="13"/>
        <v>0.13599492586387596</v>
      </c>
      <c r="H110" s="38">
        <f t="shared" si="19"/>
        <v>3.2781201297325184</v>
      </c>
      <c r="I110" s="38">
        <f t="shared" si="11"/>
        <v>3.5738080106564567</v>
      </c>
      <c r="J110" s="39">
        <f>'[1]приб. прибуд тер.'!AU110+[1]покос!W109</f>
        <v>0.35210502692567874</v>
      </c>
      <c r="K110" s="39">
        <f>[1]сх.кл.!BJ110</f>
        <v>0.29568788092393822</v>
      </c>
      <c r="L110" s="39"/>
      <c r="M110" s="39">
        <f>[1]приб.підв!AP110</f>
        <v>5.8730457093766911E-2</v>
      </c>
      <c r="N110" s="39">
        <f>'[1]ТО ліф'!T109</f>
        <v>0</v>
      </c>
      <c r="O110" s="39">
        <f>[1]дисп.!K108</f>
        <v>0</v>
      </c>
      <c r="P110" s="39">
        <f>'[1]аварій. ХВ і Вв'!AA109+'[1]авар.ЦОі ГВ'!R109+'[1]ТО ЦО І ГВП'!CT109+'[1]ТО ГВП'!BW115+'[1]ТО ХВП'!CS110</f>
        <v>0.74248696851714668</v>
      </c>
      <c r="Q110" s="39">
        <f>[1]дерат!T109</f>
        <v>1.5959284929679459E-2</v>
      </c>
      <c r="R110" s="39">
        <f>[1]дезинс!T107</f>
        <v>6.0800000000000012E-3</v>
      </c>
      <c r="S110" s="39">
        <f>[1]ДимВК!AE108</f>
        <v>0.16103351997239676</v>
      </c>
      <c r="T110" s="39">
        <f>'[1]ТО електро'!BI112</f>
        <v>0.33861371522638384</v>
      </c>
      <c r="U110" s="39">
        <f>'[1]ПР констр. ел'!GL110+'[1]ПР ЦОп'!CR113+'[1]ПР ХВ'!DZ109+'[1]ПР ГВ'!DB114</f>
        <v>1.3665734521085813</v>
      </c>
      <c r="V110" s="39">
        <f>[1]приб.сніг!AP110</f>
        <v>0.23653770495888457</v>
      </c>
      <c r="W110" s="39"/>
      <c r="X110" s="39">
        <f>[1]Освітл!AS112</f>
        <v>0.18708252668762998</v>
      </c>
      <c r="Y110" s="41">
        <f>'[1]Елен. ліфт'!AN109</f>
        <v>0</v>
      </c>
      <c r="Z110" s="45">
        <v>3.6248956114802109</v>
      </c>
      <c r="AA110" s="42">
        <f t="shared" si="20"/>
        <v>1.0375169219861597</v>
      </c>
    </row>
    <row r="111" spans="1:27" s="43" customFormat="1" x14ac:dyDescent="0.2">
      <c r="A111" s="34">
        <f t="shared" si="16"/>
        <v>102</v>
      </c>
      <c r="B111" s="35" t="s">
        <v>130</v>
      </c>
      <c r="C111" s="44">
        <f t="shared" si="18"/>
        <v>4.4293638069253971</v>
      </c>
      <c r="D111" s="45">
        <f t="shared" si="17"/>
        <v>4.4293638069253971</v>
      </c>
      <c r="E111" s="44">
        <v>4.1072025751167383</v>
      </c>
      <c r="F111" s="45">
        <v>4.1072025751167383</v>
      </c>
      <c r="G111" s="37">
        <f t="shared" si="13"/>
        <v>0.32216123180865885</v>
      </c>
      <c r="H111" s="38">
        <f t="shared" si="19"/>
        <v>3.8870820537856585</v>
      </c>
      <c r="I111" s="38">
        <f t="shared" si="11"/>
        <v>4.1738863026699518</v>
      </c>
      <c r="J111" s="39">
        <f>'[1]приб. прибуд тер.'!AU111+[1]покос!W110</f>
        <v>0.50384736334379265</v>
      </c>
      <c r="K111" s="39">
        <f>[1]сх.кл.!BJ111</f>
        <v>0.28680424888429323</v>
      </c>
      <c r="L111" s="39"/>
      <c r="M111" s="39">
        <f>[1]приб.підв!AP111</f>
        <v>5.7513842130437094E-2</v>
      </c>
      <c r="N111" s="39">
        <f>'[1]ТО ліф'!T110</f>
        <v>0</v>
      </c>
      <c r="O111" s="39">
        <f>[1]дисп.!K109</f>
        <v>0</v>
      </c>
      <c r="P111" s="39">
        <f>'[1]аварій. ХВ і Вв'!AA110+'[1]авар.ЦОі ГВ'!R110+'[1]ТО ЦО І ГВП'!CT110+'[1]ТО ГВП'!BW116+'[1]ТО ХВП'!CS111</f>
        <v>0.72506511083067049</v>
      </c>
      <c r="Q111" s="39">
        <f>[1]дерат!T110</f>
        <v>1.5529754996285779E-2</v>
      </c>
      <c r="R111" s="39">
        <f>[1]дезинс!T108</f>
        <v>5.9163622175717372E-3</v>
      </c>
      <c r="S111" s="39">
        <f>[1]ДимВК!AE109</f>
        <v>0.15707522431954421</v>
      </c>
      <c r="T111" s="39">
        <f>'[1]ТО електро'!BI113</f>
        <v>0.37107810932500235</v>
      </c>
      <c r="U111" s="39">
        <f>'[1]ПР констр. ел'!GL111+'[1]ПР ЦОп'!CR114+'[1]ПР ХВ'!DZ110+'[1]ПР ГВ'!DB115</f>
        <v>1.842149303528523</v>
      </c>
      <c r="V111" s="39">
        <f>[1]приб.сніг!AP111</f>
        <v>0.20890698309383215</v>
      </c>
      <c r="W111" s="39"/>
      <c r="X111" s="39">
        <f>[1]Освітл!AS113</f>
        <v>0.25547750425544474</v>
      </c>
      <c r="Y111" s="41">
        <f>'[1]Елен. ліфт'!AN110</f>
        <v>0</v>
      </c>
      <c r="Z111" s="45">
        <v>4.1072025751167383</v>
      </c>
      <c r="AA111" s="42">
        <f t="shared" si="20"/>
        <v>1.0784381159479337</v>
      </c>
    </row>
    <row r="112" spans="1:27" s="43" customFormat="1" x14ac:dyDescent="0.2">
      <c r="A112" s="34">
        <f t="shared" si="16"/>
        <v>103</v>
      </c>
      <c r="B112" s="35" t="s">
        <v>131</v>
      </c>
      <c r="C112" s="44">
        <f t="shared" si="18"/>
        <v>4.3950834549320046</v>
      </c>
      <c r="D112" s="45">
        <f>SUM(J112:Y112)</f>
        <v>4.3950834549320046</v>
      </c>
      <c r="E112" s="44">
        <v>4.1035301441509429</v>
      </c>
      <c r="F112" s="45">
        <v>4.1035301441509429</v>
      </c>
      <c r="G112" s="37">
        <f t="shared" si="13"/>
        <v>0.29155331078106173</v>
      </c>
      <c r="H112" s="38">
        <f t="shared" si="19"/>
        <v>3.8090557934887559</v>
      </c>
      <c r="I112" s="38">
        <f t="shared" si="11"/>
        <v>4.1034044174665549</v>
      </c>
      <c r="J112" s="39">
        <f>'[1]приб. прибуд тер.'!AU112+[1]покос!W111</f>
        <v>0.22698106842568916</v>
      </c>
      <c r="K112" s="39">
        <f>[1]сх.кл.!BJ112</f>
        <v>0.29434862397779887</v>
      </c>
      <c r="L112" s="39"/>
      <c r="M112" s="39">
        <f>[1]приб.підв!AP112</f>
        <v>5.8615475778599851E-2</v>
      </c>
      <c r="N112" s="39">
        <f>'[1]ТО ліф'!T111</f>
        <v>0</v>
      </c>
      <c r="O112" s="39">
        <f>[1]дисп.!K110</f>
        <v>0</v>
      </c>
      <c r="P112" s="39">
        <f>'[1]аварій. ХВ і Вв'!AA111+'[1]авар.ЦОі ГВ'!R111+'[1]ТО ЦО І ГВП'!CT111+'[1]ТО ГВП'!BW117+'[1]ТО ХВП'!CS112</f>
        <v>0.73187173001468619</v>
      </c>
      <c r="Q112" s="39">
        <f>[1]дерат!T111</f>
        <v>1.5950004926812953E-2</v>
      </c>
      <c r="R112" s="39">
        <f>[1]дезинс!T109</f>
        <v>6.0764646024131421E-3</v>
      </c>
      <c r="S112" s="39">
        <f>[1]ДимВК!AE110</f>
        <v>0.16093988222273989</v>
      </c>
      <c r="T112" s="39">
        <f>'[1]ТО електро'!BI114</f>
        <v>0.38020806571448584</v>
      </c>
      <c r="U112" s="39">
        <f>'[1]ПР констр. ел'!GL112+'[1]ПР ЦОп'!CR115+'[1]ПР ХВ'!DZ111+'[1]ПР ГВ'!DB116</f>
        <v>2.0403487711178734</v>
      </c>
      <c r="V112" s="39">
        <f>[1]приб.сніг!AP112</f>
        <v>0.18806433068545517</v>
      </c>
      <c r="W112" s="39"/>
      <c r="X112" s="39">
        <f>[1]Освітл!AS114</f>
        <v>0.29167903746545021</v>
      </c>
      <c r="Y112" s="41">
        <f>'[1]Елен. ліфт'!AN111</f>
        <v>0</v>
      </c>
      <c r="Z112" s="45">
        <v>4.1035301441509429</v>
      </c>
      <c r="AA112" s="42">
        <f t="shared" si="20"/>
        <v>1.071049389315839</v>
      </c>
    </row>
    <row r="113" spans="1:27" s="43" customFormat="1" x14ac:dyDescent="0.2">
      <c r="A113" s="34">
        <f t="shared" si="16"/>
        <v>104</v>
      </c>
      <c r="B113" s="35" t="s">
        <v>132</v>
      </c>
      <c r="C113" s="44">
        <f t="shared" si="18"/>
        <v>3.9725388627707749</v>
      </c>
      <c r="D113" s="45">
        <f>SUM(J113:Y113)</f>
        <v>3.9725388627707749</v>
      </c>
      <c r="E113" s="44">
        <v>3.7961883452208709</v>
      </c>
      <c r="F113" s="45">
        <v>3.7961883452208709</v>
      </c>
      <c r="G113" s="37">
        <f t="shared" si="13"/>
        <v>0.17635051754990405</v>
      </c>
      <c r="H113" s="38">
        <f t="shared" si="19"/>
        <v>3.5380666649666148</v>
      </c>
      <c r="I113" s="38">
        <f t="shared" si="11"/>
        <v>3.7845608773160699</v>
      </c>
      <c r="J113" s="39">
        <f>'[1]приб. прибуд тер.'!AU113+[1]покос!W112</f>
        <v>0.33052253891903227</v>
      </c>
      <c r="K113" s="39">
        <f>[1]сх.кл.!BJ113</f>
        <v>0.24649421234945509</v>
      </c>
      <c r="L113" s="39"/>
      <c r="M113" s="39">
        <f>[1]приб.підв!AP113</f>
        <v>5.9427837970362919E-2</v>
      </c>
      <c r="N113" s="39">
        <f>'[1]ТО ліф'!T112</f>
        <v>0</v>
      </c>
      <c r="O113" s="39">
        <f>[1]дисп.!K111</f>
        <v>0</v>
      </c>
      <c r="P113" s="39">
        <f>'[1]аварій. ХВ і Вв'!AA112+'[1]авар.ЦОі ГВ'!R112+'[1]ТО ЦО І ГВП'!CT112+'[1]ТО ГВП'!BW118+'[1]ТО ХВП'!CS113</f>
        <v>0.73375988605491504</v>
      </c>
      <c r="Q113" s="39">
        <f>[1]дерат!T112</f>
        <v>1.6074035899086011E-2</v>
      </c>
      <c r="R113" s="39">
        <f>[1]дезинс!T110</f>
        <v>6.1237166136870183E-3</v>
      </c>
      <c r="S113" s="39">
        <f>[1]ДимВК!AE111</f>
        <v>0.16180429680444702</v>
      </c>
      <c r="T113" s="39">
        <f>'[1]ТО електро'!BI115</f>
        <v>0.38225017853044652</v>
      </c>
      <c r="U113" s="39">
        <f>'[1]ПР констр. ел'!GL113+'[1]ПР ЦОп'!CR116+'[1]ПР ХВ'!DZ112+'[1]ПР ГВ'!DB117</f>
        <v>1.6515662779916063</v>
      </c>
      <c r="V113" s="39">
        <f>[1]приб.сніг!AP113</f>
        <v>0.19653789618303164</v>
      </c>
      <c r="W113" s="39"/>
      <c r="X113" s="39">
        <f>[1]Освітл!AS115</f>
        <v>0.18797798545470512</v>
      </c>
      <c r="Y113" s="41">
        <f>'[1]Елен. ліфт'!AN112</f>
        <v>0</v>
      </c>
      <c r="Z113" s="45">
        <v>3.7961883452208709</v>
      </c>
      <c r="AA113" s="42">
        <f t="shared" si="20"/>
        <v>1.0464546280407601</v>
      </c>
    </row>
    <row r="114" spans="1:27" s="43" customFormat="1" x14ac:dyDescent="0.2">
      <c r="A114" s="34">
        <f t="shared" si="16"/>
        <v>105</v>
      </c>
      <c r="B114" s="35" t="s">
        <v>133</v>
      </c>
      <c r="C114" s="44">
        <f t="shared" si="18"/>
        <v>4.2401003328469269</v>
      </c>
      <c r="D114" s="45">
        <f t="shared" si="17"/>
        <v>4.2401003328469269</v>
      </c>
      <c r="E114" s="44">
        <v>4.056152293735134</v>
      </c>
      <c r="F114" s="45">
        <v>4.056152293735134</v>
      </c>
      <c r="G114" s="37">
        <f t="shared" si="13"/>
        <v>0.18394803911179292</v>
      </c>
      <c r="H114" s="38">
        <f t="shared" si="19"/>
        <v>3.73135535679382</v>
      </c>
      <c r="I114" s="38">
        <f t="shared" si="11"/>
        <v>3.9818398961244643</v>
      </c>
      <c r="J114" s="39">
        <f>'[1]приб. прибуд тер.'!AU114+[1]покос!W113</f>
        <v>0.21300166309121124</v>
      </c>
      <c r="K114" s="39">
        <f>[1]сх.кл.!BJ114</f>
        <v>0.25048453933064407</v>
      </c>
      <c r="L114" s="39"/>
      <c r="M114" s="39">
        <f>[1]приб.підв!AP114</f>
        <v>6.031911987143098E-2</v>
      </c>
      <c r="N114" s="39">
        <f>'[1]ТО ліф'!T113</f>
        <v>0</v>
      </c>
      <c r="O114" s="39">
        <f>[1]дисп.!K112</f>
        <v>0</v>
      </c>
      <c r="P114" s="39">
        <f>'[1]аварій. ХВ і Вв'!AA113+'[1]авар.ЦОі ГВ'!R113+'[1]ТО ЦО І ГВП'!CT113+'[1]ТО ГВП'!BW119+'[1]ТО ХВП'!CS114</f>
        <v>0.75011122836604205</v>
      </c>
      <c r="Q114" s="39">
        <f>[1]дерат!T113</f>
        <v>1.6061360332335246E-2</v>
      </c>
      <c r="R114" s="39">
        <f>[1]дезинс!T111</f>
        <v>6.1188876099951732E-3</v>
      </c>
      <c r="S114" s="39">
        <f>[1]ДимВК!AE112</f>
        <v>0.16442363640295957</v>
      </c>
      <c r="T114" s="39">
        <f>'[1]ТО електро'!BI116</f>
        <v>0.38843816642036871</v>
      </c>
      <c r="U114" s="39">
        <f>'[1]ПР констр. ел'!GL114+'[1]ПР ЦОп'!CR117+'[1]ПР ХВ'!DZ113+'[1]ПР ГВ'!DB118</f>
        <v>1.920521304732248</v>
      </c>
      <c r="V114" s="39">
        <f>[1]приб.сніг!AP114</f>
        <v>0.21235998996722985</v>
      </c>
      <c r="W114" s="39"/>
      <c r="X114" s="39">
        <f>[1]Освітл!AS116</f>
        <v>0.25826043672246257</v>
      </c>
      <c r="Y114" s="41">
        <f>'[1]Елен. ліфт'!AN113</f>
        <v>0</v>
      </c>
      <c r="Z114" s="45">
        <v>4.056152293735134</v>
      </c>
      <c r="AA114" s="42">
        <f t="shared" si="20"/>
        <v>1.0453503778435309</v>
      </c>
    </row>
    <row r="115" spans="1:27" s="43" customFormat="1" x14ac:dyDescent="0.2">
      <c r="A115" s="34">
        <f t="shared" si="16"/>
        <v>106</v>
      </c>
      <c r="B115" s="35" t="s">
        <v>134</v>
      </c>
      <c r="C115" s="44">
        <f t="shared" si="18"/>
        <v>3.4089356920847287</v>
      </c>
      <c r="D115" s="45">
        <f>SUM(J115:Y115)</f>
        <v>3.4089356920847287</v>
      </c>
      <c r="E115" s="44">
        <v>3.2668558694124465</v>
      </c>
      <c r="F115" s="45">
        <v>3.2668558694124465</v>
      </c>
      <c r="G115" s="37">
        <f t="shared" si="13"/>
        <v>0.14207982267228214</v>
      </c>
      <c r="H115" s="38">
        <f t="shared" si="19"/>
        <v>2.9466417410857719</v>
      </c>
      <c r="I115" s="38">
        <f t="shared" si="11"/>
        <v>3.1664199447189043</v>
      </c>
      <c r="J115" s="39">
        <f>'[1]приб. прибуд тер.'!AU115+[1]покос!W114</f>
        <v>0.22199446167289205</v>
      </c>
      <c r="K115" s="39">
        <f>[1]сх.кл.!BJ115</f>
        <v>0.21977820363313225</v>
      </c>
      <c r="L115" s="39"/>
      <c r="M115" s="39">
        <f>[1]приб.підв!AP115</f>
        <v>6.3352957744141555E-2</v>
      </c>
      <c r="N115" s="39">
        <f>'[1]ТО ліф'!T114</f>
        <v>0</v>
      </c>
      <c r="O115" s="39">
        <f>[1]дисп.!K113</f>
        <v>0</v>
      </c>
      <c r="P115" s="39">
        <f>'[1]аварій. ХВ і Вв'!AA114+'[1]авар.ЦОі ГВ'!R114+'[1]ТО ЦО І ГВП'!CT114+'[1]ТО ГВП'!BW120+'[1]ТО ХВП'!CS115</f>
        <v>0.70771497787851534</v>
      </c>
      <c r="Q115" s="39">
        <f>[1]дерат!T114</f>
        <v>1.5879007268000404E-2</v>
      </c>
      <c r="R115" s="39">
        <f>[1]дезинс!T112</f>
        <v>6.049416663393173E-3</v>
      </c>
      <c r="S115" s="39">
        <f>[1]ДимВК!AE113</f>
        <v>0.17395693912247753</v>
      </c>
      <c r="T115" s="39">
        <f>'[1]ТО електро'!BI117</f>
        <v>0.35884405743270187</v>
      </c>
      <c r="U115" s="39">
        <f>'[1]ПР констр. ел'!GL115+'[1]ПР ЦОп'!CR118+'[1]ПР ХВ'!DZ114+'[1]ПР ГВ'!DB119</f>
        <v>1.2637788668376282</v>
      </c>
      <c r="V115" s="39">
        <f>[1]приб.сніг!AP115</f>
        <v>0.13507105646602205</v>
      </c>
      <c r="W115" s="39"/>
      <c r="X115" s="39">
        <f>[1]Освітл!AS117</f>
        <v>0.2425157473658244</v>
      </c>
      <c r="Y115" s="41">
        <f>'[1]Елен. ліфт'!AN114</f>
        <v>0</v>
      </c>
      <c r="Z115" s="45">
        <v>3.2668558694124465</v>
      </c>
      <c r="AA115" s="42">
        <f t="shared" si="20"/>
        <v>1.0434913042851308</v>
      </c>
    </row>
    <row r="116" spans="1:27" s="43" customFormat="1" x14ac:dyDescent="0.2">
      <c r="A116" s="34">
        <f t="shared" si="16"/>
        <v>107</v>
      </c>
      <c r="B116" s="35" t="s">
        <v>135</v>
      </c>
      <c r="C116" s="44">
        <f t="shared" si="18"/>
        <v>3.8709115251994444</v>
      </c>
      <c r="D116" s="45">
        <f t="shared" si="17"/>
        <v>3.8709115251994444</v>
      </c>
      <c r="E116" s="44">
        <v>3.448121159622155</v>
      </c>
      <c r="F116" s="45">
        <v>3.448121159622155</v>
      </c>
      <c r="G116" s="37">
        <f t="shared" si="13"/>
        <v>0.42279036557728933</v>
      </c>
      <c r="H116" s="38">
        <f t="shared" si="19"/>
        <v>3.3915854907819463</v>
      </c>
      <c r="I116" s="38">
        <f t="shared" si="11"/>
        <v>3.6269032428408403</v>
      </c>
      <c r="J116" s="39">
        <f>'[1]приб. прибуд тер.'!AU116+[1]покос!W115</f>
        <v>0.37676160496677524</v>
      </c>
      <c r="K116" s="39">
        <f>[1]сх.кл.!BJ116</f>
        <v>0.23531775205889388</v>
      </c>
      <c r="L116" s="39"/>
      <c r="M116" s="39">
        <f>[1]приб.підв!AP116</f>
        <v>5.7457786069787208E-2</v>
      </c>
      <c r="N116" s="39">
        <f>'[1]ТО ліф'!T115</f>
        <v>0</v>
      </c>
      <c r="O116" s="39">
        <f>[1]дисп.!K114</f>
        <v>0</v>
      </c>
      <c r="P116" s="39">
        <f>'[1]аварій. ХВ і Вв'!AA115+'[1]авар.ЦОі ГВ'!R115+'[1]ТО ЦО І ГВП'!CT115+'[1]ТО ГВП'!BW121+'[1]ТО ХВП'!CS116</f>
        <v>0.73695763971611472</v>
      </c>
      <c r="Q116" s="39">
        <f>[1]дерат!T115</f>
        <v>1.5892002115684388E-2</v>
      </c>
      <c r="R116" s="39">
        <f>[1]дезинс!T113</f>
        <v>6.0543673033665027E-3</v>
      </c>
      <c r="S116" s="39">
        <f>[1]ДимВК!AE114</f>
        <v>0.16883685231007323</v>
      </c>
      <c r="T116" s="39">
        <f>'[1]ТО електро'!BI118</f>
        <v>0.39212402827170406</v>
      </c>
      <c r="U116" s="39">
        <f>'[1]ПР констр. ел'!GL116+'[1]ПР ЦОп'!CR119+'[1]ПР ХВ'!DZ115+'[1]ПР ГВ'!DB120</f>
        <v>1.515058877812719</v>
      </c>
      <c r="V116" s="39">
        <f>[1]приб.сніг!AP116</f>
        <v>0.12244233221572232</v>
      </c>
      <c r="W116" s="39"/>
      <c r="X116" s="39">
        <f>[1]Освітл!AS118</f>
        <v>0.24400828235860389</v>
      </c>
      <c r="Y116" s="41">
        <f>'[1]Елен. ліфт'!AN115</f>
        <v>0</v>
      </c>
      <c r="Z116" s="45">
        <v>3.448121159622155</v>
      </c>
      <c r="AA116" s="42">
        <f t="shared" si="20"/>
        <v>1.122614706968017</v>
      </c>
    </row>
    <row r="117" spans="1:27" s="43" customFormat="1" x14ac:dyDescent="0.2">
      <c r="A117" s="34">
        <f t="shared" si="16"/>
        <v>108</v>
      </c>
      <c r="B117" s="35" t="s">
        <v>136</v>
      </c>
      <c r="C117" s="44">
        <f t="shared" si="18"/>
        <v>4.2791860270071087</v>
      </c>
      <c r="D117" s="45">
        <f>SUM(J117:Y117)</f>
        <v>4.2791860270071087</v>
      </c>
      <c r="E117" s="44">
        <v>3.8660922811432656</v>
      </c>
      <c r="F117" s="45">
        <v>3.8660922811432656</v>
      </c>
      <c r="G117" s="37">
        <f t="shared" si="13"/>
        <v>0.41309374586384306</v>
      </c>
      <c r="H117" s="38">
        <f t="shared" si="19"/>
        <v>3.8631431359607613</v>
      </c>
      <c r="I117" s="38">
        <f t="shared" si="11"/>
        <v>4.0783204710819989</v>
      </c>
      <c r="J117" s="39">
        <f>'[1]приб. прибуд тер.'!AU117+[1]покос!W116</f>
        <v>0.2086696884904003</v>
      </c>
      <c r="K117" s="39">
        <f>[1]сх.кл.!BJ117</f>
        <v>0.21517733512123802</v>
      </c>
      <c r="L117" s="39"/>
      <c r="M117" s="39">
        <f>[1]приб.підв!AP117</f>
        <v>6.3183284294625233E-2</v>
      </c>
      <c r="N117" s="39">
        <f>'[1]ТО ліф'!T116</f>
        <v>0</v>
      </c>
      <c r="O117" s="39">
        <f>[1]дисп.!K115</f>
        <v>0</v>
      </c>
      <c r="P117" s="39">
        <f>'[1]аварій. ХВ і Вв'!AA116+'[1]авар.ЦОі ГВ'!R116+'[1]ТО ЦО І ГВП'!CT116+'[1]ТО ГВП'!BW122+'[1]ТО ХВП'!CS117</f>
        <v>0.71878887316614604</v>
      </c>
      <c r="Q117" s="39">
        <f>[1]дерат!T116</f>
        <v>1.5946265562217864E-2</v>
      </c>
      <c r="R117" s="39">
        <f>[1]дезинс!T114</f>
        <v>6.0750400187404834E-3</v>
      </c>
      <c r="S117" s="39">
        <f>[1]ДимВК!AE115</f>
        <v>0.17289742705817007</v>
      </c>
      <c r="T117" s="39">
        <f>'[1]ТО електро'!BI119</f>
        <v>0.40845684364189244</v>
      </c>
      <c r="U117" s="39">
        <f>'[1]ПР констр. ел'!GL117+'[1]ПР ЦОп'!CR120+'[1]ПР ХВ'!DZ116+'[1]ПР ГВ'!DB121</f>
        <v>2.0981030186733909</v>
      </c>
      <c r="V117" s="39">
        <f>[1]приб.сніг!AP117</f>
        <v>0.17102269505517861</v>
      </c>
      <c r="W117" s="39"/>
      <c r="X117" s="39">
        <f>[1]Освітл!AS119</f>
        <v>0.2008655559251093</v>
      </c>
      <c r="Y117" s="41">
        <f>'[1]Елен. ліфт'!AN116</f>
        <v>0</v>
      </c>
      <c r="Z117" s="45">
        <v>3.8660922811432656</v>
      </c>
      <c r="AA117" s="42">
        <f t="shared" si="20"/>
        <v>1.1068504618678385</v>
      </c>
    </row>
    <row r="118" spans="1:27" s="43" customFormat="1" x14ac:dyDescent="0.2">
      <c r="A118" s="34">
        <f t="shared" si="16"/>
        <v>109</v>
      </c>
      <c r="B118" s="35" t="s">
        <v>137</v>
      </c>
      <c r="C118" s="44">
        <f t="shared" si="18"/>
        <v>3.5977404023381081</v>
      </c>
      <c r="D118" s="45">
        <f>SUM(J118:Y118)</f>
        <v>4.8083408097254701</v>
      </c>
      <c r="E118" s="44">
        <v>3.5464120068267251</v>
      </c>
      <c r="F118" s="45">
        <v>4.6525640814363864</v>
      </c>
      <c r="G118" s="37">
        <f t="shared" si="13"/>
        <v>0.15577672828908362</v>
      </c>
      <c r="H118" s="38">
        <f t="shared" si="19"/>
        <v>2.9492999159216233</v>
      </c>
      <c r="I118" s="38">
        <f t="shared" si="11"/>
        <v>3.5107855721330945</v>
      </c>
      <c r="J118" s="39">
        <f>'[1]приб. прибуд тер.'!AU118+[1]покос!W117</f>
        <v>0.67415061911649421</v>
      </c>
      <c r="K118" s="39">
        <f>[1]сх.кл.!BJ118</f>
        <v>0.56148565621147117</v>
      </c>
      <c r="L118" s="39"/>
      <c r="M118" s="39">
        <f>[1]приб.підв!AP118</f>
        <v>4.0238954139614598E-2</v>
      </c>
      <c r="N118" s="39">
        <f>'[1]ТО ліф'!T117</f>
        <v>0.95577831810204894</v>
      </c>
      <c r="O118" s="39">
        <f>[1]дисп.!K116</f>
        <v>0</v>
      </c>
      <c r="P118" s="39">
        <f>'[1]аварій. ХВ і Вв'!AA117+'[1]авар.ЦОі ГВ'!R117+'[1]ТО ЦО І ГВП'!CT117+'[1]ТО ГВП'!BW123+'[1]ТО ХВП'!CS118</f>
        <v>0.74978579305481974</v>
      </c>
      <c r="Q118" s="39">
        <f>[1]дерат!T117</f>
        <v>1.5072909980690469E-2</v>
      </c>
      <c r="R118" s="39">
        <f>[1]дезинс!T115</f>
        <v>5.7423182233039254E-3</v>
      </c>
      <c r="S118" s="39">
        <f>[1]ДимВК!AE116</f>
        <v>0.14033889182261275</v>
      </c>
      <c r="T118" s="39">
        <f>'[1]ТО електро'!BI120</f>
        <v>0.10830377883314955</v>
      </c>
      <c r="U118" s="39">
        <f>'[1]ПР констр. ел'!GL118+'[1]ПР ЦОп'!CR121+'[1]ПР ХВ'!DZ117+'[1]ПР ГВ'!DB122</f>
        <v>0.90093461469522518</v>
      </c>
      <c r="V118" s="39">
        <f>[1]приб.сніг!AP118</f>
        <v>0.31473203605571415</v>
      </c>
      <c r="W118" s="39"/>
      <c r="X118" s="39">
        <f>[1]Освітл!AS120</f>
        <v>8.6954830205013448E-2</v>
      </c>
      <c r="Y118" s="41">
        <f>'[1]Елен. ліфт'!AN117</f>
        <v>0.25482208928531264</v>
      </c>
      <c r="Z118" s="45">
        <v>4.6525640814363864</v>
      </c>
      <c r="AA118" s="42">
        <f t="shared" si="20"/>
        <v>1.0334819092359477</v>
      </c>
    </row>
    <row r="119" spans="1:27" s="43" customFormat="1" x14ac:dyDescent="0.2">
      <c r="A119" s="34">
        <f t="shared" si="16"/>
        <v>110</v>
      </c>
      <c r="B119" s="35" t="s">
        <v>138</v>
      </c>
      <c r="C119" s="44">
        <f t="shared" si="18"/>
        <v>3.9022990294523803</v>
      </c>
      <c r="D119" s="45">
        <f t="shared" si="17"/>
        <v>3.9022990294523803</v>
      </c>
      <c r="E119" s="44">
        <v>3.6917954714621946</v>
      </c>
      <c r="F119" s="45">
        <v>3.6917954714621946</v>
      </c>
      <c r="G119" s="37">
        <f t="shared" si="13"/>
        <v>0.21050355799018572</v>
      </c>
      <c r="H119" s="38">
        <f t="shared" si="19"/>
        <v>3.4980161720929499</v>
      </c>
      <c r="I119" s="38">
        <f t="shared" si="11"/>
        <v>3.7273255916708248</v>
      </c>
      <c r="J119" s="39">
        <f>'[1]приб. прибуд тер.'!AU119+[1]покос!W118</f>
        <v>0.28776088215922419</v>
      </c>
      <c r="K119" s="39">
        <f>[1]сх.кл.!BJ119</f>
        <v>0.22930941957787493</v>
      </c>
      <c r="L119" s="39"/>
      <c r="M119" s="39">
        <f>[1]приб.підв!AP119</f>
        <v>5.8005864129432053E-2</v>
      </c>
      <c r="N119" s="39">
        <f>'[1]ТО ліф'!T118</f>
        <v>0</v>
      </c>
      <c r="O119" s="39">
        <f>[1]дисп.!K117</f>
        <v>0</v>
      </c>
      <c r="P119" s="39">
        <f>'[1]аварій. ХВ і Вв'!AA118+'[1]авар.ЦОі ГВ'!R118+'[1]ТО ЦО І ГВП'!CT118+'[1]ТО ГВП'!BW124+'[1]ТО ХВП'!CS119</f>
        <v>0.77445584526039091</v>
      </c>
      <c r="Q119" s="39">
        <f>[1]дерат!T118</f>
        <v>1.6021692674280826E-2</v>
      </c>
      <c r="R119" s="39">
        <f>[1]дезинс!T116</f>
        <v>6.1037754441284958E-3</v>
      </c>
      <c r="S119" s="39">
        <f>[1]ДимВК!AE117</f>
        <v>0.1662367296091635</v>
      </c>
      <c r="T119" s="39">
        <f>'[1]ТО електро'!BI121</f>
        <v>0.29975401303941046</v>
      </c>
      <c r="U119" s="39">
        <f>'[1]ПР констр. ел'!GL119+'[1]ПР ЦОп'!CR122+'[1]ПР ХВ'!DZ118+'[1]ПР ГВ'!DB123</f>
        <v>1.7113982999195299</v>
      </c>
      <c r="V119" s="39">
        <f>[1]приб.сніг!AP119</f>
        <v>0.17827906985738973</v>
      </c>
      <c r="W119" s="39"/>
      <c r="X119" s="39">
        <f>[1]Освітл!AS121</f>
        <v>0.17497343778155541</v>
      </c>
      <c r="Y119" s="41">
        <f>'[1]Елен. ліфт'!AN118</f>
        <v>0</v>
      </c>
      <c r="Z119" s="45">
        <v>3.6917954714621946</v>
      </c>
      <c r="AA119" s="42">
        <f t="shared" si="20"/>
        <v>1.0570192903743967</v>
      </c>
    </row>
    <row r="120" spans="1:27" s="43" customFormat="1" x14ac:dyDescent="0.2">
      <c r="A120" s="34">
        <f t="shared" si="16"/>
        <v>111</v>
      </c>
      <c r="B120" s="35" t="s">
        <v>139</v>
      </c>
      <c r="C120" s="44">
        <f t="shared" si="18"/>
        <v>3.990697064179852</v>
      </c>
      <c r="D120" s="45">
        <f t="shared" si="17"/>
        <v>3.990697064179852</v>
      </c>
      <c r="E120" s="44">
        <v>3.9009706804210338</v>
      </c>
      <c r="F120" s="45">
        <v>3.9009706804210338</v>
      </c>
      <c r="G120" s="37">
        <f t="shared" si="13"/>
        <v>8.9726383758818251E-2</v>
      </c>
      <c r="H120" s="38">
        <f t="shared" si="19"/>
        <v>3.5962675332901122</v>
      </c>
      <c r="I120" s="38">
        <f t="shared" si="11"/>
        <v>3.8097916355814547</v>
      </c>
      <c r="J120" s="39">
        <f>'[1]приб. прибуд тер.'!AU120+[1]покос!W119</f>
        <v>0.30084408720218753</v>
      </c>
      <c r="K120" s="39">
        <f>[1]сх.кл.!BJ120</f>
        <v>0.21352410229134255</v>
      </c>
      <c r="L120" s="39"/>
      <c r="M120" s="39">
        <f>[1]приб.підв!AP120</f>
        <v>5.8088846220552201E-2</v>
      </c>
      <c r="N120" s="39">
        <f>'[1]ТО ліф'!T119</f>
        <v>0</v>
      </c>
      <c r="O120" s="39">
        <f>[1]дисп.!K118</f>
        <v>0</v>
      </c>
      <c r="P120" s="39">
        <f>'[1]аварій. ХВ і Вв'!AA119+'[1]авар.ЦОі ГВ'!R119+'[1]ТО ЦО І ГВП'!CT119+'[1]ТО ГВП'!BW125+'[1]ТО ХВП'!CS120</f>
        <v>0.660650964255175</v>
      </c>
      <c r="Q120" s="39">
        <f>[1]дерат!T119</f>
        <v>1.5912293821614146E-2</v>
      </c>
      <c r="R120" s="39">
        <f>[1]дезинс!T117</f>
        <v>6.0620978234115133E-3</v>
      </c>
      <c r="S120" s="39">
        <f>[1]ДимВК!AE118</f>
        <v>0.15571650899261263</v>
      </c>
      <c r="T120" s="39">
        <f>'[1]ТО електро'!BI122</f>
        <v>0.36165199681910498</v>
      </c>
      <c r="U120" s="39">
        <f>'[1]ПР констр. ел'!GL120+'[1]ПР ЦОп'!CR123+'[1]ПР ХВ'!DZ119+'[1]ПР ГВ'!DB124</f>
        <v>1.84141384056808</v>
      </c>
      <c r="V120" s="39">
        <f>[1]приб.сніг!AP120</f>
        <v>0.19592689758737405</v>
      </c>
      <c r="W120" s="39"/>
      <c r="X120" s="39">
        <f>[1]Освітл!AS122</f>
        <v>0.18090542859839742</v>
      </c>
      <c r="Y120" s="41">
        <f>'[1]Елен. ліфт'!AN119</f>
        <v>0</v>
      </c>
      <c r="Z120" s="45">
        <v>3.9009706804210338</v>
      </c>
      <c r="AA120" s="42">
        <f t="shared" si="20"/>
        <v>1.0230010402818854</v>
      </c>
    </row>
    <row r="121" spans="1:27" s="43" customFormat="1" x14ac:dyDescent="0.2">
      <c r="A121" s="34">
        <f t="shared" si="16"/>
        <v>112</v>
      </c>
      <c r="B121" s="35" t="s">
        <v>140</v>
      </c>
      <c r="C121" s="44">
        <f t="shared" si="18"/>
        <v>3.9782814716807704</v>
      </c>
      <c r="D121" s="45">
        <f>SUM(J121:Y121)</f>
        <v>5.0900826129837444</v>
      </c>
      <c r="E121" s="44">
        <v>3.739329627598476</v>
      </c>
      <c r="F121" s="45">
        <v>4.7908983827880141</v>
      </c>
      <c r="G121" s="37">
        <f t="shared" si="13"/>
        <v>0.29918423019573037</v>
      </c>
      <c r="H121" s="38">
        <f t="shared" si="19"/>
        <v>3.3122151302278091</v>
      </c>
      <c r="I121" s="38">
        <f t="shared" si="11"/>
        <v>3.8193581678845359</v>
      </c>
      <c r="J121" s="39">
        <f>'[1]приб. прибуд тер.'!AU121+[1]покос!W120</f>
        <v>0.56836249409416773</v>
      </c>
      <c r="K121" s="39">
        <f>[1]сх.кл.!BJ121</f>
        <v>0.50714303765672675</v>
      </c>
      <c r="L121" s="39"/>
      <c r="M121" s="39">
        <f>[1]приб.підв!AP121</f>
        <v>4.4524459067944396E-2</v>
      </c>
      <c r="N121" s="39">
        <f>'[1]ТО ліф'!T120</f>
        <v>0.84434166463056071</v>
      </c>
      <c r="O121" s="39">
        <f>[1]дисп.!K119</f>
        <v>0</v>
      </c>
      <c r="P121" s="39">
        <f>'[1]аварій. ХВ і Вв'!AA120+'[1]авар.ЦОі ГВ'!R120+'[1]ТО ЦО І ГВП'!CT120+'[1]ТО ГВП'!BW126+'[1]ТО ХВП'!CS121</f>
        <v>0.68214078336376605</v>
      </c>
      <c r="Q121" s="39">
        <f>[1]дерат!T120</f>
        <v>1.6441598596979932E-2</v>
      </c>
      <c r="R121" s="39">
        <f>[1]дезинс!T118</f>
        <v>6.2637467724968926E-3</v>
      </c>
      <c r="S121" s="39">
        <f>[1]ДимВК!AE119</f>
        <v>0.12351755042350568</v>
      </c>
      <c r="T121" s="39">
        <f>'[1]ТО електро'!BI123</f>
        <v>0.20356266124290107</v>
      </c>
      <c r="U121" s="39">
        <f>'[1]ПР констр. ел'!GL121+'[1]ПР ЦОп'!CR124+'[1]ПР ХВ'!DZ120+'[1]ПР ГВ'!DB125</f>
        <v>1.3485705181883687</v>
      </c>
      <c r="V121" s="39">
        <f>[1]приб.сніг!AP121</f>
        <v>0.31883131847767859</v>
      </c>
      <c r="W121" s="39"/>
      <c r="X121" s="39">
        <f>[1]Освітл!AS123</f>
        <v>0.15892330379623468</v>
      </c>
      <c r="Y121" s="41">
        <f>'[1]Елен. ліфт'!AN120</f>
        <v>0.2674594766724136</v>
      </c>
      <c r="Z121" s="45">
        <v>4.7908983827880141</v>
      </c>
      <c r="AA121" s="42">
        <f t="shared" si="20"/>
        <v>1.0624484608712621</v>
      </c>
    </row>
    <row r="122" spans="1:27" s="43" customFormat="1" x14ac:dyDescent="0.2">
      <c r="A122" s="34">
        <f t="shared" si="16"/>
        <v>113</v>
      </c>
      <c r="B122" s="35" t="s">
        <v>141</v>
      </c>
      <c r="C122" s="44">
        <f t="shared" si="18"/>
        <v>4.2121181229526119</v>
      </c>
      <c r="D122" s="45">
        <f t="shared" si="17"/>
        <v>4.2121181229526119</v>
      </c>
      <c r="E122" s="44">
        <v>3.9202907061451739</v>
      </c>
      <c r="F122" s="45">
        <v>3.9202907061451739</v>
      </c>
      <c r="G122" s="37">
        <f t="shared" si="13"/>
        <v>0.29182741680743796</v>
      </c>
      <c r="H122" s="38">
        <f t="shared" si="19"/>
        <v>3.6642366717800465</v>
      </c>
      <c r="I122" s="38">
        <f t="shared" si="11"/>
        <v>3.9614779414150232</v>
      </c>
      <c r="J122" s="39">
        <f>'[1]приб. прибуд тер.'!AU122+[1]покос!W121</f>
        <v>0.59436211171765241</v>
      </c>
      <c r="K122" s="39">
        <f>[1]сх.кл.!BJ122</f>
        <v>0.29724126963497682</v>
      </c>
      <c r="L122" s="39"/>
      <c r="M122" s="39">
        <f>[1]приб.підв!AP122</f>
        <v>5.9762451102741351E-2</v>
      </c>
      <c r="N122" s="39">
        <f>'[1]ТО ліф'!T121</f>
        <v>0</v>
      </c>
      <c r="O122" s="39">
        <f>[1]дисп.!K120</f>
        <v>0</v>
      </c>
      <c r="P122" s="39">
        <f>'[1]аварій. ХВ і Вв'!AA121+'[1]авар.ЦОі ГВ'!R121+'[1]ТО ЦО І ГВП'!CT121+'[1]ТО ГВП'!BW127+'[1]ТО ХВП'!CS122</f>
        <v>0.73733399063258698</v>
      </c>
      <c r="Q122" s="39">
        <f>[1]дерат!T121</f>
        <v>1.6159084060169221E-2</v>
      </c>
      <c r="R122" s="39">
        <f>[1]дезинс!T119</f>
        <v>6.1561173648274591E-3</v>
      </c>
      <c r="S122" s="39">
        <f>[1]ДимВК!AE120</f>
        <v>0.16344055357966084</v>
      </c>
      <c r="T122" s="39">
        <f>'[1]ТО електро'!BI124</f>
        <v>0.38042779401008459</v>
      </c>
      <c r="U122" s="39">
        <f>'[1]ПР констр. ел'!GL122+'[1]ПР ЦОп'!CR125+'[1]ПР ХВ'!DZ121+'[1]ПР ГВ'!DB126</f>
        <v>1.4599085957647824</v>
      </c>
      <c r="V122" s="39">
        <f>[1]приб.сніг!AP122</f>
        <v>0.2466859735475406</v>
      </c>
      <c r="W122" s="39"/>
      <c r="X122" s="39">
        <f>[1]Освітл!AS124</f>
        <v>0.25064018153758882</v>
      </c>
      <c r="Y122" s="41">
        <f>'[1]Елен. ліфт'!AN121</f>
        <v>0</v>
      </c>
      <c r="Z122" s="45">
        <v>3.9202907061451739</v>
      </c>
      <c r="AA122" s="42">
        <f t="shared" si="20"/>
        <v>1.0744402491248901</v>
      </c>
    </row>
    <row r="123" spans="1:27" s="43" customFormat="1" x14ac:dyDescent="0.2">
      <c r="A123" s="34">
        <f t="shared" si="16"/>
        <v>114</v>
      </c>
      <c r="B123" s="35" t="s">
        <v>142</v>
      </c>
      <c r="C123" s="44">
        <f t="shared" si="18"/>
        <v>4.2770516927310602</v>
      </c>
      <c r="D123" s="45">
        <f t="shared" si="17"/>
        <v>4.2770516927310602</v>
      </c>
      <c r="E123" s="44">
        <v>4.1203349914552581</v>
      </c>
      <c r="F123" s="45">
        <v>4.1203349914552581</v>
      </c>
      <c r="G123" s="37">
        <f t="shared" si="13"/>
        <v>0.15671670127580217</v>
      </c>
      <c r="H123" s="38">
        <f t="shared" si="19"/>
        <v>3.5932511981133746</v>
      </c>
      <c r="I123" s="38">
        <f t="shared" si="11"/>
        <v>3.9618033812119546</v>
      </c>
      <c r="J123" s="39">
        <f>'[1]приб. прибуд тер.'!AU123+[1]покос!W122</f>
        <v>0.659480835663668</v>
      </c>
      <c r="K123" s="39">
        <f>[1]сх.кл.!BJ123</f>
        <v>0.36855218309858012</v>
      </c>
      <c r="L123" s="39"/>
      <c r="M123" s="39">
        <f>[1]приб.підв!AP123</f>
        <v>6.6275276236791109E-2</v>
      </c>
      <c r="N123" s="39">
        <f>'[1]ТО ліф'!T122</f>
        <v>0</v>
      </c>
      <c r="O123" s="39">
        <f>[1]дисп.!K121</f>
        <v>0</v>
      </c>
      <c r="P123" s="39">
        <f>'[1]аварій. ХВ і Вв'!AA122+'[1]авар.ЦОі ГВ'!R122+'[1]ТО ЦО І ГВП'!CT122+'[1]ТО ГВП'!BW128+'[1]ТО ХВП'!CS123</f>
        <v>0.86193652587554637</v>
      </c>
      <c r="Q123" s="39">
        <f>[1]дерат!T122</f>
        <v>1.7523200989381007E-2</v>
      </c>
      <c r="R123" s="39">
        <f>[1]дезинс!T120</f>
        <v>6.6758042409094586E-3</v>
      </c>
      <c r="S123" s="39">
        <f>[1]ДимВК!AE121</f>
        <v>0.13389165320610669</v>
      </c>
      <c r="T123" s="39">
        <f>'[1]ТО електро'!BI125</f>
        <v>0.226261205206477</v>
      </c>
      <c r="U123" s="39">
        <f>'[1]ПР констр. ел'!GL123+'[1]ПР ЦОп'!CR126+'[1]ПР ХВ'!DZ122+'[1]ПР ГВ'!DB127</f>
        <v>1.2911948817101135</v>
      </c>
      <c r="V123" s="39">
        <f>[1]приб.сніг!AP123</f>
        <v>0.3300118149843812</v>
      </c>
      <c r="W123" s="39"/>
      <c r="X123" s="39">
        <f>[1]Освітл!AS125</f>
        <v>0.3152483115191056</v>
      </c>
      <c r="Y123" s="41">
        <f>'[1]Елен. ліфт'!AN122</f>
        <v>0</v>
      </c>
      <c r="Z123" s="45">
        <v>4.1203349914552581</v>
      </c>
      <c r="AA123" s="42">
        <f t="shared" si="20"/>
        <v>1.0380349417221659</v>
      </c>
    </row>
    <row r="124" spans="1:27" s="43" customFormat="1" x14ac:dyDescent="0.2">
      <c r="A124" s="34">
        <f t="shared" si="16"/>
        <v>115</v>
      </c>
      <c r="B124" s="35" t="s">
        <v>143</v>
      </c>
      <c r="C124" s="44">
        <f t="shared" si="18"/>
        <v>4.1358749781922288</v>
      </c>
      <c r="D124" s="45">
        <f t="shared" si="17"/>
        <v>4.1358749781922288</v>
      </c>
      <c r="E124" s="44">
        <v>3.8104026900429671</v>
      </c>
      <c r="F124" s="45">
        <v>3.8104026900429671</v>
      </c>
      <c r="G124" s="37">
        <f t="shared" si="13"/>
        <v>0.32547228814926177</v>
      </c>
      <c r="H124" s="38">
        <f t="shared" si="19"/>
        <v>3.5217106398926732</v>
      </c>
      <c r="I124" s="38">
        <f t="shared" si="11"/>
        <v>3.8164740212413211</v>
      </c>
      <c r="J124" s="39">
        <f>'[1]приб. прибуд тер.'!AU124+[1]покос!W123</f>
        <v>0.42129551615739347</v>
      </c>
      <c r="K124" s="39">
        <f>[1]сх.кл.!BJ124</f>
        <v>0.29476338134864782</v>
      </c>
      <c r="L124" s="39"/>
      <c r="M124" s="39">
        <f>[1]приб.підв!AP124</f>
        <v>5.8476098765783774E-2</v>
      </c>
      <c r="N124" s="39">
        <f>'[1]ТО ліф'!T123</f>
        <v>0</v>
      </c>
      <c r="O124" s="39">
        <f>[1]дисп.!K122</f>
        <v>0</v>
      </c>
      <c r="P124" s="39">
        <f>'[1]аварій. ХВ і Вв'!AA123+'[1]авар.ЦОі ГВ'!R123+'[1]ТО ЦО І ГВП'!CT123+'[1]ТО ГВП'!BW129+'[1]ТО ХВП'!CS124</f>
        <v>0.72947354256020258</v>
      </c>
      <c r="Q124" s="39">
        <f>[1]дерат!T123</f>
        <v>1.5916991210178127E-2</v>
      </c>
      <c r="R124" s="39">
        <f>[1]дезинс!T121</f>
        <v>6.0638873849485657E-3</v>
      </c>
      <c r="S124" s="39">
        <f>[1]ДимВК!AE122</f>
        <v>0.15984197073600109</v>
      </c>
      <c r="T124" s="39">
        <f>'[1]ТО електро'!BI126</f>
        <v>0.37205165416723485</v>
      </c>
      <c r="U124" s="39">
        <f>'[1]ПР констр. ел'!GL124+'[1]ПР ЦОп'!CR127+'[1]ПР ХВ'!DZ123+'[1]ПР ГВ'!DB128</f>
        <v>1.575296032604216</v>
      </c>
      <c r="V124" s="39">
        <f>[1]приб.сніг!AP124</f>
        <v>0.18329494630671428</v>
      </c>
      <c r="W124" s="39"/>
      <c r="X124" s="39">
        <f>[1]Освітл!AS126</f>
        <v>0.31940095695090781</v>
      </c>
      <c r="Y124" s="41">
        <f>'[1]Елен. ліфт'!AN123</f>
        <v>0</v>
      </c>
      <c r="Z124" s="45">
        <v>3.8104026900429671</v>
      </c>
      <c r="AA124" s="42">
        <f t="shared" si="20"/>
        <v>1.0854167694663241</v>
      </c>
    </row>
    <row r="125" spans="1:27" s="43" customFormat="1" x14ac:dyDescent="0.2">
      <c r="A125" s="34">
        <f t="shared" si="16"/>
        <v>116</v>
      </c>
      <c r="B125" s="35" t="s">
        <v>144</v>
      </c>
      <c r="C125" s="44">
        <f t="shared" si="18"/>
        <v>4.2483152771997084</v>
      </c>
      <c r="D125" s="45">
        <f t="shared" si="17"/>
        <v>4.2483152771997084</v>
      </c>
      <c r="E125" s="44">
        <v>3.8403114875517703</v>
      </c>
      <c r="F125" s="45">
        <v>3.8403114875517703</v>
      </c>
      <c r="G125" s="37">
        <f t="shared" si="13"/>
        <v>0.40800378964793804</v>
      </c>
      <c r="H125" s="38">
        <f t="shared" si="19"/>
        <v>3.6738422721951336</v>
      </c>
      <c r="I125" s="38">
        <f t="shared" si="11"/>
        <v>3.9735772679185124</v>
      </c>
      <c r="J125" s="39">
        <f>'[1]приб. прибуд тер.'!AU125+[1]покос!W124</f>
        <v>0.46530629358144282</v>
      </c>
      <c r="K125" s="39">
        <f>[1]сх.кл.!BJ125</f>
        <v>0.29973499572337869</v>
      </c>
      <c r="L125" s="39"/>
      <c r="M125" s="39">
        <f>[1]приб.підв!AP125</f>
        <v>5.8831421904940853E-2</v>
      </c>
      <c r="N125" s="39">
        <f>'[1]ТО ліф'!T124</f>
        <v>0</v>
      </c>
      <c r="O125" s="39">
        <f>[1]дисп.!K123</f>
        <v>0</v>
      </c>
      <c r="P125" s="39">
        <f>'[1]аварій. ХВ і Вв'!AA124+'[1]авар.ЦОі ГВ'!R124+'[1]ТО ЦО І ГВП'!CT124+'[1]ТО ГВП'!BW130+'[1]ТО ХВП'!CS125</f>
        <v>0.73316685774012758</v>
      </c>
      <c r="Q125" s="39">
        <f>[1]дерат!T124</f>
        <v>1.6008766571810513E-2</v>
      </c>
      <c r="R125" s="39">
        <f>[1]дезинс!T122</f>
        <v>6.0988509939813983E-3</v>
      </c>
      <c r="S125" s="39">
        <f>[1]ДимВК!AE123</f>
        <v>0.16153280318223273</v>
      </c>
      <c r="T125" s="39">
        <f>'[1]ТО електро'!BI127</f>
        <v>0.375987272613651</v>
      </c>
      <c r="U125" s="39">
        <f>'[1]ПР констр. ел'!GL125+'[1]ПР ЦОп'!CR128+'[1]ПР ХВ'!DZ124+'[1]ПР ГВ'!DB129</f>
        <v>1.5926133710501449</v>
      </c>
      <c r="V125" s="39">
        <f>[1]приб.сніг!AP125</f>
        <v>0.26429663455680213</v>
      </c>
      <c r="W125" s="39"/>
      <c r="X125" s="39">
        <f>[1]Освітл!AS127</f>
        <v>0.27473800928119579</v>
      </c>
      <c r="Y125" s="41">
        <f>'[1]Елен. ліфт'!AN124</f>
        <v>0</v>
      </c>
      <c r="Z125" s="45">
        <v>3.8403114875517703</v>
      </c>
      <c r="AA125" s="42">
        <f t="shared" si="20"/>
        <v>1.1062423688730634</v>
      </c>
    </row>
    <row r="126" spans="1:27" s="43" customFormat="1" x14ac:dyDescent="0.2">
      <c r="A126" s="34">
        <f t="shared" si="16"/>
        <v>117</v>
      </c>
      <c r="B126" s="35" t="s">
        <v>145</v>
      </c>
      <c r="C126" s="44">
        <f t="shared" si="18"/>
        <v>4.2963883207446063</v>
      </c>
      <c r="D126" s="45">
        <f t="shared" si="17"/>
        <v>4.2963883207446063</v>
      </c>
      <c r="E126" s="44">
        <v>3.892992242346351</v>
      </c>
      <c r="F126" s="45">
        <v>3.892992242346351</v>
      </c>
      <c r="G126" s="37">
        <f t="shared" si="13"/>
        <v>0.40339607839825531</v>
      </c>
      <c r="H126" s="38">
        <f t="shared" si="19"/>
        <v>3.7578284566107545</v>
      </c>
      <c r="I126" s="38">
        <f t="shared" si="11"/>
        <v>4.0530188813705852</v>
      </c>
      <c r="J126" s="39">
        <f>'[1]приб. прибуд тер.'!AU126+[1]покос!W125</f>
        <v>0.51333371405550532</v>
      </c>
      <c r="K126" s="39">
        <f>[1]сх.кл.!BJ126</f>
        <v>0.29519042475983037</v>
      </c>
      <c r="L126" s="39"/>
      <c r="M126" s="39">
        <f>[1]приб.підв!AP126</f>
        <v>5.9348851764279044E-2</v>
      </c>
      <c r="N126" s="39">
        <f>'[1]ТО ліф'!T125</f>
        <v>0</v>
      </c>
      <c r="O126" s="39">
        <f>[1]дисп.!K124</f>
        <v>0</v>
      </c>
      <c r="P126" s="39">
        <f>'[1]аварій. ХВ і Вв'!AA125+'[1]авар.ЦОі ГВ'!R125+'[1]ТО ЦО І ГВП'!CT125+'[1]ТО ГВП'!BW131+'[1]ТО ХВП'!CS126</f>
        <v>0.73559013101234072</v>
      </c>
      <c r="Q126" s="39">
        <f>[1]дерат!T125</f>
        <v>1.592590608148543E-2</v>
      </c>
      <c r="R126" s="39">
        <f>[1]дезинс!T123</f>
        <v>6.0672836785661812E-3</v>
      </c>
      <c r="S126" s="39">
        <f>[1]ДимВК!AE124</f>
        <v>0.16264219917881997</v>
      </c>
      <c r="T126" s="39">
        <f>'[1]ТО електро'!BI128</f>
        <v>0.3785695269099178</v>
      </c>
      <c r="U126" s="39">
        <f>'[1]ПР констр. ел'!GL126+'[1]ПР ЦОп'!CR129+'[1]ПР ХВ'!DZ125+'[1]ПР ГВ'!DB130</f>
        <v>1.5504810104067559</v>
      </c>
      <c r="V126" s="39">
        <f>[1]приб.сніг!AP126</f>
        <v>0.33586983352308408</v>
      </c>
      <c r="W126" s="39"/>
      <c r="X126" s="39">
        <f>[1]Освітл!AS128</f>
        <v>0.24336943937402133</v>
      </c>
      <c r="Y126" s="41">
        <f>'[1]Елен. ліфт'!AN125</f>
        <v>0</v>
      </c>
      <c r="Z126" s="45">
        <v>3.892992242346351</v>
      </c>
      <c r="AA126" s="42">
        <f t="shared" si="20"/>
        <v>1.1036210845760956</v>
      </c>
    </row>
    <row r="127" spans="1:27" s="43" customFormat="1" x14ac:dyDescent="0.2">
      <c r="A127" s="34">
        <f t="shared" si="16"/>
        <v>118</v>
      </c>
      <c r="B127" s="35" t="s">
        <v>146</v>
      </c>
      <c r="C127" s="44">
        <f t="shared" si="18"/>
        <v>4.4080713751361493</v>
      </c>
      <c r="D127" s="45">
        <f t="shared" si="17"/>
        <v>4.4080713751361493</v>
      </c>
      <c r="E127" s="44">
        <v>4.1011998321274561</v>
      </c>
      <c r="F127" s="45">
        <v>4.1011998321274561</v>
      </c>
      <c r="G127" s="37">
        <f t="shared" si="13"/>
        <v>0.30687154300869324</v>
      </c>
      <c r="H127" s="38">
        <f t="shared" si="19"/>
        <v>3.9189923024787334</v>
      </c>
      <c r="I127" s="38">
        <f t="shared" si="11"/>
        <v>4.2303783114716982</v>
      </c>
      <c r="J127" s="39">
        <f>'[1]приб. прибуд тер.'!AU127+[1]покос!W126</f>
        <v>0.48866314052788007</v>
      </c>
      <c r="K127" s="39">
        <f>[1]сх.кл.!BJ127</f>
        <v>0.31138600899296448</v>
      </c>
      <c r="L127" s="39"/>
      <c r="M127" s="39">
        <f>[1]приб.підв!AP127</f>
        <v>5.8136509219494634E-2</v>
      </c>
      <c r="N127" s="39">
        <f>'[1]ТО ліф'!T126</f>
        <v>0</v>
      </c>
      <c r="O127" s="39">
        <f>[1]дисп.!K125</f>
        <v>0</v>
      </c>
      <c r="P127" s="39">
        <f>'[1]аварій. ХВ і Вв'!AA126+'[1]авар.ЦОі ГВ'!R126+'[1]ТО ЦО І ГВП'!CT126+'[1]ТО ГВП'!BW132+'[1]ТО ХВП'!CS127</f>
        <v>0.72834301161514436</v>
      </c>
      <c r="Q127" s="39">
        <f>[1]дерат!T126</f>
        <v>1.5903226998880551E-2</v>
      </c>
      <c r="R127" s="39">
        <f>[1]дезинс!T124</f>
        <v>6.0586436409426157E-3</v>
      </c>
      <c r="S127" s="39">
        <f>[1]ДимВК!AE125</f>
        <v>0.15932440364241449</v>
      </c>
      <c r="T127" s="39">
        <f>'[1]ТО електро'!BI129</f>
        <v>0.37084695372200904</v>
      </c>
      <c r="U127" s="39">
        <f>'[1]ПР констр. ел'!GL127+'[1]ПР ЦОп'!CR130+'[1]ПР ХВ'!DZ126+'[1]ПР ГВ'!DB131</f>
        <v>1.6602193296645216</v>
      </c>
      <c r="V127" s="39">
        <f>[1]приб.сніг!AP127</f>
        <v>0.43149708344744614</v>
      </c>
      <c r="W127" s="39"/>
      <c r="X127" s="39">
        <f>[1]Освітл!AS129</f>
        <v>0.17769306366445159</v>
      </c>
      <c r="Y127" s="41">
        <f>'[1]Елен. ліфт'!AN126</f>
        <v>0</v>
      </c>
      <c r="Z127" s="45">
        <v>4.1011998321274561</v>
      </c>
      <c r="AA127" s="42">
        <f t="shared" si="20"/>
        <v>1.0748248209230777</v>
      </c>
    </row>
    <row r="128" spans="1:27" s="43" customFormat="1" x14ac:dyDescent="0.2">
      <c r="A128" s="34">
        <f t="shared" si="16"/>
        <v>119</v>
      </c>
      <c r="B128" s="35" t="s">
        <v>147</v>
      </c>
      <c r="C128" s="44">
        <f t="shared" si="18"/>
        <v>4.3459630523946844</v>
      </c>
      <c r="D128" s="45">
        <f t="shared" si="17"/>
        <v>4.3459630523946844</v>
      </c>
      <c r="E128" s="44">
        <v>3.9638976829737262</v>
      </c>
      <c r="F128" s="45">
        <v>3.9638976829737262</v>
      </c>
      <c r="G128" s="37">
        <f t="shared" si="13"/>
        <v>0.38206536942095815</v>
      </c>
      <c r="H128" s="38">
        <f t="shared" si="19"/>
        <v>3.8100303531234445</v>
      </c>
      <c r="I128" s="38">
        <f t="shared" si="11"/>
        <v>4.106888630924197</v>
      </c>
      <c r="J128" s="39">
        <f>'[1]приб. прибуд тер.'!AU128+[1]покос!W127</f>
        <v>0.52607634578331675</v>
      </c>
      <c r="K128" s="39">
        <f>[1]сх.кл.!BJ128</f>
        <v>0.29685827780075236</v>
      </c>
      <c r="L128" s="39"/>
      <c r="M128" s="39">
        <f>[1]приб.підв!AP128</f>
        <v>5.8705372084739159E-2</v>
      </c>
      <c r="N128" s="39">
        <f>'[1]ТО ліф'!T127</f>
        <v>0</v>
      </c>
      <c r="O128" s="39">
        <f>[1]дисп.!K126</f>
        <v>0</v>
      </c>
      <c r="P128" s="39">
        <f>'[1]аварій. ХВ і Вв'!AA127+'[1]авар.ЦОі ГВ'!R127+'[1]ТО ЦО І ГВП'!CT127+'[1]ТО ГВП'!BW133+'[1]ТО ХВП'!CS128</f>
        <v>0.7315016167091154</v>
      </c>
      <c r="Q128" s="39">
        <f>[1]дерат!T127</f>
        <v>1.5895094667282086E-2</v>
      </c>
      <c r="R128" s="39">
        <f>[1]дезинс!T125</f>
        <v>6.0555454710473772E-3</v>
      </c>
      <c r="S128" s="39">
        <f>[1]ДимВК!AE126</f>
        <v>0.16077044106882957</v>
      </c>
      <c r="T128" s="39">
        <f>'[1]ТО електро'!BI130</f>
        <v>0.37421278194602442</v>
      </c>
      <c r="U128" s="39">
        <f>'[1]ПР констр. ел'!GL128+'[1]ПР ЦОп'!CR131+'[1]ПР ХВ'!DZ127+'[1]ПР ГВ'!DB132</f>
        <v>1.4354817683327705</v>
      </c>
      <c r="V128" s="39">
        <f>[1]приб.сніг!AP128</f>
        <v>0.50133138706031943</v>
      </c>
      <c r="W128" s="39"/>
      <c r="X128" s="39">
        <f>[1]Освітл!AS130</f>
        <v>0.23907442147048744</v>
      </c>
      <c r="Y128" s="41">
        <f>'[1]Елен. ліфт'!AN127</f>
        <v>0</v>
      </c>
      <c r="Z128" s="45">
        <v>3.9638976829737262</v>
      </c>
      <c r="AA128" s="42">
        <f t="shared" si="20"/>
        <v>1.0963862844043775</v>
      </c>
    </row>
    <row r="129" spans="1:27" s="43" customFormat="1" x14ac:dyDescent="0.2">
      <c r="A129" s="34">
        <f t="shared" si="16"/>
        <v>120</v>
      </c>
      <c r="B129" s="35" t="s">
        <v>148</v>
      </c>
      <c r="C129" s="44">
        <f t="shared" si="18"/>
        <v>4.2111848612399196</v>
      </c>
      <c r="D129" s="45">
        <f t="shared" si="17"/>
        <v>4.2111848612399196</v>
      </c>
      <c r="E129" s="44">
        <v>3.8941031378987132</v>
      </c>
      <c r="F129" s="45">
        <v>3.8941031378987132</v>
      </c>
      <c r="G129" s="37">
        <f t="shared" si="13"/>
        <v>0.31708172334120643</v>
      </c>
      <c r="H129" s="38">
        <f t="shared" si="19"/>
        <v>3.609497902119954</v>
      </c>
      <c r="I129" s="38">
        <f t="shared" si="11"/>
        <v>3.8976046002752747</v>
      </c>
      <c r="J129" s="39">
        <f>'[1]приб. прибуд тер.'!AU129+[1]покос!W128</f>
        <v>0.40564742026686712</v>
      </c>
      <c r="K129" s="39">
        <f>[1]сх.кл.!BJ129</f>
        <v>0.28810669815532058</v>
      </c>
      <c r="L129" s="39"/>
      <c r="M129" s="39">
        <f>[1]приб.підв!AP129</f>
        <v>5.8775679506008163E-2</v>
      </c>
      <c r="N129" s="39">
        <f>'[1]ТО ліф'!T128</f>
        <v>0</v>
      </c>
      <c r="O129" s="39">
        <f>[1]дисп.!K127</f>
        <v>0</v>
      </c>
      <c r="P129" s="39">
        <f>'[1]аварій. ХВ і Вв'!AA128+'[1]авар.ЦОі ГВ'!R128+'[1]ТО ЦО І ГВП'!CT128+'[1]ТО ГВП'!BW134+'[1]ТО ХВП'!CS129</f>
        <v>0.7312722829334648</v>
      </c>
      <c r="Q129" s="39">
        <f>[1]дерат!T128</f>
        <v>1.6303735628385326E-2</v>
      </c>
      <c r="R129" s="39">
        <f>[1]дезинс!T126</f>
        <v>6.2112251931937743E-3</v>
      </c>
      <c r="S129" s="39">
        <f>[1]ДимВК!AE127</f>
        <v>0.16066545003232269</v>
      </c>
      <c r="T129" s="39">
        <f>'[1]ТО електро'!BI131</f>
        <v>0.37396840252161379</v>
      </c>
      <c r="U129" s="39">
        <f>'[1]ПР констр. ел'!GL129+'[1]ПР ЦОп'!CR132+'[1]ПР ХВ'!DZ128+'[1]ПР ГВ'!DB133</f>
        <v>1.5956816118048804</v>
      </c>
      <c r="V129" s="39">
        <f>[1]приб.сніг!AP129</f>
        <v>0.26097209423321827</v>
      </c>
      <c r="W129" s="39"/>
      <c r="X129" s="39">
        <f>[1]Освітл!AS131</f>
        <v>0.31358026096464481</v>
      </c>
      <c r="Y129" s="41">
        <f>'[1]Елен. ліфт'!AN128</f>
        <v>0</v>
      </c>
      <c r="Z129" s="45">
        <v>3.8941031378987132</v>
      </c>
      <c r="AA129" s="42">
        <f t="shared" si="20"/>
        <v>1.0814261235803595</v>
      </c>
    </row>
    <row r="130" spans="1:27" s="43" customFormat="1" x14ac:dyDescent="0.2">
      <c r="A130" s="34">
        <f t="shared" si="16"/>
        <v>121</v>
      </c>
      <c r="B130" s="35" t="s">
        <v>149</v>
      </c>
      <c r="C130" s="44">
        <f t="shared" si="18"/>
        <v>4.2186375680224257</v>
      </c>
      <c r="D130" s="45">
        <f t="shared" si="17"/>
        <v>4.2186375680224257</v>
      </c>
      <c r="E130" s="44">
        <v>3.9037313325450094</v>
      </c>
      <c r="F130" s="45">
        <v>3.9037313325450094</v>
      </c>
      <c r="G130" s="37">
        <f t="shared" si="13"/>
        <v>0.31490623547741636</v>
      </c>
      <c r="H130" s="38">
        <f t="shared" si="19"/>
        <v>3.5530001805833935</v>
      </c>
      <c r="I130" s="38">
        <f t="shared" si="11"/>
        <v>3.8481771191360297</v>
      </c>
      <c r="J130" s="39">
        <f>'[1]приб. прибуд тер.'!AU130+[1]покос!W129</f>
        <v>0.46289035131470696</v>
      </c>
      <c r="K130" s="39">
        <f>[1]сх.кл.!BJ130</f>
        <v>0.29517693855263638</v>
      </c>
      <c r="L130" s="39"/>
      <c r="M130" s="39">
        <f>[1]приб.підв!AP130</f>
        <v>5.83189228351738E-2</v>
      </c>
      <c r="N130" s="39">
        <f>'[1]ТО ліф'!T129</f>
        <v>0</v>
      </c>
      <c r="O130" s="39">
        <f>[1]дисп.!K128</f>
        <v>0</v>
      </c>
      <c r="P130" s="39">
        <f>'[1]аварій. ХВ і Вв'!AA129+'[1]авар.ЦОі ГВ'!R129+'[1]ТО ЦО І ГВП'!CT129+'[1]ТО ГВП'!BW135+'[1]ТО ХВП'!CS130</f>
        <v>0.72859360755340097</v>
      </c>
      <c r="Q130" s="39">
        <f>[1]дерат!T129</f>
        <v>1.5839074294224483E-2</v>
      </c>
      <c r="R130" s="39">
        <f>[1]дезинс!T127</f>
        <v>6.0342034203420348E-3</v>
      </c>
      <c r="S130" s="39">
        <f>[1]ДимВК!AE128</f>
        <v>0.15943912868554133</v>
      </c>
      <c r="T130" s="39">
        <f>'[1]ТО електро'!BI132</f>
        <v>0.37111399023233993</v>
      </c>
      <c r="U130" s="39">
        <f>'[1]ПР констр. ел'!GL130+'[1]ПР ЦОп'!CR133+'[1]ПР ХВ'!DZ129+'[1]ПР ГВ'!DB134</f>
        <v>1.5658950255376785</v>
      </c>
      <c r="V130" s="39">
        <f>[1]приб.сніг!AP130</f>
        <v>0.18487587670998584</v>
      </c>
      <c r="W130" s="39"/>
      <c r="X130" s="39">
        <f>[1]Освітл!AS132</f>
        <v>0.37046044888639601</v>
      </c>
      <c r="Y130" s="41">
        <f>'[1]Елен. ліфт'!AN129</f>
        <v>0</v>
      </c>
      <c r="Z130" s="45">
        <v>3.9037313325450094</v>
      </c>
      <c r="AA130" s="42">
        <f t="shared" si="20"/>
        <v>1.0806680093099839</v>
      </c>
    </row>
    <row r="131" spans="1:27" s="43" customFormat="1" x14ac:dyDescent="0.2">
      <c r="A131" s="34">
        <f t="shared" si="16"/>
        <v>122</v>
      </c>
      <c r="B131" s="35" t="s">
        <v>150</v>
      </c>
      <c r="C131" s="44">
        <f t="shared" si="18"/>
        <v>3.8404995586029114</v>
      </c>
      <c r="D131" s="45">
        <f t="shared" si="17"/>
        <v>3.8404995586029114</v>
      </c>
      <c r="E131" s="44">
        <v>3.4349249632223096</v>
      </c>
      <c r="F131" s="45">
        <v>3.4349249632223096</v>
      </c>
      <c r="G131" s="37">
        <f t="shared" si="13"/>
        <v>0.40557459538060181</v>
      </c>
      <c r="H131" s="38">
        <f t="shared" si="19"/>
        <v>3.3207880838399628</v>
      </c>
      <c r="I131" s="38">
        <f t="shared" si="11"/>
        <v>3.6173798122822829</v>
      </c>
      <c r="J131" s="39">
        <f>'[1]приб. прибуд тер.'!AU131+[1]покос!W130</f>
        <v>0.52702216550998049</v>
      </c>
      <c r="K131" s="39">
        <f>[1]сх.кл.!BJ131</f>
        <v>0.29659172844232001</v>
      </c>
      <c r="L131" s="39"/>
      <c r="M131" s="39">
        <f>[1]приб.підв!AP131</f>
        <v>5.8620607889468344E-2</v>
      </c>
      <c r="N131" s="39">
        <f>'[1]ТО ліф'!T130</f>
        <v>0</v>
      </c>
      <c r="O131" s="39">
        <f>[1]дисп.!K129</f>
        <v>0</v>
      </c>
      <c r="P131" s="39">
        <f>'[1]аварій. ХВ і Вв'!AA130+'[1]авар.ЦОі ГВ'!R130+'[1]ТО ЦО І ГВП'!CT130+'[1]ТО ГВП'!BW136+'[1]ТО ХВП'!CS131</f>
        <v>0.72991517961863972</v>
      </c>
      <c r="Q131" s="39">
        <f>[1]дерат!T130</f>
        <v>1.5899179202099205E-2</v>
      </c>
      <c r="R131" s="39">
        <f>[1]дезинс!T128</f>
        <v>6.0571015540296352E-3</v>
      </c>
      <c r="S131" s="39">
        <f>[1]ДимВК!AE129</f>
        <v>0.16004415609833431</v>
      </c>
      <c r="T131" s="39">
        <f>'[1]ТО електро'!BI133</f>
        <v>0.37252226522237952</v>
      </c>
      <c r="U131" s="39">
        <f>'[1]ПР констр. ел'!GL131+'[1]ПР ЦОп'!CR134+'[1]ПР ХВ'!DZ130+'[1]ПР ГВ'!DB135</f>
        <v>1.1404515719429407</v>
      </c>
      <c r="V131" s="39">
        <f>[1]приб.сніг!AP131</f>
        <v>0.31025585680209056</v>
      </c>
      <c r="W131" s="39"/>
      <c r="X131" s="39">
        <f>[1]Освітл!AS133</f>
        <v>0.22311974632062853</v>
      </c>
      <c r="Y131" s="41">
        <f>'[1]Елен. ліфт'!AN130</f>
        <v>0</v>
      </c>
      <c r="Z131" s="45">
        <v>3.4349249632223096</v>
      </c>
      <c r="AA131" s="42">
        <f t="shared" si="20"/>
        <v>1.1180737861010308</v>
      </c>
    </row>
    <row r="132" spans="1:27" s="43" customFormat="1" x14ac:dyDescent="0.2">
      <c r="A132" s="34">
        <f t="shared" si="16"/>
        <v>123</v>
      </c>
      <c r="B132" s="35" t="s">
        <v>151</v>
      </c>
      <c r="C132" s="44">
        <f t="shared" si="18"/>
        <v>3.5007088267905</v>
      </c>
      <c r="D132" s="45">
        <f t="shared" si="17"/>
        <v>4.3553366711468575</v>
      </c>
      <c r="E132" s="44">
        <v>3.4669035088209563</v>
      </c>
      <c r="F132" s="45">
        <v>4.3138708442301992</v>
      </c>
      <c r="G132" s="37">
        <f t="shared" si="13"/>
        <v>4.1465826916658344E-2</v>
      </c>
      <c r="H132" s="38">
        <f t="shared" si="19"/>
        <v>2.9421990508933877</v>
      </c>
      <c r="I132" s="38">
        <f t="shared" si="11"/>
        <v>3.3558945234340589</v>
      </c>
      <c r="J132" s="39">
        <f>'[1]приб. прибуд тер.'!AU132+[1]покос!W131</f>
        <v>0.54513744205791981</v>
      </c>
      <c r="K132" s="39">
        <f>[1]сх.кл.!BJ132</f>
        <v>0.41369547254067102</v>
      </c>
      <c r="L132" s="39"/>
      <c r="M132" s="39">
        <f>[1]приб.підв!AP132</f>
        <v>4.0113515106818619E-2</v>
      </c>
      <c r="N132" s="39">
        <f>'[1]ТО ліф'!T131</f>
        <v>0.40698792607879747</v>
      </c>
      <c r="O132" s="39">
        <f>[1]дисп.!K130</f>
        <v>0</v>
      </c>
      <c r="P132" s="39">
        <f>'[1]аварій. ХВ і Вв'!AA131+'[1]авар.ЦОі ГВ'!R131+'[1]ТО ЦО І ГВП'!CT131+'[1]ТО ГВП'!BW137+'[1]ТО ХВП'!CS132</f>
        <v>0.58252700190460494</v>
      </c>
      <c r="Q132" s="39">
        <f>[1]дерат!T131</f>
        <v>1.551581821676153E-2</v>
      </c>
      <c r="R132" s="39">
        <f>[1]дезинс!T129</f>
        <v>5.9110527303434047E-3</v>
      </c>
      <c r="S132" s="39">
        <f>[1]ДимВК!AE130</f>
        <v>0.11426308827089983</v>
      </c>
      <c r="T132" s="39">
        <f>'[1]ТО електро'!BI134</f>
        <v>0.12520817211081187</v>
      </c>
      <c r="U132" s="39">
        <f>'[1]ПР констр. ел'!GL132+'[1]ПР ЦОп'!CR135+'[1]ПР ХВ'!DZ131+'[1]ПР ГВ'!DB136</f>
        <v>1.3780881370334428</v>
      </c>
      <c r="V132" s="39">
        <f>[1]приб.сніг!AP132</f>
        <v>0.13543482346178576</v>
      </c>
      <c r="W132" s="39"/>
      <c r="X132" s="39">
        <f>[1]Освітл!AS134</f>
        <v>0.14481430335644094</v>
      </c>
      <c r="Y132" s="41">
        <f>'[1]Елен. ліфт'!AN131</f>
        <v>0.44763991827755978</v>
      </c>
      <c r="Z132" s="45">
        <v>4.3138708442301992</v>
      </c>
      <c r="AA132" s="42">
        <f t="shared" si="20"/>
        <v>1.00961220871323</v>
      </c>
    </row>
    <row r="133" spans="1:27" s="43" customFormat="1" x14ac:dyDescent="0.2">
      <c r="A133" s="34">
        <f t="shared" si="16"/>
        <v>124</v>
      </c>
      <c r="B133" s="35" t="s">
        <v>152</v>
      </c>
      <c r="C133" s="44">
        <f>D133-N133-O133-Y133+0.001</f>
        <v>3.7961518634914757</v>
      </c>
      <c r="D133" s="45">
        <f>SUM(J133:Y133)</f>
        <v>4.4983816064701587</v>
      </c>
      <c r="E133" s="44">
        <v>3.6146981011251915</v>
      </c>
      <c r="F133" s="45">
        <v>4.3551017555511473</v>
      </c>
      <c r="G133" s="37">
        <f t="shared" si="13"/>
        <v>0.14327985091901141</v>
      </c>
      <c r="H133" s="38">
        <f t="shared" si="19"/>
        <v>3.0404080951260637</v>
      </c>
      <c r="I133" s="38">
        <f t="shared" si="11"/>
        <v>3.5021138096977098</v>
      </c>
      <c r="J133" s="39">
        <f>'[1]приб. прибуд тер.'!AU133+[1]покос!W132</f>
        <v>0.5227489824293079</v>
      </c>
      <c r="K133" s="39">
        <f>[1]сх.кл.!BJ133</f>
        <v>0.46170571457164616</v>
      </c>
      <c r="L133" s="39"/>
      <c r="M133" s="39">
        <f>[1]приб.підв!AP133</f>
        <v>4.2150971675500394E-2</v>
      </c>
      <c r="N133" s="39">
        <f>'[1]ТО ліф'!T132</f>
        <v>0.4537134385266951</v>
      </c>
      <c r="O133" s="39">
        <f>[1]дисп.!K131</f>
        <v>0</v>
      </c>
      <c r="P133" s="39">
        <f>'[1]аварій. ХВ і Вв'!AA132+'[1]авар.ЦОі ГВ'!R132+'[1]ТО ЦО І ГВП'!CT132+'[1]ТО ГВП'!BW138+'[1]ТО ХВП'!CS133</f>
        <v>0.60563245049850978</v>
      </c>
      <c r="Q133" s="39">
        <f>[1]дерат!T132</f>
        <v>1.5367842532775221E-2</v>
      </c>
      <c r="R133" s="39">
        <f>[1]дезинс!T130</f>
        <v>5.8546785154208053E-3</v>
      </c>
      <c r="S133" s="39">
        <f>[1]ДимВК!AE131</f>
        <v>0.11574547305909329</v>
      </c>
      <c r="T133" s="39">
        <f>'[1]ТО електро'!BI135</f>
        <v>0.13806397013967645</v>
      </c>
      <c r="U133" s="39">
        <f>'[1]ПР констр. ел'!GL133+'[1]ПР ЦОп'!CR136+'[1]ПР ХВ'!DZ132+'[1]ПР ГВ'!DB137</f>
        <v>1.4599381487565926</v>
      </c>
      <c r="V133" s="39">
        <f>[1]приб.сніг!AP133</f>
        <v>0.13390557751918644</v>
      </c>
      <c r="W133" s="39"/>
      <c r="X133" s="39">
        <f>[1]Освітл!AS135</f>
        <v>0.29403805379376591</v>
      </c>
      <c r="Y133" s="41">
        <f>'[1]Елен. ліфт'!AN132</f>
        <v>0.24951630445198755</v>
      </c>
      <c r="Z133" s="45">
        <v>4.3551017555511473</v>
      </c>
      <c r="AA133" s="42">
        <f t="shared" si="20"/>
        <v>1.0328993118786221</v>
      </c>
    </row>
    <row r="134" spans="1:27" s="43" customFormat="1" ht="29.25" customHeight="1" outlineLevel="1" x14ac:dyDescent="0.2">
      <c r="A134" s="1"/>
      <c r="E134" s="47"/>
      <c r="F134" s="47"/>
      <c r="G134" s="47"/>
    </row>
    <row r="135" spans="1:27" s="43" customFormat="1" ht="22.5" customHeight="1" outlineLevel="1" x14ac:dyDescent="0.2">
      <c r="A135" s="1"/>
      <c r="E135" s="47"/>
      <c r="F135" s="47"/>
      <c r="G135" s="47"/>
      <c r="J135" s="43" t="s">
        <v>153</v>
      </c>
    </row>
    <row r="136" spans="1:27" s="43" customFormat="1" ht="21" customHeight="1" outlineLevel="1" x14ac:dyDescent="0.2">
      <c r="A136" s="1"/>
      <c r="E136" s="47"/>
      <c r="F136" s="47"/>
      <c r="G136" s="47"/>
    </row>
    <row r="137" spans="1:27" s="43" customFormat="1" ht="23.25" customHeight="1" outlineLevel="1" x14ac:dyDescent="0.2">
      <c r="A137" s="1"/>
      <c r="E137" s="47"/>
      <c r="F137" s="47"/>
      <c r="G137" s="47"/>
    </row>
    <row r="138" spans="1:27" s="43" customFormat="1" x14ac:dyDescent="0.2">
      <c r="A138" s="1"/>
      <c r="E138" s="47"/>
      <c r="F138" s="47"/>
      <c r="G138" s="47"/>
    </row>
    <row r="139" spans="1:27" s="43" customFormat="1" x14ac:dyDescent="0.2">
      <c r="A139" s="1"/>
      <c r="B139" s="3"/>
      <c r="C139" s="3"/>
      <c r="D139" s="3"/>
      <c r="E139" s="8"/>
      <c r="F139" s="8"/>
      <c r="G139" s="8"/>
      <c r="H139" s="3"/>
      <c r="K139" s="3"/>
    </row>
    <row r="140" spans="1:27" s="43" customFormat="1" x14ac:dyDescent="0.2">
      <c r="A140" s="1"/>
      <c r="B140" s="3"/>
      <c r="C140" s="3"/>
      <c r="D140" s="3"/>
      <c r="E140" s="8"/>
      <c r="F140" s="8"/>
      <c r="G140" s="8"/>
      <c r="H140" s="3"/>
      <c r="K140" s="3"/>
    </row>
    <row r="141" spans="1:27" s="43" customFormat="1" x14ac:dyDescent="0.2">
      <c r="A141" s="1"/>
      <c r="B141" s="3"/>
      <c r="C141" s="3"/>
      <c r="D141" s="3"/>
      <c r="E141" s="8"/>
      <c r="F141" s="8"/>
      <c r="G141" s="8"/>
      <c r="H141" s="3"/>
      <c r="K141" s="3"/>
    </row>
    <row r="142" spans="1:27" s="43" customFormat="1" x14ac:dyDescent="0.2">
      <c r="A142" s="1"/>
      <c r="B142" s="3"/>
      <c r="C142" s="3"/>
      <c r="D142" s="3"/>
      <c r="E142" s="8"/>
      <c r="F142" s="8"/>
      <c r="G142" s="8"/>
      <c r="H142" s="3"/>
      <c r="K142" s="3"/>
    </row>
    <row r="143" spans="1:27" s="43" customFormat="1" x14ac:dyDescent="0.2">
      <c r="A143" s="1"/>
      <c r="B143" s="3"/>
      <c r="C143" s="3"/>
      <c r="D143" s="3"/>
      <c r="E143" s="8"/>
      <c r="F143" s="8"/>
      <c r="G143" s="8"/>
      <c r="H143" s="3"/>
      <c r="K143" s="3"/>
    </row>
    <row r="144" spans="1:27" s="43" customFormat="1" x14ac:dyDescent="0.2">
      <c r="A144" s="1"/>
      <c r="B144" s="3"/>
      <c r="C144" s="3"/>
      <c r="D144" s="3"/>
      <c r="E144" s="8"/>
      <c r="F144" s="8"/>
      <c r="G144" s="8"/>
      <c r="H144" s="3"/>
      <c r="K144" s="3"/>
    </row>
    <row r="145" spans="1:20" s="43" customFormat="1" x14ac:dyDescent="0.2">
      <c r="A145" s="1"/>
      <c r="B145" s="3"/>
      <c r="C145" s="3"/>
      <c r="D145" s="3"/>
      <c r="E145" s="8"/>
      <c r="F145" s="8"/>
      <c r="G145" s="8"/>
      <c r="H145" s="3"/>
      <c r="K145" s="3"/>
    </row>
    <row r="146" spans="1:20" s="43" customFormat="1" x14ac:dyDescent="0.2">
      <c r="A146" s="1"/>
      <c r="B146" s="3"/>
      <c r="C146" s="3"/>
      <c r="D146" s="3"/>
      <c r="E146" s="8"/>
      <c r="F146" s="8"/>
      <c r="G146" s="8"/>
      <c r="H146" s="3"/>
      <c r="K146" s="3"/>
    </row>
    <row r="147" spans="1:20" s="43" customFormat="1" x14ac:dyDescent="0.2">
      <c r="A147" s="1"/>
      <c r="B147" s="3"/>
      <c r="C147" s="3"/>
      <c r="D147" s="3"/>
      <c r="E147" s="8"/>
      <c r="F147" s="8"/>
      <c r="G147" s="8"/>
      <c r="H147" s="3"/>
      <c r="K147" s="3"/>
    </row>
    <row r="148" spans="1:20" s="47" customFormat="1" x14ac:dyDescent="0.2">
      <c r="I148" s="8"/>
      <c r="J148" s="8"/>
      <c r="M148" s="8"/>
      <c r="N148" s="8"/>
    </row>
    <row r="149" spans="1:20" s="47" customFormat="1" x14ac:dyDescent="0.2">
      <c r="I149" s="8"/>
      <c r="J149" s="8"/>
      <c r="M149" s="8"/>
      <c r="N149" s="8"/>
      <c r="T149" s="47">
        <f>100*3.177</f>
        <v>317.7</v>
      </c>
    </row>
    <row r="150" spans="1:20" s="47" customFormat="1" x14ac:dyDescent="0.2">
      <c r="I150" s="8"/>
      <c r="J150" s="8"/>
      <c r="M150" s="8"/>
      <c r="N150" s="8"/>
    </row>
    <row r="151" spans="1:20" s="43" customFormat="1" x14ac:dyDescent="0.2">
      <c r="E151" s="47"/>
      <c r="F151" s="47"/>
      <c r="G151" s="47"/>
      <c r="I151" s="3"/>
      <c r="J151" s="3"/>
      <c r="M151" s="3"/>
      <c r="N151" s="3"/>
    </row>
    <row r="152" spans="1:20" s="43" customFormat="1" x14ac:dyDescent="0.2">
      <c r="E152" s="47"/>
      <c r="F152" s="47"/>
      <c r="G152" s="47"/>
      <c r="I152" s="3"/>
      <c r="J152" s="3"/>
      <c r="M152" s="3"/>
      <c r="N152" s="3"/>
    </row>
    <row r="153" spans="1:20" s="43" customFormat="1" x14ac:dyDescent="0.2">
      <c r="E153" s="47"/>
      <c r="F153" s="47"/>
      <c r="G153" s="47"/>
      <c r="I153" s="3"/>
      <c r="J153" s="3"/>
      <c r="M153" s="3"/>
      <c r="N153" s="3"/>
    </row>
    <row r="154" spans="1:20" s="43" customFormat="1" x14ac:dyDescent="0.2">
      <c r="E154" s="47"/>
      <c r="F154" s="47"/>
      <c r="G154" s="47"/>
      <c r="I154" s="3"/>
      <c r="J154" s="3"/>
      <c r="M154" s="3"/>
      <c r="N154" s="3"/>
    </row>
    <row r="155" spans="1:20" s="43" customFormat="1" x14ac:dyDescent="0.2">
      <c r="E155" s="47"/>
      <c r="F155" s="47"/>
      <c r="G155" s="47"/>
      <c r="I155" s="3"/>
      <c r="J155" s="3"/>
      <c r="M155" s="3"/>
      <c r="N155" s="3"/>
    </row>
    <row r="156" spans="1:20" s="43" customFormat="1" x14ac:dyDescent="0.2">
      <c r="E156" s="47"/>
      <c r="F156" s="47"/>
      <c r="G156" s="47"/>
      <c r="I156" s="3"/>
      <c r="J156" s="3"/>
      <c r="M156" s="3"/>
      <c r="N156" s="3"/>
    </row>
    <row r="157" spans="1:20" s="43" customFormat="1" x14ac:dyDescent="0.2">
      <c r="A157" s="1"/>
      <c r="B157" s="3"/>
      <c r="C157" s="3"/>
      <c r="D157" s="3"/>
      <c r="E157" s="8"/>
      <c r="F157" s="8"/>
      <c r="G157" s="8"/>
      <c r="H157" s="3"/>
      <c r="I157" s="3"/>
      <c r="J157" s="3"/>
      <c r="M157" s="3"/>
      <c r="N157" s="3"/>
    </row>
    <row r="158" spans="1:20" s="43" customFormat="1" x14ac:dyDescent="0.2">
      <c r="A158" s="1"/>
      <c r="B158" s="3"/>
      <c r="C158" s="3"/>
      <c r="D158" s="3"/>
      <c r="E158" s="8"/>
      <c r="F158" s="8"/>
      <c r="G158" s="8"/>
      <c r="H158" s="3"/>
      <c r="I158" s="3"/>
      <c r="J158" s="3"/>
      <c r="M158" s="3"/>
      <c r="N158" s="3"/>
    </row>
    <row r="159" spans="1:20" s="43" customFormat="1" x14ac:dyDescent="0.2">
      <c r="A159" s="1"/>
      <c r="B159" s="3"/>
      <c r="C159" s="3"/>
      <c r="D159" s="3"/>
      <c r="E159" s="8"/>
      <c r="F159" s="8"/>
      <c r="G159" s="8"/>
      <c r="H159" s="3"/>
      <c r="I159" s="3"/>
      <c r="J159" s="3"/>
      <c r="M159" s="3"/>
      <c r="N159" s="3"/>
    </row>
    <row r="160" spans="1:20" s="43" customFormat="1" x14ac:dyDescent="0.2">
      <c r="A160" s="1"/>
      <c r="B160" s="3"/>
      <c r="C160" s="3"/>
      <c r="D160" s="3"/>
      <c r="E160" s="8"/>
      <c r="F160" s="8"/>
      <c r="G160" s="8"/>
      <c r="H160" s="3"/>
      <c r="I160" s="3"/>
      <c r="J160" s="3"/>
      <c r="M160" s="3"/>
      <c r="N160" s="3"/>
    </row>
    <row r="161" spans="1:14" s="43" customFormat="1" x14ac:dyDescent="0.2">
      <c r="A161" s="1"/>
      <c r="B161" s="3"/>
      <c r="C161" s="3"/>
      <c r="D161" s="3"/>
      <c r="E161" s="8"/>
      <c r="F161" s="8"/>
      <c r="G161" s="8"/>
      <c r="H161" s="3"/>
      <c r="I161" s="3"/>
      <c r="J161" s="3"/>
      <c r="M161" s="3"/>
      <c r="N161" s="3"/>
    </row>
    <row r="162" spans="1:14" s="43" customFormat="1" x14ac:dyDescent="0.2">
      <c r="A162" s="1"/>
      <c r="B162" s="3"/>
      <c r="C162" s="3"/>
      <c r="D162" s="3"/>
      <c r="E162" s="8"/>
      <c r="F162" s="8"/>
      <c r="G162" s="8"/>
      <c r="H162" s="3"/>
      <c r="I162" s="3"/>
      <c r="J162" s="3"/>
      <c r="M162" s="3"/>
      <c r="N162" s="3"/>
    </row>
    <row r="163" spans="1:14" s="43" customFormat="1" x14ac:dyDescent="0.2">
      <c r="A163" s="1"/>
      <c r="B163" s="3"/>
      <c r="C163" s="3"/>
      <c r="D163" s="3"/>
      <c r="E163" s="8"/>
      <c r="F163" s="8"/>
      <c r="G163" s="8"/>
      <c r="H163" s="3"/>
      <c r="I163" s="3"/>
      <c r="J163" s="3"/>
      <c r="M163" s="3"/>
      <c r="N163" s="3"/>
    </row>
    <row r="164" spans="1:14" s="43" customFormat="1" x14ac:dyDescent="0.2">
      <c r="A164" s="1"/>
      <c r="B164" s="3"/>
      <c r="C164" s="3"/>
      <c r="D164" s="3"/>
      <c r="E164" s="8"/>
      <c r="F164" s="8"/>
      <c r="G164" s="8"/>
      <c r="H164" s="3"/>
      <c r="I164" s="3"/>
      <c r="J164" s="3"/>
      <c r="M164" s="3"/>
      <c r="N164" s="3"/>
    </row>
    <row r="165" spans="1:14" s="43" customFormat="1" x14ac:dyDescent="0.2">
      <c r="A165" s="1"/>
      <c r="B165" s="3"/>
      <c r="C165" s="3"/>
      <c r="D165" s="3"/>
      <c r="E165" s="8"/>
      <c r="F165" s="8"/>
      <c r="G165" s="8"/>
      <c r="H165" s="3"/>
      <c r="I165" s="3"/>
      <c r="J165" s="3"/>
      <c r="M165" s="3"/>
      <c r="N165" s="3"/>
    </row>
    <row r="166" spans="1:14" s="43" customFormat="1" x14ac:dyDescent="0.2">
      <c r="A166" s="1"/>
      <c r="B166" s="3"/>
      <c r="C166" s="3"/>
      <c r="D166" s="3"/>
      <c r="E166" s="8"/>
      <c r="F166" s="8"/>
      <c r="G166" s="8"/>
      <c r="H166" s="3"/>
      <c r="I166" s="3"/>
      <c r="J166" s="3"/>
      <c r="M166" s="3"/>
      <c r="N166" s="3"/>
    </row>
    <row r="167" spans="1:14" s="43" customFormat="1" x14ac:dyDescent="0.2">
      <c r="A167" s="1"/>
      <c r="B167" s="3"/>
      <c r="C167" s="3"/>
      <c r="D167" s="3"/>
      <c r="E167" s="8"/>
      <c r="F167" s="8"/>
      <c r="G167" s="8"/>
      <c r="H167" s="3"/>
      <c r="I167" s="3"/>
      <c r="J167" s="3"/>
      <c r="M167" s="3"/>
      <c r="N167" s="3"/>
    </row>
    <row r="168" spans="1:14" s="43" customFormat="1" x14ac:dyDescent="0.2">
      <c r="A168" s="1"/>
      <c r="B168" s="3"/>
      <c r="C168" s="3"/>
      <c r="D168" s="3"/>
      <c r="E168" s="8"/>
      <c r="F168" s="8"/>
      <c r="G168" s="8"/>
      <c r="H168" s="3"/>
      <c r="I168" s="3"/>
      <c r="J168" s="3"/>
      <c r="M168" s="3"/>
      <c r="N168" s="3"/>
    </row>
    <row r="169" spans="1:14" s="43" customFormat="1" x14ac:dyDescent="0.2">
      <c r="A169" s="46"/>
      <c r="B169" s="3"/>
      <c r="C169" s="3"/>
      <c r="D169" s="3"/>
      <c r="E169" s="8"/>
      <c r="F169" s="8"/>
      <c r="G169" s="8"/>
      <c r="H169" s="3"/>
      <c r="I169" s="3"/>
      <c r="J169" s="3"/>
      <c r="M169" s="3"/>
      <c r="N169" s="3"/>
    </row>
    <row r="170" spans="1:14" s="43" customFormat="1" x14ac:dyDescent="0.2">
      <c r="A170" s="1"/>
      <c r="B170" s="3"/>
      <c r="C170" s="3"/>
      <c r="D170" s="3"/>
      <c r="E170" s="8"/>
      <c r="F170" s="8"/>
      <c r="G170" s="8"/>
      <c r="H170" s="3"/>
      <c r="I170" s="3"/>
      <c r="J170" s="3"/>
      <c r="M170" s="3"/>
      <c r="N170" s="3"/>
    </row>
    <row r="171" spans="1:14" s="43" customFormat="1" x14ac:dyDescent="0.2">
      <c r="A171" s="1"/>
      <c r="B171" s="3"/>
      <c r="C171" s="3"/>
      <c r="D171" s="3"/>
      <c r="E171" s="8"/>
      <c r="F171" s="8"/>
      <c r="G171" s="8"/>
      <c r="H171" s="3"/>
      <c r="I171" s="3"/>
      <c r="J171" s="3"/>
      <c r="M171" s="3"/>
      <c r="N171" s="3"/>
    </row>
    <row r="172" spans="1:14" s="43" customFormat="1" x14ac:dyDescent="0.2">
      <c r="A172" s="1"/>
      <c r="B172" s="3"/>
      <c r="C172" s="3"/>
      <c r="D172" s="3"/>
      <c r="E172" s="8"/>
      <c r="F172" s="8"/>
      <c r="G172" s="8"/>
      <c r="H172" s="3"/>
      <c r="I172" s="3"/>
      <c r="J172" s="3"/>
      <c r="M172" s="3"/>
      <c r="N172" s="3"/>
    </row>
    <row r="173" spans="1:14" s="43" customFormat="1" x14ac:dyDescent="0.2">
      <c r="A173" s="1"/>
      <c r="B173" s="3"/>
      <c r="C173" s="3"/>
      <c r="D173" s="3"/>
      <c r="E173" s="8"/>
      <c r="F173" s="8"/>
      <c r="G173" s="8"/>
      <c r="H173" s="3"/>
      <c r="I173" s="3"/>
      <c r="J173" s="3"/>
      <c r="M173" s="3"/>
      <c r="N173" s="3"/>
    </row>
    <row r="174" spans="1:14" s="43" customFormat="1" x14ac:dyDescent="0.2">
      <c r="A174" s="1"/>
      <c r="B174" s="3"/>
      <c r="C174" s="3"/>
      <c r="D174" s="3"/>
      <c r="E174" s="8"/>
      <c r="F174" s="8"/>
      <c r="G174" s="8"/>
      <c r="H174" s="3"/>
      <c r="I174" s="3"/>
      <c r="J174" s="3"/>
      <c r="M174" s="3"/>
      <c r="N174" s="3"/>
    </row>
    <row r="175" spans="1:14" s="43" customFormat="1" x14ac:dyDescent="0.2">
      <c r="A175" s="1"/>
      <c r="B175" s="3"/>
      <c r="C175" s="3"/>
      <c r="D175" s="3"/>
      <c r="E175" s="8"/>
      <c r="F175" s="8"/>
      <c r="G175" s="8"/>
      <c r="H175" s="3"/>
      <c r="I175" s="3"/>
      <c r="J175" s="3"/>
      <c r="M175" s="3"/>
      <c r="N175" s="3"/>
    </row>
    <row r="176" spans="1:14" s="43" customFormat="1" x14ac:dyDescent="0.2">
      <c r="A176" s="1"/>
      <c r="B176" s="3"/>
      <c r="C176" s="3"/>
      <c r="D176" s="3"/>
      <c r="E176" s="8"/>
      <c r="F176" s="8"/>
      <c r="G176" s="8"/>
      <c r="H176" s="3"/>
      <c r="I176" s="3"/>
      <c r="J176" s="3"/>
      <c r="M176" s="3"/>
      <c r="N176" s="3"/>
    </row>
    <row r="177" spans="1:26" x14ac:dyDescent="0.2">
      <c r="I177" s="2"/>
      <c r="J177" s="2"/>
      <c r="K177" s="5"/>
      <c r="M177" s="2"/>
      <c r="N177" s="2"/>
      <c r="Z177" s="5"/>
    </row>
    <row r="178" spans="1:26" x14ac:dyDescent="0.2">
      <c r="I178" s="2"/>
      <c r="J178" s="2"/>
      <c r="K178" s="5"/>
      <c r="M178" s="2"/>
      <c r="N178" s="2"/>
      <c r="Z178" s="5"/>
    </row>
    <row r="179" spans="1:26" x14ac:dyDescent="0.2">
      <c r="I179" s="2"/>
      <c r="J179" s="2"/>
      <c r="K179" s="5"/>
      <c r="M179" s="2"/>
      <c r="N179" s="2"/>
      <c r="Z179" s="5"/>
    </row>
    <row r="180" spans="1:26" x14ac:dyDescent="0.2">
      <c r="A180" s="48"/>
      <c r="I180" s="2"/>
      <c r="J180" s="2"/>
      <c r="K180" s="5"/>
      <c r="M180" s="2"/>
      <c r="N180" s="2"/>
      <c r="Z180" s="5"/>
    </row>
    <row r="181" spans="1:26" x14ac:dyDescent="0.2">
      <c r="A181" s="48"/>
      <c r="I181" s="2"/>
      <c r="J181" s="2"/>
      <c r="K181" s="5"/>
      <c r="M181" s="2"/>
      <c r="N181" s="2"/>
      <c r="Z181" s="5"/>
    </row>
    <row r="182" spans="1:26" x14ac:dyDescent="0.2">
      <c r="A182" s="48"/>
      <c r="I182" s="2"/>
      <c r="J182" s="2"/>
      <c r="K182" s="5"/>
      <c r="M182" s="2"/>
      <c r="N182" s="2"/>
      <c r="Z182" s="5"/>
    </row>
    <row r="183" spans="1:26" x14ac:dyDescent="0.2">
      <c r="A183" s="48"/>
      <c r="I183" s="2"/>
      <c r="J183" s="2"/>
      <c r="K183" s="5"/>
      <c r="M183" s="2"/>
      <c r="N183" s="2"/>
      <c r="Z183" s="5"/>
    </row>
    <row r="184" spans="1:26" x14ac:dyDescent="0.2">
      <c r="A184" s="48"/>
      <c r="I184" s="2"/>
      <c r="J184" s="2"/>
      <c r="K184" s="5"/>
      <c r="M184" s="2"/>
      <c r="N184" s="2"/>
      <c r="Z184" s="5"/>
    </row>
    <row r="185" spans="1:26" x14ac:dyDescent="0.2">
      <c r="A185" s="48"/>
      <c r="I185" s="2"/>
      <c r="J185" s="2"/>
      <c r="K185" s="5"/>
      <c r="M185" s="2"/>
      <c r="N185" s="2"/>
      <c r="Z185" s="5"/>
    </row>
    <row r="186" spans="1:26" x14ac:dyDescent="0.2">
      <c r="A186" s="48"/>
      <c r="I186" s="2"/>
      <c r="J186" s="2"/>
      <c r="K186" s="5"/>
      <c r="M186" s="2"/>
      <c r="N186" s="2"/>
      <c r="Z186" s="5"/>
    </row>
    <row r="187" spans="1:26" x14ac:dyDescent="0.2">
      <c r="A187" s="48"/>
      <c r="I187" s="2"/>
      <c r="J187" s="2"/>
      <c r="K187" s="5"/>
      <c r="M187" s="2"/>
      <c r="N187" s="2"/>
      <c r="Z187" s="5"/>
    </row>
    <row r="188" spans="1:26" x14ac:dyDescent="0.2">
      <c r="A188" s="48"/>
      <c r="I188" s="2"/>
      <c r="J188" s="2"/>
      <c r="K188" s="5"/>
      <c r="M188" s="2"/>
      <c r="N188" s="2"/>
      <c r="Z188" s="5"/>
    </row>
    <row r="189" spans="1:26" x14ac:dyDescent="0.2">
      <c r="A189" s="48"/>
      <c r="I189" s="2"/>
      <c r="J189" s="2"/>
      <c r="K189" s="5"/>
      <c r="M189" s="2"/>
      <c r="N189" s="2"/>
      <c r="Z189" s="5"/>
    </row>
    <row r="190" spans="1:26" x14ac:dyDescent="0.2">
      <c r="A190" s="48"/>
      <c r="I190" s="2"/>
      <c r="J190" s="2"/>
      <c r="K190" s="5"/>
      <c r="M190" s="2"/>
      <c r="N190" s="2"/>
      <c r="Z190" s="5"/>
    </row>
    <row r="191" spans="1:26" x14ac:dyDescent="0.2">
      <c r="A191" s="48"/>
      <c r="I191" s="2"/>
      <c r="J191" s="2"/>
      <c r="K191" s="5"/>
      <c r="M191" s="2"/>
      <c r="N191" s="2"/>
      <c r="Z191" s="5"/>
    </row>
    <row r="192" spans="1:26" x14ac:dyDescent="0.2">
      <c r="A192" s="48"/>
      <c r="I192" s="2"/>
      <c r="J192" s="2"/>
      <c r="K192" s="5"/>
      <c r="M192" s="2"/>
      <c r="N192" s="2"/>
      <c r="Z192" s="5"/>
    </row>
    <row r="193" spans="1:27" x14ac:dyDescent="0.2">
      <c r="A193" s="48"/>
      <c r="I193" s="2"/>
      <c r="J193" s="2"/>
      <c r="K193" s="5"/>
      <c r="M193" s="2"/>
      <c r="N193" s="2"/>
      <c r="Y193" s="6"/>
      <c r="AA193" s="6"/>
    </row>
    <row r="194" spans="1:27" x14ac:dyDescent="0.2">
      <c r="A194" s="48"/>
      <c r="I194" s="2"/>
      <c r="J194" s="2"/>
      <c r="K194" s="5"/>
      <c r="M194" s="2"/>
      <c r="N194" s="2"/>
      <c r="Y194" s="6"/>
      <c r="AA194" s="6"/>
    </row>
    <row r="195" spans="1:27" x14ac:dyDescent="0.2">
      <c r="A195" s="48"/>
      <c r="I195" s="2"/>
      <c r="J195" s="2"/>
      <c r="K195" s="5"/>
      <c r="M195" s="2"/>
      <c r="N195" s="2"/>
      <c r="Y195" s="6"/>
      <c r="AA195" s="6"/>
    </row>
    <row r="196" spans="1:27" x14ac:dyDescent="0.2">
      <c r="A196" s="48"/>
      <c r="I196" s="2"/>
      <c r="J196" s="2"/>
      <c r="K196" s="5"/>
      <c r="M196" s="2"/>
      <c r="N196" s="2"/>
      <c r="Y196" s="6"/>
      <c r="AA196" s="6"/>
    </row>
    <row r="197" spans="1:27" x14ac:dyDescent="0.2">
      <c r="A197" s="48"/>
      <c r="I197" s="2"/>
      <c r="J197" s="2"/>
      <c r="K197" s="5"/>
      <c r="M197" s="2"/>
      <c r="N197" s="2"/>
      <c r="Y197" s="6"/>
      <c r="AA197" s="6"/>
    </row>
    <row r="198" spans="1:27" x14ac:dyDescent="0.2">
      <c r="A198" s="48"/>
      <c r="I198" s="2"/>
      <c r="J198" s="2"/>
      <c r="K198" s="5"/>
      <c r="M198" s="2"/>
      <c r="N198" s="2"/>
      <c r="Y198" s="6"/>
      <c r="AA198" s="6"/>
    </row>
    <row r="199" spans="1:27" x14ac:dyDescent="0.2">
      <c r="A199" s="48"/>
      <c r="I199" s="2"/>
      <c r="J199" s="2"/>
      <c r="K199" s="5"/>
      <c r="M199" s="2"/>
      <c r="N199" s="2"/>
      <c r="Y199" s="6"/>
      <c r="AA199" s="6"/>
    </row>
    <row r="200" spans="1:27" x14ac:dyDescent="0.2">
      <c r="A200" s="48"/>
      <c r="I200" s="2"/>
      <c r="J200" s="2"/>
      <c r="K200" s="5"/>
      <c r="M200" s="2"/>
      <c r="N200" s="2"/>
      <c r="Y200" s="6"/>
      <c r="AA200" s="6"/>
    </row>
    <row r="201" spans="1:27" x14ac:dyDescent="0.2">
      <c r="A201" s="48"/>
      <c r="I201" s="2"/>
      <c r="J201" s="2"/>
      <c r="K201" s="5"/>
      <c r="M201" s="2"/>
      <c r="N201" s="2"/>
      <c r="Y201" s="6"/>
      <c r="AA201" s="6"/>
    </row>
    <row r="202" spans="1:27" x14ac:dyDescent="0.2">
      <c r="A202" s="48"/>
      <c r="I202" s="2"/>
      <c r="J202" s="2"/>
      <c r="K202" s="5"/>
      <c r="M202" s="2"/>
      <c r="N202" s="2"/>
      <c r="Y202" s="6"/>
      <c r="AA202" s="6"/>
    </row>
    <row r="203" spans="1:27" x14ac:dyDescent="0.2">
      <c r="A203" s="48"/>
      <c r="I203" s="2"/>
      <c r="J203" s="2"/>
      <c r="K203" s="5"/>
      <c r="M203" s="2"/>
      <c r="N203" s="2"/>
      <c r="Y203" s="6"/>
      <c r="AA203" s="6"/>
    </row>
    <row r="204" spans="1:27" x14ac:dyDescent="0.2">
      <c r="A204" s="48"/>
      <c r="I204" s="2"/>
      <c r="J204" s="2"/>
      <c r="K204" s="5"/>
      <c r="M204" s="2"/>
      <c r="N204" s="2"/>
      <c r="Y204" s="6"/>
      <c r="AA204" s="6"/>
    </row>
    <row r="205" spans="1:27" x14ac:dyDescent="0.2">
      <c r="A205" s="48"/>
      <c r="I205" s="2"/>
      <c r="J205" s="2"/>
      <c r="K205" s="5"/>
      <c r="M205" s="2"/>
      <c r="N205" s="2"/>
      <c r="Y205" s="6"/>
      <c r="AA205" s="6"/>
    </row>
    <row r="206" spans="1:27" x14ac:dyDescent="0.2">
      <c r="A206" s="48"/>
      <c r="I206" s="2"/>
      <c r="J206" s="2"/>
      <c r="K206" s="5"/>
      <c r="M206" s="2"/>
      <c r="N206" s="2"/>
      <c r="Y206" s="6"/>
      <c r="AA206" s="6"/>
    </row>
    <row r="207" spans="1:27" x14ac:dyDescent="0.2">
      <c r="A207" s="48"/>
      <c r="I207" s="2"/>
      <c r="J207" s="2"/>
      <c r="K207" s="5"/>
      <c r="M207" s="2"/>
      <c r="N207" s="2"/>
      <c r="Y207" s="6"/>
      <c r="AA207" s="6"/>
    </row>
    <row r="208" spans="1:27" x14ac:dyDescent="0.2">
      <c r="A208" s="48"/>
      <c r="I208" s="2"/>
      <c r="J208" s="2"/>
      <c r="K208" s="5"/>
      <c r="M208" s="2"/>
      <c r="N208" s="2"/>
      <c r="Y208" s="6"/>
      <c r="AA208" s="6"/>
    </row>
    <row r="209" spans="1:27" x14ac:dyDescent="0.2">
      <c r="A209" s="48"/>
      <c r="I209" s="2"/>
      <c r="J209" s="2"/>
      <c r="K209" s="5"/>
      <c r="M209" s="2"/>
      <c r="N209" s="2"/>
      <c r="Y209" s="6"/>
      <c r="AA209" s="6"/>
    </row>
    <row r="210" spans="1:27" x14ac:dyDescent="0.2">
      <c r="A210" s="48"/>
      <c r="I210" s="2"/>
      <c r="J210" s="2"/>
      <c r="K210" s="5"/>
      <c r="M210" s="2"/>
      <c r="N210" s="2"/>
      <c r="Y210" s="6"/>
      <c r="AA210" s="6"/>
    </row>
    <row r="211" spans="1:27" x14ac:dyDescent="0.2">
      <c r="A211" s="48"/>
      <c r="I211" s="2"/>
      <c r="J211" s="2"/>
      <c r="K211" s="5"/>
      <c r="M211" s="2"/>
      <c r="N211" s="2"/>
      <c r="Y211" s="6"/>
      <c r="AA211" s="6"/>
    </row>
    <row r="212" spans="1:27" x14ac:dyDescent="0.2">
      <c r="A212" s="48"/>
      <c r="I212" s="2"/>
      <c r="J212" s="2"/>
      <c r="K212" s="5"/>
      <c r="M212" s="2"/>
      <c r="N212" s="2"/>
      <c r="Y212" s="6"/>
      <c r="AA212" s="6"/>
    </row>
    <row r="213" spans="1:27" x14ac:dyDescent="0.2">
      <c r="A213" s="48"/>
      <c r="I213" s="2"/>
      <c r="J213" s="2"/>
      <c r="K213" s="5"/>
      <c r="M213" s="2"/>
      <c r="N213" s="2"/>
      <c r="Y213" s="6"/>
      <c r="AA213" s="6"/>
    </row>
    <row r="214" spans="1:27" x14ac:dyDescent="0.2">
      <c r="A214" s="48"/>
      <c r="I214" s="2"/>
      <c r="J214" s="2"/>
      <c r="K214" s="5"/>
      <c r="M214" s="2"/>
      <c r="N214" s="2"/>
      <c r="Y214" s="6"/>
      <c r="AA214" s="6"/>
    </row>
    <row r="215" spans="1:27" x14ac:dyDescent="0.2">
      <c r="A215" s="48"/>
      <c r="I215" s="2"/>
      <c r="J215" s="2"/>
      <c r="K215" s="5"/>
      <c r="M215" s="2"/>
      <c r="N215" s="2"/>
      <c r="Y215" s="6"/>
      <c r="AA215" s="6"/>
    </row>
    <row r="216" spans="1:27" x14ac:dyDescent="0.2">
      <c r="A216" s="48"/>
      <c r="I216" s="2"/>
      <c r="J216" s="2"/>
      <c r="K216" s="5"/>
      <c r="M216" s="2"/>
      <c r="N216" s="2"/>
      <c r="Y216" s="6"/>
      <c r="AA216" s="6"/>
    </row>
    <row r="217" spans="1:27" x14ac:dyDescent="0.2">
      <c r="A217" s="48"/>
      <c r="I217" s="2"/>
      <c r="J217" s="2"/>
      <c r="K217" s="5"/>
      <c r="M217" s="2"/>
      <c r="N217" s="2"/>
      <c r="Y217" s="6"/>
      <c r="AA217" s="6"/>
    </row>
    <row r="218" spans="1:27" x14ac:dyDescent="0.2">
      <c r="A218" s="48"/>
      <c r="I218" s="2"/>
      <c r="J218" s="2"/>
      <c r="K218" s="5"/>
      <c r="M218" s="2"/>
      <c r="N218" s="2"/>
      <c r="Y218" s="6"/>
      <c r="AA218" s="6"/>
    </row>
    <row r="219" spans="1:27" x14ac:dyDescent="0.2">
      <c r="A219" s="48"/>
      <c r="Y219" s="6"/>
      <c r="AA219" s="6"/>
    </row>
    <row r="220" spans="1:27" x14ac:dyDescent="0.2">
      <c r="A220" s="48"/>
      <c r="Y220" s="6"/>
      <c r="AA220" s="6"/>
    </row>
    <row r="221" spans="1:27" x14ac:dyDescent="0.2">
      <c r="A221" s="48"/>
      <c r="Y221" s="6"/>
      <c r="AA221" s="6"/>
    </row>
    <row r="222" spans="1:27" x14ac:dyDescent="0.2">
      <c r="A222" s="48"/>
      <c r="Y222" s="6"/>
      <c r="AA222" s="6"/>
    </row>
    <row r="223" spans="1:27" x14ac:dyDescent="0.2">
      <c r="A223" s="48"/>
      <c r="Y223" s="6"/>
      <c r="AA223" s="6"/>
    </row>
    <row r="224" spans="1:27" x14ac:dyDescent="0.2">
      <c r="A224" s="48"/>
      <c r="Y224" s="6"/>
      <c r="AA224" s="6"/>
    </row>
    <row r="225" spans="1:27" x14ac:dyDescent="0.2">
      <c r="A225" s="48"/>
      <c r="Y225" s="6"/>
      <c r="AA225" s="6"/>
    </row>
    <row r="226" spans="1:27" x14ac:dyDescent="0.2">
      <c r="A226" s="48"/>
      <c r="Y226" s="6"/>
      <c r="AA226" s="6"/>
    </row>
    <row r="227" spans="1:27" x14ac:dyDescent="0.2">
      <c r="A227" s="48"/>
      <c r="Y227" s="6"/>
      <c r="AA227" s="6"/>
    </row>
    <row r="228" spans="1:27" x14ac:dyDescent="0.2">
      <c r="A228" s="48"/>
      <c r="Y228" s="6"/>
      <c r="AA228" s="6"/>
    </row>
    <row r="229" spans="1:27" x14ac:dyDescent="0.2">
      <c r="A229" s="48"/>
      <c r="Y229" s="6"/>
      <c r="AA229" s="6"/>
    </row>
    <row r="230" spans="1:27" x14ac:dyDescent="0.2">
      <c r="A230" s="48"/>
      <c r="Y230" s="6"/>
      <c r="AA230" s="6"/>
    </row>
    <row r="231" spans="1:27" x14ac:dyDescent="0.2">
      <c r="A231" s="48"/>
      <c r="Y231" s="6"/>
      <c r="AA231" s="6"/>
    </row>
    <row r="232" spans="1:27" x14ac:dyDescent="0.2">
      <c r="A232" s="48"/>
      <c r="Y232" s="6"/>
      <c r="AA232" s="6"/>
    </row>
    <row r="233" spans="1:27" x14ac:dyDescent="0.2">
      <c r="A233" s="48"/>
      <c r="Y233" s="6"/>
      <c r="AA233" s="6"/>
    </row>
    <row r="234" spans="1:27" x14ac:dyDescent="0.2">
      <c r="A234" s="48"/>
      <c r="B234" s="5"/>
      <c r="C234" s="5"/>
      <c r="D234" s="43"/>
      <c r="E234" s="9"/>
      <c r="F234" s="9"/>
      <c r="G234" s="9"/>
      <c r="H234" s="5"/>
      <c r="K234" s="5"/>
      <c r="Y234" s="6"/>
      <c r="AA234" s="6"/>
    </row>
    <row r="235" spans="1:27" x14ac:dyDescent="0.2">
      <c r="A235" s="48"/>
      <c r="B235" s="5"/>
      <c r="C235" s="5"/>
      <c r="D235" s="43"/>
      <c r="E235" s="9"/>
      <c r="F235" s="9"/>
      <c r="G235" s="9"/>
      <c r="H235" s="5"/>
      <c r="K235" s="5"/>
      <c r="Y235" s="6"/>
      <c r="AA235" s="6"/>
    </row>
    <row r="236" spans="1:27" x14ac:dyDescent="0.2">
      <c r="A236" s="48"/>
      <c r="B236" s="5"/>
      <c r="C236" s="5"/>
      <c r="D236" s="43"/>
      <c r="E236" s="9"/>
      <c r="F236" s="9"/>
      <c r="G236" s="9"/>
      <c r="H236" s="5"/>
      <c r="K236" s="5"/>
      <c r="Y236" s="6"/>
      <c r="AA236" s="6"/>
    </row>
    <row r="237" spans="1:27" x14ac:dyDescent="0.2">
      <c r="A237" s="48"/>
      <c r="B237" s="5"/>
      <c r="C237" s="5"/>
      <c r="D237" s="43"/>
      <c r="E237" s="9"/>
      <c r="F237" s="9"/>
      <c r="G237" s="9"/>
      <c r="H237" s="5"/>
      <c r="K237" s="5"/>
      <c r="Y237" s="6"/>
      <c r="AA237" s="6"/>
    </row>
    <row r="238" spans="1:27" x14ac:dyDescent="0.2">
      <c r="A238" s="48"/>
      <c r="B238" s="5"/>
      <c r="C238" s="5"/>
      <c r="D238" s="43"/>
      <c r="E238" s="9"/>
      <c r="F238" s="9"/>
      <c r="G238" s="9"/>
      <c r="H238" s="5"/>
      <c r="K238" s="5"/>
      <c r="Y238" s="6"/>
      <c r="AA238" s="6"/>
    </row>
    <row r="239" spans="1:27" x14ac:dyDescent="0.2">
      <c r="A239" s="48"/>
      <c r="B239" s="5"/>
      <c r="C239" s="5"/>
      <c r="D239" s="43"/>
      <c r="E239" s="9"/>
      <c r="F239" s="9"/>
      <c r="G239" s="9"/>
      <c r="H239" s="5"/>
      <c r="K239" s="5"/>
      <c r="Y239" s="6"/>
      <c r="AA239" s="6"/>
    </row>
    <row r="240" spans="1:27" x14ac:dyDescent="0.2">
      <c r="A240" s="48"/>
      <c r="B240" s="5"/>
      <c r="C240" s="5"/>
      <c r="D240" s="43"/>
      <c r="E240" s="9"/>
      <c r="F240" s="9"/>
      <c r="G240" s="9"/>
      <c r="H240" s="5"/>
      <c r="K240" s="5"/>
      <c r="Y240" s="6"/>
      <c r="AA240" s="6"/>
    </row>
    <row r="241" spans="1:27" x14ac:dyDescent="0.2">
      <c r="A241" s="48"/>
      <c r="B241" s="5"/>
      <c r="C241" s="5"/>
      <c r="D241" s="43"/>
      <c r="E241" s="9"/>
      <c r="F241" s="9"/>
      <c r="G241" s="9"/>
      <c r="H241" s="5"/>
      <c r="K241" s="5"/>
      <c r="Y241" s="6"/>
      <c r="AA241" s="6"/>
    </row>
    <row r="242" spans="1:27" x14ac:dyDescent="0.2">
      <c r="A242" s="48"/>
      <c r="B242" s="5"/>
      <c r="C242" s="5"/>
      <c r="D242" s="43"/>
      <c r="E242" s="9"/>
      <c r="F242" s="9"/>
      <c r="G242" s="9"/>
      <c r="H242" s="5"/>
      <c r="K242" s="5"/>
      <c r="Y242" s="6"/>
      <c r="AA242" s="6"/>
    </row>
    <row r="243" spans="1:27" x14ac:dyDescent="0.2">
      <c r="A243" s="48"/>
      <c r="B243" s="5"/>
      <c r="C243" s="5"/>
      <c r="D243" s="43"/>
      <c r="E243" s="9"/>
      <c r="F243" s="9"/>
      <c r="G243" s="9"/>
      <c r="H243" s="5"/>
      <c r="K243" s="5"/>
      <c r="Y243" s="6"/>
      <c r="AA243" s="6"/>
    </row>
    <row r="244" spans="1:27" x14ac:dyDescent="0.2">
      <c r="A244" s="48"/>
      <c r="B244" s="5"/>
      <c r="C244" s="5"/>
      <c r="D244" s="43"/>
      <c r="E244" s="9"/>
      <c r="F244" s="9"/>
      <c r="G244" s="9"/>
      <c r="H244" s="5"/>
      <c r="K244" s="5"/>
      <c r="Y244" s="6"/>
      <c r="AA244" s="6"/>
    </row>
    <row r="245" spans="1:27" x14ac:dyDescent="0.2">
      <c r="A245" s="48"/>
      <c r="B245" s="5"/>
      <c r="C245" s="5"/>
      <c r="D245" s="43"/>
      <c r="E245" s="9"/>
      <c r="F245" s="9"/>
      <c r="G245" s="9"/>
      <c r="H245" s="5"/>
      <c r="K245" s="5"/>
      <c r="Y245" s="6"/>
      <c r="AA245" s="6"/>
    </row>
    <row r="246" spans="1:27" x14ac:dyDescent="0.2">
      <c r="A246" s="48"/>
      <c r="B246" s="5"/>
      <c r="C246" s="5"/>
      <c r="D246" s="43"/>
      <c r="E246" s="9"/>
      <c r="F246" s="9"/>
      <c r="G246" s="9"/>
      <c r="H246" s="5"/>
      <c r="K246" s="5"/>
      <c r="Y246" s="6"/>
      <c r="AA246" s="6"/>
    </row>
    <row r="247" spans="1:27" x14ac:dyDescent="0.2">
      <c r="A247" s="48"/>
      <c r="B247" s="5"/>
      <c r="C247" s="5"/>
      <c r="D247" s="43"/>
      <c r="E247" s="9"/>
      <c r="F247" s="9"/>
      <c r="G247" s="9"/>
      <c r="H247" s="5"/>
      <c r="K247" s="5"/>
      <c r="Y247" s="6"/>
      <c r="AA247" s="6"/>
    </row>
    <row r="248" spans="1:27" x14ac:dyDescent="0.2">
      <c r="A248" s="48"/>
      <c r="B248" s="5"/>
      <c r="C248" s="5"/>
      <c r="D248" s="43"/>
      <c r="E248" s="9"/>
      <c r="F248" s="9"/>
      <c r="G248" s="9"/>
      <c r="H248" s="5"/>
      <c r="K248" s="5"/>
      <c r="Y248" s="6"/>
      <c r="AA248" s="6"/>
    </row>
    <row r="249" spans="1:27" x14ac:dyDescent="0.2">
      <c r="A249" s="48"/>
      <c r="B249" s="5"/>
      <c r="C249" s="5"/>
      <c r="D249" s="43"/>
      <c r="E249" s="9"/>
      <c r="F249" s="9"/>
      <c r="G249" s="9"/>
      <c r="H249" s="5"/>
      <c r="K249" s="5"/>
      <c r="Y249" s="6"/>
      <c r="AA249" s="6"/>
    </row>
    <row r="250" spans="1:27" x14ac:dyDescent="0.2">
      <c r="A250" s="48"/>
      <c r="B250" s="5"/>
      <c r="C250" s="5"/>
      <c r="D250" s="43"/>
      <c r="E250" s="9"/>
      <c r="F250" s="9"/>
      <c r="G250" s="9"/>
      <c r="H250" s="5"/>
      <c r="K250" s="5"/>
      <c r="Y250" s="6"/>
      <c r="AA250" s="6"/>
    </row>
    <row r="251" spans="1:27" x14ac:dyDescent="0.2">
      <c r="A251" s="48"/>
      <c r="B251" s="5"/>
      <c r="C251" s="5"/>
      <c r="D251" s="43"/>
      <c r="E251" s="9"/>
      <c r="F251" s="9"/>
      <c r="G251" s="9"/>
      <c r="H251" s="5"/>
      <c r="K251" s="5"/>
      <c r="Y251" s="6"/>
      <c r="AA251" s="6"/>
    </row>
    <row r="252" spans="1:27" x14ac:dyDescent="0.2">
      <c r="A252" s="48"/>
      <c r="B252" s="5"/>
      <c r="C252" s="5"/>
      <c r="D252" s="43"/>
      <c r="E252" s="9"/>
      <c r="F252" s="9"/>
      <c r="G252" s="9"/>
      <c r="H252" s="5"/>
      <c r="K252" s="5"/>
      <c r="Y252" s="6"/>
      <c r="AA252" s="6"/>
    </row>
    <row r="253" spans="1:27" x14ac:dyDescent="0.2">
      <c r="A253" s="48"/>
      <c r="B253" s="5"/>
      <c r="C253" s="5"/>
      <c r="D253" s="43"/>
      <c r="E253" s="9"/>
      <c r="F253" s="9"/>
      <c r="G253" s="9"/>
      <c r="H253" s="5"/>
      <c r="K253" s="5"/>
      <c r="Y253" s="6"/>
      <c r="AA253" s="6"/>
    </row>
    <row r="254" spans="1:27" x14ac:dyDescent="0.2">
      <c r="B254" s="5"/>
      <c r="C254" s="5"/>
      <c r="D254" s="43"/>
      <c r="E254" s="9"/>
      <c r="F254" s="9"/>
      <c r="G254" s="9"/>
      <c r="H254" s="5"/>
      <c r="K254" s="5"/>
      <c r="Y254" s="6"/>
      <c r="AA254" s="6"/>
    </row>
    <row r="255" spans="1:27" x14ac:dyDescent="0.2">
      <c r="B255" s="5"/>
      <c r="C255" s="5"/>
      <c r="D255" s="43"/>
      <c r="E255" s="9"/>
      <c r="F255" s="9"/>
      <c r="G255" s="9"/>
      <c r="H255" s="5"/>
      <c r="K255" s="5"/>
      <c r="Y255" s="6"/>
      <c r="AA255" s="6"/>
    </row>
    <row r="256" spans="1:27" x14ac:dyDescent="0.2">
      <c r="B256" s="5"/>
      <c r="C256" s="5"/>
      <c r="D256" s="43"/>
      <c r="E256" s="9"/>
      <c r="F256" s="9"/>
      <c r="G256" s="9"/>
      <c r="H256" s="5"/>
      <c r="K256" s="5"/>
      <c r="Y256" s="6"/>
      <c r="AA256" s="6"/>
    </row>
    <row r="257" spans="1:27" x14ac:dyDescent="0.2">
      <c r="B257" s="5"/>
      <c r="C257" s="5"/>
      <c r="D257" s="43"/>
      <c r="E257" s="9"/>
      <c r="F257" s="9"/>
      <c r="G257" s="9"/>
      <c r="H257" s="5"/>
      <c r="K257" s="5"/>
      <c r="Y257" s="6"/>
      <c r="AA257" s="6"/>
    </row>
    <row r="258" spans="1:27" x14ac:dyDescent="0.2">
      <c r="B258" s="5"/>
      <c r="C258" s="5"/>
      <c r="D258" s="43"/>
      <c r="E258" s="9"/>
      <c r="F258" s="9"/>
      <c r="G258" s="9"/>
      <c r="H258" s="5"/>
      <c r="K258" s="5"/>
      <c r="Y258" s="6"/>
      <c r="AA258" s="6"/>
    </row>
    <row r="259" spans="1:27" x14ac:dyDescent="0.2">
      <c r="B259" s="5"/>
      <c r="C259" s="5"/>
      <c r="D259" s="43"/>
      <c r="E259" s="9"/>
      <c r="F259" s="9"/>
      <c r="G259" s="9"/>
      <c r="H259" s="5"/>
      <c r="K259" s="5"/>
      <c r="Y259" s="6"/>
      <c r="AA259" s="6"/>
    </row>
    <row r="260" spans="1:27" x14ac:dyDescent="0.2">
      <c r="B260" s="5"/>
      <c r="C260" s="5"/>
      <c r="D260" s="43"/>
      <c r="E260" s="9"/>
      <c r="F260" s="9"/>
      <c r="G260" s="9"/>
      <c r="H260" s="5"/>
      <c r="K260" s="5"/>
      <c r="Y260" s="6"/>
      <c r="AA260" s="6"/>
    </row>
    <row r="261" spans="1:27" x14ac:dyDescent="0.2">
      <c r="B261" s="5"/>
      <c r="C261" s="5"/>
      <c r="D261" s="43"/>
      <c r="E261" s="9"/>
      <c r="F261" s="9"/>
      <c r="G261" s="9"/>
      <c r="H261" s="5"/>
      <c r="K261" s="5"/>
      <c r="Y261" s="6"/>
      <c r="AA261" s="6"/>
    </row>
    <row r="262" spans="1:27" x14ac:dyDescent="0.2">
      <c r="B262" s="5"/>
      <c r="C262" s="5"/>
      <c r="D262" s="43"/>
      <c r="E262" s="9"/>
      <c r="F262" s="9"/>
      <c r="G262" s="9"/>
      <c r="H262" s="5"/>
      <c r="K262" s="5"/>
      <c r="Y262" s="6"/>
      <c r="AA262" s="6"/>
    </row>
    <row r="263" spans="1:27" x14ac:dyDescent="0.2">
      <c r="B263" s="5"/>
      <c r="C263" s="5"/>
      <c r="D263" s="43"/>
      <c r="E263" s="9"/>
      <c r="F263" s="9"/>
      <c r="G263" s="9"/>
      <c r="H263" s="5"/>
      <c r="K263" s="5"/>
      <c r="Y263" s="6"/>
      <c r="AA263" s="6"/>
    </row>
    <row r="264" spans="1:27" x14ac:dyDescent="0.2">
      <c r="B264" s="5"/>
      <c r="C264" s="5"/>
      <c r="D264" s="43"/>
      <c r="E264" s="9"/>
      <c r="F264" s="9"/>
      <c r="G264" s="9"/>
      <c r="H264" s="5"/>
      <c r="K264" s="5"/>
      <c r="Y264" s="6"/>
      <c r="AA264" s="6"/>
    </row>
    <row r="265" spans="1:27" x14ac:dyDescent="0.2">
      <c r="B265" s="5"/>
      <c r="C265" s="5"/>
      <c r="D265" s="43"/>
      <c r="E265" s="9"/>
      <c r="F265" s="9"/>
      <c r="G265" s="9"/>
      <c r="H265" s="5"/>
      <c r="K265" s="5"/>
      <c r="Y265" s="6"/>
      <c r="AA265" s="6"/>
    </row>
    <row r="266" spans="1:27" x14ac:dyDescent="0.2">
      <c r="B266" s="5"/>
      <c r="C266" s="5"/>
      <c r="D266" s="43"/>
      <c r="E266" s="9"/>
      <c r="F266" s="9"/>
      <c r="G266" s="9"/>
      <c r="H266" s="5"/>
      <c r="K266" s="5"/>
      <c r="Y266" s="6"/>
      <c r="AA266" s="6"/>
    </row>
    <row r="267" spans="1:27" x14ac:dyDescent="0.2">
      <c r="B267" s="5"/>
      <c r="C267" s="5"/>
      <c r="D267" s="43"/>
      <c r="E267" s="9"/>
      <c r="F267" s="9"/>
      <c r="G267" s="9"/>
      <c r="H267" s="5"/>
      <c r="K267" s="5"/>
      <c r="Y267" s="6"/>
      <c r="AA267" s="6"/>
    </row>
    <row r="268" spans="1:27" x14ac:dyDescent="0.2">
      <c r="B268" s="5"/>
      <c r="C268" s="5"/>
      <c r="D268" s="43"/>
      <c r="E268" s="9"/>
      <c r="F268" s="9"/>
      <c r="G268" s="9"/>
      <c r="H268" s="5"/>
      <c r="K268" s="5"/>
      <c r="Y268" s="6"/>
      <c r="AA268" s="6"/>
    </row>
    <row r="269" spans="1:27" x14ac:dyDescent="0.2">
      <c r="A269" s="5"/>
      <c r="B269" s="5"/>
      <c r="C269" s="5"/>
      <c r="D269" s="43"/>
      <c r="E269" s="9"/>
      <c r="F269" s="9"/>
      <c r="G269" s="9"/>
      <c r="H269" s="5"/>
      <c r="K269" s="5"/>
      <c r="Y269" s="6"/>
      <c r="AA269" s="6"/>
    </row>
    <row r="270" spans="1:27" x14ac:dyDescent="0.2">
      <c r="A270" s="5"/>
      <c r="B270" s="5"/>
      <c r="C270" s="5"/>
      <c r="D270" s="43"/>
      <c r="E270" s="9"/>
      <c r="F270" s="9"/>
      <c r="G270" s="9"/>
      <c r="H270" s="5"/>
      <c r="K270" s="5"/>
      <c r="Y270" s="6"/>
      <c r="AA270" s="6"/>
    </row>
    <row r="271" spans="1:27" x14ac:dyDescent="0.2">
      <c r="A271" s="5"/>
      <c r="B271" s="5"/>
      <c r="C271" s="5"/>
      <c r="D271" s="43"/>
      <c r="E271" s="9"/>
      <c r="F271" s="9"/>
      <c r="G271" s="9"/>
      <c r="H271" s="5"/>
      <c r="K271" s="5"/>
      <c r="Y271" s="6"/>
      <c r="AA271" s="6"/>
    </row>
    <row r="272" spans="1:27" x14ac:dyDescent="0.2">
      <c r="A272" s="5"/>
      <c r="B272" s="5"/>
      <c r="C272" s="5"/>
      <c r="D272" s="43"/>
      <c r="E272" s="9"/>
      <c r="F272" s="9"/>
      <c r="G272" s="9"/>
      <c r="H272" s="5"/>
      <c r="K272" s="5"/>
      <c r="Y272" s="6"/>
      <c r="AA272" s="6"/>
    </row>
    <row r="273" spans="1:27" x14ac:dyDescent="0.2">
      <c r="A273" s="5"/>
      <c r="B273" s="5"/>
      <c r="C273" s="5"/>
      <c r="D273" s="43"/>
      <c r="E273" s="9"/>
      <c r="F273" s="9"/>
      <c r="G273" s="9"/>
      <c r="H273" s="5"/>
      <c r="K273" s="5"/>
      <c r="Y273" s="6"/>
      <c r="AA273" s="6"/>
    </row>
    <row r="274" spans="1:27" x14ac:dyDescent="0.2">
      <c r="A274" s="5"/>
      <c r="B274" s="5"/>
      <c r="C274" s="5"/>
      <c r="D274" s="43"/>
      <c r="E274" s="9"/>
      <c r="F274" s="9"/>
      <c r="G274" s="9"/>
      <c r="H274" s="5"/>
      <c r="K274" s="5"/>
      <c r="Y274" s="6"/>
      <c r="AA274" s="6"/>
    </row>
    <row r="275" spans="1:27" x14ac:dyDescent="0.2">
      <c r="A275" s="5"/>
      <c r="B275" s="5"/>
      <c r="C275" s="5"/>
      <c r="D275" s="43"/>
      <c r="E275" s="9"/>
      <c r="F275" s="9"/>
      <c r="G275" s="9"/>
      <c r="H275" s="5"/>
      <c r="K275" s="5"/>
      <c r="Y275" s="6"/>
      <c r="AA275" s="6"/>
    </row>
    <row r="276" spans="1:27" x14ac:dyDescent="0.2">
      <c r="A276" s="5"/>
      <c r="B276" s="5"/>
      <c r="C276" s="5"/>
      <c r="D276" s="43"/>
      <c r="E276" s="9"/>
      <c r="F276" s="9"/>
      <c r="G276" s="9"/>
      <c r="H276" s="5"/>
      <c r="K276" s="5"/>
      <c r="Y276" s="6"/>
      <c r="AA276" s="6"/>
    </row>
    <row r="277" spans="1:27" x14ac:dyDescent="0.2">
      <c r="A277" s="5"/>
      <c r="B277" s="5"/>
      <c r="C277" s="5"/>
      <c r="D277" s="43"/>
      <c r="E277" s="9"/>
      <c r="F277" s="9"/>
      <c r="G277" s="9"/>
      <c r="H277" s="5"/>
      <c r="K277" s="5"/>
      <c r="Y277" s="6"/>
      <c r="AA277" s="6"/>
    </row>
    <row r="278" spans="1:27" x14ac:dyDescent="0.2">
      <c r="A278" s="5"/>
      <c r="B278" s="5"/>
      <c r="C278" s="5"/>
      <c r="D278" s="43"/>
      <c r="E278" s="9"/>
      <c r="F278" s="9"/>
      <c r="G278" s="9"/>
      <c r="H278" s="5"/>
      <c r="K278" s="5"/>
      <c r="Y278" s="6"/>
      <c r="AA278" s="6"/>
    </row>
    <row r="279" spans="1:27" x14ac:dyDescent="0.2">
      <c r="A279" s="5"/>
      <c r="B279" s="5"/>
      <c r="C279" s="5"/>
      <c r="D279" s="43"/>
      <c r="E279" s="9"/>
      <c r="F279" s="9"/>
      <c r="G279" s="9"/>
      <c r="H279" s="5"/>
      <c r="K279" s="5"/>
      <c r="Y279" s="6"/>
      <c r="AA279" s="6"/>
    </row>
    <row r="280" spans="1:27" x14ac:dyDescent="0.2">
      <c r="A280" s="5"/>
      <c r="B280" s="5"/>
      <c r="C280" s="5"/>
      <c r="D280" s="43"/>
      <c r="E280" s="9"/>
      <c r="F280" s="9"/>
      <c r="G280" s="9"/>
      <c r="H280" s="5"/>
      <c r="K280" s="5"/>
      <c r="Y280" s="6"/>
      <c r="AA280" s="6"/>
    </row>
    <row r="281" spans="1:27" x14ac:dyDescent="0.2">
      <c r="A281" s="5"/>
      <c r="B281" s="5"/>
      <c r="C281" s="5"/>
      <c r="D281" s="43"/>
      <c r="E281" s="9"/>
      <c r="F281" s="9"/>
      <c r="G281" s="9"/>
      <c r="H281" s="5"/>
      <c r="K281" s="5"/>
      <c r="Y281" s="6"/>
      <c r="AA281" s="6"/>
    </row>
    <row r="282" spans="1:27" x14ac:dyDescent="0.2">
      <c r="A282" s="5"/>
      <c r="B282" s="5"/>
      <c r="C282" s="5"/>
      <c r="D282" s="43"/>
      <c r="E282" s="9"/>
      <c r="F282" s="9"/>
      <c r="G282" s="9"/>
      <c r="H282" s="5"/>
      <c r="K282" s="5"/>
      <c r="Y282" s="6"/>
      <c r="AA282" s="6"/>
    </row>
    <row r="283" spans="1:27" x14ac:dyDescent="0.2">
      <c r="A283" s="5"/>
      <c r="B283" s="5"/>
      <c r="C283" s="5"/>
      <c r="D283" s="43"/>
      <c r="E283" s="9"/>
      <c r="F283" s="9"/>
      <c r="G283" s="9"/>
      <c r="H283" s="5"/>
      <c r="K283" s="5"/>
      <c r="Y283" s="6"/>
      <c r="AA283" s="6"/>
    </row>
    <row r="284" spans="1:27" x14ac:dyDescent="0.2">
      <c r="A284" s="5"/>
      <c r="B284" s="5"/>
      <c r="C284" s="5"/>
      <c r="D284" s="43"/>
      <c r="E284" s="9"/>
      <c r="F284" s="9"/>
      <c r="G284" s="9"/>
      <c r="H284" s="5"/>
      <c r="K284" s="5"/>
      <c r="Y284" s="6"/>
      <c r="AA284" s="6"/>
    </row>
    <row r="285" spans="1:27" x14ac:dyDescent="0.2">
      <c r="A285" s="5"/>
      <c r="B285" s="5"/>
      <c r="C285" s="5"/>
      <c r="D285" s="43"/>
      <c r="E285" s="9"/>
      <c r="F285" s="9"/>
      <c r="G285" s="9"/>
      <c r="H285" s="5"/>
      <c r="K285" s="5"/>
      <c r="Y285" s="6"/>
      <c r="AA285" s="6"/>
    </row>
    <row r="286" spans="1:27" x14ac:dyDescent="0.2">
      <c r="A286" s="5"/>
      <c r="B286" s="5"/>
      <c r="C286" s="5"/>
      <c r="D286" s="43"/>
      <c r="E286" s="9"/>
      <c r="F286" s="9"/>
      <c r="G286" s="9"/>
      <c r="H286" s="5"/>
      <c r="K286" s="5"/>
      <c r="Y286" s="6"/>
      <c r="AA286" s="6"/>
    </row>
    <row r="287" spans="1:27" x14ac:dyDescent="0.2">
      <c r="A287" s="5"/>
      <c r="B287" s="5"/>
      <c r="C287" s="5"/>
      <c r="D287" s="43"/>
      <c r="E287" s="9"/>
      <c r="F287" s="9"/>
      <c r="G287" s="9"/>
      <c r="H287" s="5"/>
      <c r="K287" s="5"/>
      <c r="Y287" s="6"/>
      <c r="AA287" s="6"/>
    </row>
    <row r="288" spans="1:27" x14ac:dyDescent="0.2">
      <c r="A288" s="5"/>
      <c r="B288" s="5"/>
      <c r="C288" s="5"/>
      <c r="D288" s="43"/>
      <c r="E288" s="9"/>
      <c r="F288" s="9"/>
      <c r="G288" s="9"/>
      <c r="H288" s="5"/>
      <c r="K288" s="5"/>
      <c r="Y288" s="6"/>
      <c r="AA288" s="6"/>
    </row>
    <row r="289" spans="1:27" x14ac:dyDescent="0.2">
      <c r="A289" s="5"/>
      <c r="B289" s="5"/>
      <c r="C289" s="5"/>
      <c r="D289" s="43"/>
      <c r="E289" s="9"/>
      <c r="F289" s="9"/>
      <c r="G289" s="9"/>
      <c r="H289" s="5"/>
      <c r="K289" s="5"/>
      <c r="Y289" s="6"/>
      <c r="AA289" s="6"/>
    </row>
    <row r="290" spans="1:27" x14ac:dyDescent="0.2">
      <c r="A290" s="5"/>
      <c r="B290" s="5"/>
      <c r="C290" s="5"/>
      <c r="D290" s="43"/>
      <c r="E290" s="9"/>
      <c r="F290" s="9"/>
      <c r="G290" s="9"/>
      <c r="H290" s="5"/>
      <c r="K290" s="5"/>
      <c r="Y290" s="6"/>
      <c r="AA290" s="6"/>
    </row>
    <row r="291" spans="1:27" x14ac:dyDescent="0.2">
      <c r="A291" s="5"/>
      <c r="B291" s="5"/>
      <c r="C291" s="5"/>
      <c r="D291" s="43"/>
      <c r="E291" s="9"/>
      <c r="F291" s="9"/>
      <c r="G291" s="9"/>
      <c r="H291" s="5"/>
      <c r="K291" s="5"/>
      <c r="Y291" s="6"/>
      <c r="AA291" s="6"/>
    </row>
    <row r="292" spans="1:27" x14ac:dyDescent="0.2">
      <c r="A292" s="5"/>
      <c r="B292" s="5"/>
      <c r="C292" s="5"/>
      <c r="D292" s="43"/>
      <c r="E292" s="9"/>
      <c r="F292" s="9"/>
      <c r="G292" s="9"/>
      <c r="H292" s="5"/>
      <c r="K292" s="5"/>
      <c r="Y292" s="6"/>
      <c r="AA292" s="6"/>
    </row>
    <row r="293" spans="1:27" x14ac:dyDescent="0.2">
      <c r="A293" s="5"/>
      <c r="B293" s="5"/>
      <c r="C293" s="5"/>
      <c r="D293" s="43"/>
      <c r="E293" s="9"/>
      <c r="F293" s="9"/>
      <c r="G293" s="9"/>
      <c r="H293" s="5"/>
      <c r="K293" s="5"/>
      <c r="Y293" s="6"/>
      <c r="AA293" s="6"/>
    </row>
    <row r="294" spans="1:27" x14ac:dyDescent="0.2">
      <c r="A294" s="5"/>
      <c r="B294" s="5"/>
      <c r="C294" s="5"/>
      <c r="D294" s="43"/>
      <c r="E294" s="9"/>
      <c r="F294" s="9"/>
      <c r="G294" s="9"/>
      <c r="H294" s="5"/>
      <c r="K294" s="5"/>
      <c r="Y294" s="6"/>
      <c r="AA294" s="6"/>
    </row>
    <row r="295" spans="1:27" x14ac:dyDescent="0.2">
      <c r="A295" s="5"/>
      <c r="B295" s="5"/>
      <c r="C295" s="5"/>
      <c r="D295" s="43"/>
      <c r="E295" s="9"/>
      <c r="F295" s="9"/>
      <c r="G295" s="9"/>
      <c r="H295" s="5"/>
      <c r="K295" s="5"/>
      <c r="Y295" s="6"/>
      <c r="AA295" s="6"/>
    </row>
    <row r="296" spans="1:27" x14ac:dyDescent="0.2">
      <c r="A296" s="5"/>
      <c r="B296" s="5"/>
      <c r="C296" s="5"/>
      <c r="D296" s="43"/>
      <c r="E296" s="9"/>
      <c r="F296" s="9"/>
      <c r="G296" s="9"/>
      <c r="H296" s="5"/>
      <c r="K296" s="5"/>
      <c r="Y296" s="6"/>
      <c r="AA296" s="6"/>
    </row>
    <row r="297" spans="1:27" x14ac:dyDescent="0.2">
      <c r="A297" s="5"/>
      <c r="B297" s="5"/>
      <c r="C297" s="5"/>
      <c r="D297" s="43"/>
      <c r="E297" s="9"/>
      <c r="F297" s="9"/>
      <c r="G297" s="9"/>
      <c r="H297" s="5"/>
      <c r="K297" s="5"/>
      <c r="Y297" s="6"/>
      <c r="AA297" s="6"/>
    </row>
    <row r="298" spans="1:27" x14ac:dyDescent="0.2">
      <c r="A298" s="5"/>
      <c r="B298" s="5"/>
      <c r="C298" s="5"/>
      <c r="D298" s="43"/>
      <c r="E298" s="9"/>
      <c r="F298" s="9"/>
      <c r="G298" s="9"/>
      <c r="H298" s="5"/>
      <c r="K298" s="5"/>
      <c r="Y298" s="6"/>
      <c r="AA298" s="6"/>
    </row>
    <row r="299" spans="1:27" x14ac:dyDescent="0.2">
      <c r="A299" s="5"/>
      <c r="B299" s="5"/>
      <c r="C299" s="5"/>
      <c r="D299" s="43"/>
      <c r="E299" s="9"/>
      <c r="F299" s="9"/>
      <c r="G299" s="9"/>
      <c r="H299" s="5"/>
      <c r="K299" s="5"/>
      <c r="Y299" s="6"/>
      <c r="AA299" s="6"/>
    </row>
    <row r="300" spans="1:27" x14ac:dyDescent="0.2">
      <c r="A300" s="5"/>
      <c r="B300" s="5"/>
      <c r="C300" s="5"/>
      <c r="D300" s="43"/>
      <c r="E300" s="9"/>
      <c r="F300" s="9"/>
      <c r="G300" s="9"/>
      <c r="H300" s="5"/>
      <c r="K300" s="5"/>
      <c r="Y300" s="6"/>
      <c r="AA300" s="6"/>
    </row>
    <row r="301" spans="1:27" x14ac:dyDescent="0.2">
      <c r="A301" s="5"/>
      <c r="B301" s="5"/>
      <c r="C301" s="5"/>
      <c r="D301" s="43"/>
      <c r="E301" s="9"/>
      <c r="F301" s="9"/>
      <c r="G301" s="9"/>
      <c r="H301" s="5"/>
      <c r="K301" s="5"/>
      <c r="Y301" s="6"/>
      <c r="AA301" s="6"/>
    </row>
    <row r="302" spans="1:27" x14ac:dyDescent="0.2">
      <c r="A302" s="5"/>
      <c r="B302" s="5"/>
      <c r="C302" s="5"/>
      <c r="D302" s="43"/>
      <c r="E302" s="9"/>
      <c r="F302" s="9"/>
      <c r="G302" s="9"/>
      <c r="H302" s="5"/>
      <c r="K302" s="5"/>
      <c r="Y302" s="6"/>
      <c r="AA302" s="6"/>
    </row>
    <row r="303" spans="1:27" x14ac:dyDescent="0.2">
      <c r="A303" s="5"/>
      <c r="B303" s="5"/>
      <c r="C303" s="5"/>
      <c r="D303" s="43"/>
      <c r="E303" s="9"/>
      <c r="F303" s="9"/>
      <c r="G303" s="9"/>
      <c r="H303" s="5"/>
      <c r="K303" s="5"/>
      <c r="Y303" s="6"/>
      <c r="AA303" s="6"/>
    </row>
    <row r="304" spans="1:27" x14ac:dyDescent="0.2">
      <c r="A304" s="5"/>
      <c r="B304" s="5"/>
      <c r="C304" s="5"/>
      <c r="D304" s="43"/>
      <c r="E304" s="9"/>
      <c r="F304" s="9"/>
      <c r="G304" s="9"/>
      <c r="H304" s="5"/>
      <c r="K304" s="5"/>
      <c r="Y304" s="6"/>
      <c r="AA304" s="6"/>
    </row>
    <row r="305" spans="1:27" x14ac:dyDescent="0.2">
      <c r="A305" s="5"/>
      <c r="B305" s="5"/>
      <c r="C305" s="5"/>
      <c r="D305" s="43"/>
      <c r="E305" s="9"/>
      <c r="F305" s="9"/>
      <c r="G305" s="9"/>
      <c r="H305" s="5"/>
      <c r="K305" s="5"/>
      <c r="Y305" s="6"/>
      <c r="AA305" s="6"/>
    </row>
    <row r="306" spans="1:27" x14ac:dyDescent="0.2">
      <c r="A306" s="5"/>
      <c r="B306" s="5"/>
      <c r="C306" s="5"/>
      <c r="D306" s="43"/>
      <c r="E306" s="9"/>
      <c r="F306" s="9"/>
      <c r="G306" s="9"/>
      <c r="H306" s="5"/>
      <c r="K306" s="5"/>
      <c r="Y306" s="6"/>
      <c r="AA306" s="6"/>
    </row>
    <row r="307" spans="1:27" x14ac:dyDescent="0.2">
      <c r="A307" s="5"/>
      <c r="B307" s="5"/>
      <c r="C307" s="5"/>
      <c r="D307" s="43"/>
      <c r="E307" s="9"/>
      <c r="F307" s="9"/>
      <c r="G307" s="9"/>
      <c r="H307" s="5"/>
      <c r="K307" s="5"/>
      <c r="Y307" s="6"/>
      <c r="AA307" s="6"/>
    </row>
    <row r="308" spans="1:27" x14ac:dyDescent="0.2">
      <c r="A308" s="5"/>
      <c r="B308" s="5"/>
      <c r="C308" s="5"/>
      <c r="D308" s="43"/>
      <c r="E308" s="9"/>
      <c r="F308" s="9"/>
      <c r="G308" s="9"/>
      <c r="H308" s="5"/>
      <c r="K308" s="5"/>
      <c r="Y308" s="6"/>
      <c r="AA308" s="6"/>
    </row>
    <row r="309" spans="1:27" x14ac:dyDescent="0.2">
      <c r="A309" s="5"/>
      <c r="B309" s="5"/>
      <c r="C309" s="5"/>
      <c r="D309" s="43"/>
      <c r="E309" s="9"/>
      <c r="F309" s="9"/>
      <c r="G309" s="9"/>
      <c r="H309" s="5"/>
      <c r="K309" s="5"/>
      <c r="Y309" s="6"/>
      <c r="AA309" s="6"/>
    </row>
    <row r="310" spans="1:27" x14ac:dyDescent="0.2">
      <c r="A310" s="5"/>
      <c r="B310" s="5"/>
      <c r="C310" s="5"/>
      <c r="D310" s="43"/>
      <c r="E310" s="9"/>
      <c r="F310" s="9"/>
      <c r="G310" s="9"/>
      <c r="H310" s="5"/>
      <c r="K310" s="5"/>
      <c r="Y310" s="6"/>
      <c r="AA310" s="6"/>
    </row>
    <row r="311" spans="1:27" x14ac:dyDescent="0.2">
      <c r="A311" s="5"/>
      <c r="B311" s="5"/>
      <c r="C311" s="5"/>
      <c r="D311" s="43"/>
      <c r="E311" s="9"/>
      <c r="F311" s="9"/>
      <c r="G311" s="9"/>
      <c r="H311" s="5"/>
      <c r="K311" s="5"/>
      <c r="Y311" s="6"/>
      <c r="AA311" s="6"/>
    </row>
    <row r="312" spans="1:27" x14ac:dyDescent="0.2">
      <c r="A312" s="5"/>
      <c r="B312" s="5"/>
      <c r="C312" s="5"/>
      <c r="D312" s="43"/>
      <c r="E312" s="9"/>
      <c r="F312" s="9"/>
      <c r="G312" s="9"/>
      <c r="H312" s="5"/>
      <c r="K312" s="5"/>
      <c r="Y312" s="6"/>
      <c r="AA312" s="6"/>
    </row>
    <row r="313" spans="1:27" x14ac:dyDescent="0.2">
      <c r="A313" s="5"/>
      <c r="B313" s="5"/>
      <c r="C313" s="5"/>
      <c r="D313" s="43"/>
      <c r="E313" s="9"/>
      <c r="F313" s="9"/>
      <c r="G313" s="9"/>
      <c r="H313" s="5"/>
      <c r="K313" s="5"/>
      <c r="Y313" s="6"/>
      <c r="AA313" s="6"/>
    </row>
    <row r="314" spans="1:27" x14ac:dyDescent="0.2">
      <c r="A314" s="5"/>
      <c r="B314" s="5"/>
      <c r="C314" s="5"/>
      <c r="D314" s="43"/>
      <c r="E314" s="9"/>
      <c r="F314" s="9"/>
      <c r="G314" s="9"/>
      <c r="H314" s="5"/>
      <c r="K314" s="5"/>
      <c r="Y314" s="6"/>
      <c r="AA314" s="6"/>
    </row>
    <row r="315" spans="1:27" x14ac:dyDescent="0.2">
      <c r="A315" s="5"/>
      <c r="B315" s="5"/>
      <c r="C315" s="5"/>
      <c r="D315" s="43"/>
      <c r="E315" s="9"/>
      <c r="F315" s="9"/>
      <c r="G315" s="9"/>
      <c r="H315" s="5"/>
      <c r="K315" s="5"/>
      <c r="Y315" s="6"/>
      <c r="AA315" s="6"/>
    </row>
    <row r="316" spans="1:27" x14ac:dyDescent="0.2">
      <c r="A316" s="5"/>
      <c r="B316" s="5"/>
      <c r="C316" s="5"/>
      <c r="D316" s="43"/>
      <c r="E316" s="9"/>
      <c r="F316" s="9"/>
      <c r="G316" s="9"/>
      <c r="H316" s="5"/>
      <c r="K316" s="5"/>
      <c r="Y316" s="6"/>
      <c r="AA316" s="6"/>
    </row>
    <row r="317" spans="1:27" x14ac:dyDescent="0.2">
      <c r="A317" s="5"/>
      <c r="B317" s="5"/>
      <c r="C317" s="5"/>
      <c r="D317" s="43"/>
      <c r="E317" s="9"/>
      <c r="F317" s="9"/>
      <c r="G317" s="9"/>
      <c r="H317" s="5"/>
      <c r="K317" s="5"/>
      <c r="Y317" s="6"/>
      <c r="AA317" s="6"/>
    </row>
    <row r="318" spans="1:27" x14ac:dyDescent="0.2">
      <c r="A318" s="5"/>
      <c r="B318" s="5"/>
      <c r="C318" s="5"/>
      <c r="D318" s="43"/>
      <c r="E318" s="9"/>
      <c r="F318" s="9"/>
      <c r="G318" s="9"/>
      <c r="H318" s="5"/>
      <c r="K318" s="5"/>
      <c r="Y318" s="6"/>
      <c r="AA318" s="6"/>
    </row>
    <row r="319" spans="1:27" x14ac:dyDescent="0.2">
      <c r="A319" s="5"/>
      <c r="B319" s="5"/>
      <c r="C319" s="5"/>
      <c r="D319" s="43"/>
      <c r="E319" s="9"/>
      <c r="F319" s="9"/>
      <c r="G319" s="9"/>
      <c r="H319" s="5"/>
      <c r="K319" s="5"/>
      <c r="Y319" s="6"/>
      <c r="AA319" s="6"/>
    </row>
    <row r="320" spans="1:27" x14ac:dyDescent="0.2">
      <c r="A320" s="5"/>
      <c r="B320" s="5"/>
      <c r="C320" s="5"/>
      <c r="D320" s="43"/>
      <c r="E320" s="9"/>
      <c r="F320" s="9"/>
      <c r="G320" s="9"/>
      <c r="H320" s="5"/>
      <c r="K320" s="5"/>
      <c r="Y320" s="6"/>
      <c r="AA320" s="6"/>
    </row>
    <row r="321" spans="1:27" x14ac:dyDescent="0.2">
      <c r="A321" s="5"/>
      <c r="B321" s="5"/>
      <c r="C321" s="5"/>
      <c r="D321" s="43"/>
      <c r="E321" s="9"/>
      <c r="F321" s="9"/>
      <c r="G321" s="9"/>
      <c r="H321" s="5"/>
      <c r="K321" s="5"/>
      <c r="Y321" s="6"/>
      <c r="AA321" s="6"/>
    </row>
    <row r="322" spans="1:27" x14ac:dyDescent="0.2">
      <c r="A322" s="5"/>
      <c r="B322" s="5"/>
      <c r="C322" s="5"/>
      <c r="D322" s="43"/>
      <c r="E322" s="9"/>
      <c r="F322" s="9"/>
      <c r="G322" s="9"/>
      <c r="H322" s="5"/>
      <c r="K322" s="5"/>
      <c r="Y322" s="6"/>
      <c r="AA322" s="6"/>
    </row>
    <row r="323" spans="1:27" x14ac:dyDescent="0.2">
      <c r="A323" s="5"/>
      <c r="B323" s="5"/>
      <c r="C323" s="5"/>
      <c r="D323" s="43"/>
      <c r="E323" s="9"/>
      <c r="F323" s="9"/>
      <c r="G323" s="9"/>
      <c r="H323" s="5"/>
      <c r="K323" s="5"/>
      <c r="Y323" s="6"/>
      <c r="AA323" s="6"/>
    </row>
    <row r="324" spans="1:27" x14ac:dyDescent="0.2">
      <c r="A324" s="5"/>
      <c r="B324" s="5"/>
      <c r="C324" s="5"/>
      <c r="D324" s="43"/>
      <c r="E324" s="9"/>
      <c r="F324" s="9"/>
      <c r="G324" s="9"/>
      <c r="H324" s="5"/>
      <c r="K324" s="5"/>
      <c r="Y324" s="6"/>
      <c r="AA324" s="6"/>
    </row>
    <row r="325" spans="1:27" x14ac:dyDescent="0.2">
      <c r="A325" s="5"/>
      <c r="B325" s="5"/>
      <c r="C325" s="5"/>
      <c r="D325" s="43"/>
      <c r="E325" s="9"/>
      <c r="F325" s="9"/>
      <c r="G325" s="9"/>
      <c r="H325" s="5"/>
      <c r="K325" s="5"/>
      <c r="Y325" s="6"/>
      <c r="AA325" s="6"/>
    </row>
    <row r="326" spans="1:27" x14ac:dyDescent="0.2">
      <c r="A326" s="5"/>
      <c r="B326" s="5"/>
      <c r="C326" s="5"/>
      <c r="D326" s="43"/>
      <c r="E326" s="9"/>
      <c r="F326" s="9"/>
      <c r="G326" s="9"/>
      <c r="H326" s="5"/>
      <c r="K326" s="5"/>
      <c r="Y326" s="6"/>
      <c r="AA326" s="6"/>
    </row>
    <row r="327" spans="1:27" x14ac:dyDescent="0.2">
      <c r="A327" s="5"/>
      <c r="B327" s="5"/>
      <c r="C327" s="5"/>
      <c r="D327" s="43"/>
      <c r="E327" s="9"/>
      <c r="F327" s="9"/>
      <c r="G327" s="9"/>
      <c r="H327" s="5"/>
      <c r="K327" s="5"/>
      <c r="Y327" s="6"/>
      <c r="AA327" s="6"/>
    </row>
    <row r="328" spans="1:27" x14ac:dyDescent="0.2">
      <c r="A328" s="5"/>
      <c r="B328" s="5"/>
      <c r="C328" s="5"/>
      <c r="D328" s="43"/>
      <c r="E328" s="9"/>
      <c r="F328" s="9"/>
      <c r="G328" s="9"/>
      <c r="H328" s="5"/>
      <c r="K328" s="5"/>
      <c r="Y328" s="6"/>
      <c r="AA328" s="6"/>
    </row>
    <row r="329" spans="1:27" x14ac:dyDescent="0.2">
      <c r="A329" s="5"/>
      <c r="B329" s="5"/>
      <c r="C329" s="5"/>
      <c r="D329" s="43"/>
      <c r="E329" s="9"/>
      <c r="F329" s="9"/>
      <c r="G329" s="9"/>
      <c r="H329" s="5"/>
      <c r="K329" s="5"/>
      <c r="Y329" s="6"/>
      <c r="AA329" s="6"/>
    </row>
    <row r="330" spans="1:27" x14ac:dyDescent="0.2">
      <c r="A330" s="5"/>
      <c r="B330" s="5"/>
      <c r="C330" s="5"/>
      <c r="D330" s="43"/>
      <c r="E330" s="9"/>
      <c r="F330" s="9"/>
      <c r="G330" s="9"/>
      <c r="H330" s="5"/>
      <c r="K330" s="5"/>
      <c r="Y330" s="6"/>
      <c r="AA330" s="6"/>
    </row>
    <row r="331" spans="1:27" x14ac:dyDescent="0.2">
      <c r="A331" s="5"/>
      <c r="B331" s="5"/>
      <c r="C331" s="5"/>
      <c r="D331" s="43"/>
      <c r="E331" s="9"/>
      <c r="F331" s="9"/>
      <c r="G331" s="9"/>
      <c r="H331" s="5"/>
      <c r="K331" s="5"/>
      <c r="Y331" s="6"/>
      <c r="AA331" s="6"/>
    </row>
    <row r="332" spans="1:27" x14ac:dyDescent="0.2">
      <c r="A332" s="5"/>
      <c r="B332" s="5"/>
      <c r="C332" s="5"/>
      <c r="D332" s="43"/>
      <c r="E332" s="9"/>
      <c r="F332" s="9"/>
      <c r="G332" s="9"/>
      <c r="H332" s="5"/>
      <c r="K332" s="5"/>
      <c r="Y332" s="6"/>
      <c r="AA332" s="6"/>
    </row>
    <row r="333" spans="1:27" x14ac:dyDescent="0.2">
      <c r="A333" s="5"/>
      <c r="B333" s="5"/>
      <c r="C333" s="5"/>
      <c r="D333" s="43"/>
      <c r="E333" s="9"/>
      <c r="F333" s="9"/>
      <c r="G333" s="9"/>
      <c r="H333" s="5"/>
      <c r="K333" s="5"/>
      <c r="Y333" s="6"/>
      <c r="AA333" s="6"/>
    </row>
    <row r="334" spans="1:27" x14ac:dyDescent="0.2">
      <c r="A334" s="5"/>
      <c r="B334" s="5"/>
      <c r="C334" s="5"/>
      <c r="D334" s="43"/>
      <c r="E334" s="9"/>
      <c r="F334" s="9"/>
      <c r="G334" s="9"/>
      <c r="H334" s="5"/>
      <c r="K334" s="5"/>
      <c r="Y334" s="6"/>
      <c r="AA334" s="6"/>
    </row>
    <row r="335" spans="1:27" x14ac:dyDescent="0.2">
      <c r="A335" s="5"/>
      <c r="B335" s="5"/>
      <c r="C335" s="5"/>
      <c r="D335" s="43"/>
      <c r="E335" s="9"/>
      <c r="F335" s="9"/>
      <c r="G335" s="9"/>
      <c r="H335" s="5"/>
      <c r="K335" s="5"/>
      <c r="Y335" s="6"/>
      <c r="AA335" s="6"/>
    </row>
    <row r="336" spans="1:27" x14ac:dyDescent="0.2">
      <c r="A336" s="5"/>
      <c r="B336" s="5"/>
      <c r="C336" s="5"/>
      <c r="D336" s="43"/>
      <c r="E336" s="9"/>
      <c r="F336" s="9"/>
      <c r="G336" s="9"/>
      <c r="H336" s="5"/>
      <c r="K336" s="5"/>
      <c r="Y336" s="6"/>
      <c r="AA336" s="6"/>
    </row>
    <row r="337" spans="1:27" x14ac:dyDescent="0.2">
      <c r="A337" s="5"/>
      <c r="B337" s="5"/>
      <c r="C337" s="5"/>
      <c r="D337" s="43"/>
      <c r="E337" s="9"/>
      <c r="F337" s="9"/>
      <c r="G337" s="9"/>
      <c r="H337" s="5"/>
      <c r="K337" s="5"/>
      <c r="Y337" s="6"/>
      <c r="AA337" s="6"/>
    </row>
    <row r="338" spans="1:27" x14ac:dyDescent="0.2">
      <c r="A338" s="5"/>
      <c r="B338" s="5"/>
      <c r="C338" s="5"/>
      <c r="D338" s="43"/>
      <c r="E338" s="9"/>
      <c r="F338" s="9"/>
      <c r="G338" s="9"/>
      <c r="H338" s="5"/>
      <c r="K338" s="5"/>
      <c r="Y338" s="6"/>
      <c r="AA338" s="6"/>
    </row>
    <row r="339" spans="1:27" x14ac:dyDescent="0.2">
      <c r="A339" s="5"/>
      <c r="B339" s="5"/>
      <c r="C339" s="5"/>
      <c r="D339" s="43"/>
      <c r="E339" s="9"/>
      <c r="F339" s="9"/>
      <c r="G339" s="9"/>
      <c r="H339" s="5"/>
      <c r="K339" s="5"/>
      <c r="Y339" s="6"/>
      <c r="AA339" s="6"/>
    </row>
    <row r="340" spans="1:27" x14ac:dyDescent="0.2">
      <c r="A340" s="5"/>
      <c r="B340" s="5"/>
      <c r="C340" s="5"/>
      <c r="D340" s="43"/>
      <c r="E340" s="9"/>
      <c r="F340" s="9"/>
      <c r="G340" s="9"/>
      <c r="H340" s="5"/>
      <c r="K340" s="5"/>
      <c r="Y340" s="6"/>
      <c r="AA340" s="6"/>
    </row>
    <row r="341" spans="1:27" x14ac:dyDescent="0.2">
      <c r="A341" s="5"/>
      <c r="B341" s="5"/>
      <c r="C341" s="5"/>
      <c r="D341" s="43"/>
      <c r="E341" s="9"/>
      <c r="F341" s="9"/>
      <c r="G341" s="9"/>
      <c r="H341" s="5"/>
      <c r="K341" s="5"/>
      <c r="Y341" s="6"/>
      <c r="AA341" s="6"/>
    </row>
    <row r="342" spans="1:27" x14ac:dyDescent="0.2">
      <c r="A342" s="5"/>
      <c r="B342" s="5"/>
      <c r="C342" s="5"/>
      <c r="D342" s="43"/>
      <c r="E342" s="9"/>
      <c r="F342" s="9"/>
      <c r="G342" s="9"/>
      <c r="H342" s="5"/>
      <c r="K342" s="5"/>
      <c r="Y342" s="6"/>
      <c r="AA342" s="6"/>
    </row>
    <row r="343" spans="1:27" x14ac:dyDescent="0.2">
      <c r="A343" s="5"/>
      <c r="B343" s="5"/>
      <c r="C343" s="5"/>
      <c r="D343" s="43"/>
      <c r="E343" s="9"/>
      <c r="F343" s="9"/>
      <c r="G343" s="9"/>
      <c r="H343" s="5"/>
      <c r="K343" s="5"/>
      <c r="Y343" s="6"/>
      <c r="AA343" s="6"/>
    </row>
    <row r="344" spans="1:27" x14ac:dyDescent="0.2">
      <c r="A344" s="5"/>
      <c r="B344" s="5"/>
      <c r="C344" s="5"/>
      <c r="D344" s="43"/>
      <c r="E344" s="9"/>
      <c r="F344" s="9"/>
      <c r="G344" s="9"/>
      <c r="H344" s="5"/>
      <c r="K344" s="5"/>
      <c r="Y344" s="6"/>
      <c r="AA344" s="6"/>
    </row>
    <row r="345" spans="1:27" x14ac:dyDescent="0.2">
      <c r="A345" s="5"/>
      <c r="B345" s="5"/>
      <c r="C345" s="5"/>
      <c r="D345" s="43"/>
      <c r="E345" s="9"/>
      <c r="F345" s="9"/>
      <c r="G345" s="9"/>
      <c r="H345" s="5"/>
      <c r="K345" s="5"/>
      <c r="Y345" s="6"/>
      <c r="AA345" s="6"/>
    </row>
    <row r="346" spans="1:27" x14ac:dyDescent="0.2">
      <c r="A346" s="5"/>
      <c r="B346" s="5"/>
      <c r="C346" s="5"/>
      <c r="D346" s="43"/>
      <c r="E346" s="9"/>
      <c r="F346" s="9"/>
      <c r="G346" s="9"/>
      <c r="H346" s="5"/>
      <c r="K346" s="5"/>
      <c r="Y346" s="6"/>
      <c r="AA346" s="6"/>
    </row>
    <row r="347" spans="1:27" x14ac:dyDescent="0.2">
      <c r="A347" s="5"/>
      <c r="B347" s="5"/>
      <c r="C347" s="5"/>
      <c r="D347" s="43"/>
      <c r="E347" s="9"/>
      <c r="F347" s="9"/>
      <c r="G347" s="9"/>
      <c r="H347" s="5"/>
      <c r="K347" s="5"/>
      <c r="Y347" s="6"/>
      <c r="AA347" s="6"/>
    </row>
    <row r="348" spans="1:27" x14ac:dyDescent="0.2">
      <c r="A348" s="5"/>
      <c r="B348" s="5"/>
      <c r="C348" s="5"/>
      <c r="D348" s="43"/>
      <c r="E348" s="9"/>
      <c r="F348" s="9"/>
      <c r="G348" s="9"/>
      <c r="H348" s="5"/>
      <c r="K348" s="5"/>
      <c r="Y348" s="6"/>
      <c r="AA348" s="6"/>
    </row>
    <row r="349" spans="1:27" x14ac:dyDescent="0.2">
      <c r="A349" s="5"/>
      <c r="B349" s="5"/>
      <c r="C349" s="5"/>
      <c r="D349" s="43"/>
      <c r="E349" s="9"/>
      <c r="F349" s="9"/>
      <c r="G349" s="9"/>
      <c r="H349" s="5"/>
      <c r="K349" s="5"/>
      <c r="Y349" s="6"/>
      <c r="AA349" s="6"/>
    </row>
    <row r="350" spans="1:27" x14ac:dyDescent="0.2">
      <c r="A350" s="5"/>
      <c r="B350" s="5"/>
      <c r="C350" s="5"/>
      <c r="D350" s="43"/>
      <c r="E350" s="9"/>
      <c r="F350" s="9"/>
      <c r="G350" s="9"/>
      <c r="H350" s="5"/>
      <c r="K350" s="5"/>
      <c r="Y350" s="6"/>
      <c r="AA350" s="6"/>
    </row>
    <row r="351" spans="1:27" x14ac:dyDescent="0.2">
      <c r="A351" s="5"/>
      <c r="B351" s="5"/>
      <c r="C351" s="5"/>
      <c r="D351" s="43"/>
      <c r="E351" s="9"/>
      <c r="F351" s="9"/>
      <c r="G351" s="9"/>
      <c r="H351" s="5"/>
      <c r="K351" s="5"/>
      <c r="Y351" s="6"/>
      <c r="AA351" s="6"/>
    </row>
    <row r="352" spans="1:27" x14ac:dyDescent="0.2">
      <c r="A352" s="5"/>
      <c r="B352" s="5"/>
      <c r="C352" s="5"/>
      <c r="D352" s="43"/>
      <c r="E352" s="9"/>
      <c r="F352" s="9"/>
      <c r="G352" s="9"/>
      <c r="H352" s="5"/>
      <c r="K352" s="5"/>
      <c r="Y352" s="6"/>
      <c r="AA352" s="6"/>
    </row>
    <row r="353" spans="1:27" x14ac:dyDescent="0.2">
      <c r="A353" s="5"/>
      <c r="B353" s="5"/>
      <c r="C353" s="5"/>
      <c r="D353" s="43"/>
      <c r="E353" s="9"/>
      <c r="F353" s="9"/>
      <c r="G353" s="9"/>
      <c r="H353" s="5"/>
      <c r="K353" s="5"/>
      <c r="Y353" s="6"/>
      <c r="AA353" s="6"/>
    </row>
    <row r="354" spans="1:27" x14ac:dyDescent="0.2">
      <c r="A354" s="5"/>
      <c r="B354" s="5"/>
      <c r="C354" s="5"/>
      <c r="D354" s="43"/>
      <c r="E354" s="9"/>
      <c r="F354" s="9"/>
      <c r="G354" s="9"/>
      <c r="H354" s="5"/>
      <c r="K354" s="5"/>
      <c r="Y354" s="6"/>
      <c r="AA354" s="6"/>
    </row>
    <row r="355" spans="1:27" x14ac:dyDescent="0.2">
      <c r="A355" s="5"/>
      <c r="B355" s="5"/>
      <c r="C355" s="5"/>
      <c r="D355" s="43"/>
      <c r="E355" s="9"/>
      <c r="F355" s="9"/>
      <c r="G355" s="9"/>
      <c r="H355" s="5"/>
      <c r="K355" s="5"/>
      <c r="Y355" s="6"/>
      <c r="AA355" s="6"/>
    </row>
    <row r="356" spans="1:27" x14ac:dyDescent="0.2">
      <c r="A356" s="5"/>
      <c r="B356" s="5"/>
      <c r="C356" s="5"/>
      <c r="D356" s="43"/>
      <c r="E356" s="9"/>
      <c r="F356" s="9"/>
      <c r="G356" s="9"/>
      <c r="H356" s="5"/>
      <c r="K356" s="5"/>
      <c r="Y356" s="6"/>
      <c r="AA356" s="6"/>
    </row>
    <row r="357" spans="1:27" x14ac:dyDescent="0.2">
      <c r="A357" s="5"/>
      <c r="B357" s="5"/>
      <c r="C357" s="5"/>
      <c r="D357" s="43"/>
      <c r="E357" s="9"/>
      <c r="F357" s="9"/>
      <c r="G357" s="9"/>
      <c r="H357" s="5"/>
      <c r="K357" s="5"/>
      <c r="Y357" s="6"/>
      <c r="AA357" s="6"/>
    </row>
    <row r="358" spans="1:27" x14ac:dyDescent="0.2">
      <c r="A358" s="5"/>
      <c r="B358" s="5"/>
      <c r="C358" s="5"/>
      <c r="D358" s="43"/>
      <c r="E358" s="9"/>
      <c r="F358" s="9"/>
      <c r="G358" s="9"/>
      <c r="H358" s="5"/>
      <c r="K358" s="5"/>
      <c r="Y358" s="6"/>
      <c r="AA358" s="6"/>
    </row>
    <row r="359" spans="1:27" x14ac:dyDescent="0.2">
      <c r="A359" s="5"/>
      <c r="B359" s="5"/>
      <c r="C359" s="5"/>
      <c r="D359" s="43"/>
      <c r="E359" s="9"/>
      <c r="F359" s="9"/>
      <c r="G359" s="9"/>
      <c r="H359" s="5"/>
      <c r="K359" s="5"/>
      <c r="Y359" s="6"/>
      <c r="AA359" s="6"/>
    </row>
    <row r="360" spans="1:27" x14ac:dyDescent="0.2">
      <c r="A360" s="5"/>
      <c r="B360" s="5"/>
      <c r="C360" s="5"/>
      <c r="D360" s="43"/>
      <c r="E360" s="9"/>
      <c r="F360" s="9"/>
      <c r="G360" s="9"/>
      <c r="H360" s="5"/>
      <c r="K360" s="5"/>
      <c r="Y360" s="6"/>
      <c r="AA360" s="6"/>
    </row>
    <row r="361" spans="1:27" x14ac:dyDescent="0.2">
      <c r="A361" s="5"/>
      <c r="B361" s="5"/>
      <c r="C361" s="5"/>
      <c r="D361" s="43"/>
      <c r="E361" s="9"/>
      <c r="F361" s="9"/>
      <c r="G361" s="9"/>
      <c r="H361" s="5"/>
      <c r="K361" s="5"/>
      <c r="Y361" s="6"/>
      <c r="AA361" s="6"/>
    </row>
    <row r="362" spans="1:27" x14ac:dyDescent="0.2">
      <c r="A362" s="5"/>
      <c r="B362" s="5"/>
      <c r="C362" s="5"/>
      <c r="D362" s="43"/>
      <c r="E362" s="9"/>
      <c r="F362" s="9"/>
      <c r="G362" s="9"/>
      <c r="H362" s="5"/>
      <c r="K362" s="5"/>
      <c r="Y362" s="6"/>
      <c r="AA362" s="6"/>
    </row>
    <row r="363" spans="1:27" x14ac:dyDescent="0.2">
      <c r="A363" s="5"/>
      <c r="B363" s="5"/>
      <c r="C363" s="5"/>
      <c r="D363" s="43"/>
      <c r="E363" s="9"/>
      <c r="F363" s="9"/>
      <c r="G363" s="9"/>
      <c r="H363" s="5"/>
      <c r="K363" s="5"/>
      <c r="Y363" s="6"/>
      <c r="AA363" s="6"/>
    </row>
    <row r="364" spans="1:27" x14ac:dyDescent="0.2">
      <c r="A364" s="5"/>
      <c r="B364" s="5"/>
      <c r="C364" s="5"/>
      <c r="D364" s="43"/>
      <c r="E364" s="9"/>
      <c r="F364" s="9"/>
      <c r="G364" s="9"/>
      <c r="H364" s="5"/>
      <c r="K364" s="5"/>
      <c r="Y364" s="6"/>
      <c r="AA364" s="6"/>
    </row>
    <row r="365" spans="1:27" x14ac:dyDescent="0.2">
      <c r="A365" s="5"/>
      <c r="B365" s="5"/>
      <c r="C365" s="5"/>
      <c r="D365" s="43"/>
      <c r="E365" s="9"/>
      <c r="F365" s="9"/>
      <c r="G365" s="9"/>
      <c r="H365" s="5"/>
      <c r="K365" s="5"/>
      <c r="Y365" s="6"/>
      <c r="AA365" s="6"/>
    </row>
    <row r="366" spans="1:27" x14ac:dyDescent="0.2">
      <c r="A366" s="5"/>
      <c r="B366" s="5"/>
      <c r="C366" s="5"/>
      <c r="D366" s="43"/>
      <c r="E366" s="9"/>
      <c r="F366" s="9"/>
      <c r="G366" s="9"/>
      <c r="H366" s="5"/>
      <c r="K366" s="5"/>
      <c r="Y366" s="6"/>
      <c r="AA366" s="6"/>
    </row>
    <row r="367" spans="1:27" x14ac:dyDescent="0.2">
      <c r="A367" s="5"/>
      <c r="B367" s="5"/>
      <c r="C367" s="5"/>
      <c r="D367" s="43"/>
      <c r="E367" s="9"/>
      <c r="F367" s="9"/>
      <c r="G367" s="9"/>
      <c r="H367" s="5"/>
      <c r="K367" s="5"/>
      <c r="Y367" s="6"/>
      <c r="AA367" s="6"/>
    </row>
    <row r="368" spans="1:27" x14ac:dyDescent="0.2">
      <c r="A368" s="5"/>
      <c r="B368" s="5"/>
      <c r="C368" s="5"/>
      <c r="D368" s="43"/>
      <c r="E368" s="9"/>
      <c r="F368" s="9"/>
      <c r="G368" s="9"/>
      <c r="H368" s="5"/>
      <c r="K368" s="5"/>
      <c r="Y368" s="6"/>
      <c r="AA368" s="6"/>
    </row>
    <row r="369" spans="1:27" x14ac:dyDescent="0.2">
      <c r="A369" s="5"/>
      <c r="B369" s="5"/>
      <c r="C369" s="5"/>
      <c r="D369" s="43"/>
      <c r="E369" s="9"/>
      <c r="F369" s="9"/>
      <c r="G369" s="9"/>
      <c r="H369" s="5"/>
      <c r="K369" s="5"/>
      <c r="Y369" s="6"/>
      <c r="AA369" s="6"/>
    </row>
    <row r="370" spans="1:27" x14ac:dyDescent="0.2">
      <c r="A370" s="5"/>
      <c r="B370" s="5"/>
      <c r="C370" s="5"/>
      <c r="D370" s="43"/>
      <c r="E370" s="9"/>
      <c r="F370" s="9"/>
      <c r="G370" s="9"/>
      <c r="H370" s="5"/>
      <c r="K370" s="5"/>
      <c r="Y370" s="6"/>
      <c r="AA370" s="6"/>
    </row>
    <row r="371" spans="1:27" x14ac:dyDescent="0.2">
      <c r="A371" s="5"/>
      <c r="B371" s="5"/>
      <c r="C371" s="5"/>
      <c r="D371" s="43"/>
      <c r="E371" s="9"/>
      <c r="F371" s="9"/>
      <c r="G371" s="9"/>
      <c r="H371" s="5"/>
      <c r="K371" s="5"/>
      <c r="Y371" s="6"/>
      <c r="AA371" s="6"/>
    </row>
    <row r="372" spans="1:27" x14ac:dyDescent="0.2">
      <c r="A372" s="5"/>
      <c r="B372" s="5"/>
      <c r="C372" s="5"/>
      <c r="D372" s="43"/>
      <c r="E372" s="9"/>
      <c r="F372" s="9"/>
      <c r="G372" s="9"/>
      <c r="H372" s="5"/>
      <c r="K372" s="5"/>
      <c r="Y372" s="6"/>
      <c r="AA372" s="6"/>
    </row>
    <row r="373" spans="1:27" x14ac:dyDescent="0.2">
      <c r="A373" s="5"/>
      <c r="B373" s="5"/>
      <c r="C373" s="5"/>
      <c r="D373" s="43"/>
      <c r="E373" s="9"/>
      <c r="F373" s="9"/>
      <c r="G373" s="9"/>
      <c r="H373" s="5"/>
      <c r="K373" s="5"/>
      <c r="Y373" s="6"/>
      <c r="AA373" s="6"/>
    </row>
    <row r="374" spans="1:27" x14ac:dyDescent="0.2">
      <c r="A374" s="5"/>
      <c r="B374" s="5"/>
      <c r="C374" s="5"/>
      <c r="D374" s="43"/>
      <c r="E374" s="9"/>
      <c r="F374" s="9"/>
      <c r="G374" s="9"/>
      <c r="H374" s="5"/>
      <c r="K374" s="5"/>
      <c r="Y374" s="6"/>
      <c r="AA374" s="6"/>
    </row>
    <row r="375" spans="1:27" x14ac:dyDescent="0.2">
      <c r="A375" s="5"/>
      <c r="B375" s="5"/>
      <c r="C375" s="5"/>
      <c r="D375" s="43"/>
      <c r="E375" s="9"/>
      <c r="F375" s="9"/>
      <c r="G375" s="9"/>
      <c r="H375" s="5"/>
      <c r="K375" s="5"/>
      <c r="Y375" s="6"/>
      <c r="AA375" s="6"/>
    </row>
    <row r="376" spans="1:27" x14ac:dyDescent="0.2">
      <c r="A376" s="5"/>
      <c r="B376" s="5"/>
      <c r="C376" s="5"/>
      <c r="D376" s="43"/>
      <c r="E376" s="9"/>
      <c r="F376" s="9"/>
      <c r="G376" s="9"/>
      <c r="H376" s="5"/>
      <c r="K376" s="5"/>
      <c r="Y376" s="6"/>
      <c r="AA376" s="6"/>
    </row>
    <row r="377" spans="1:27" x14ac:dyDescent="0.2">
      <c r="A377" s="5"/>
      <c r="B377" s="5"/>
      <c r="C377" s="5"/>
      <c r="D377" s="43"/>
      <c r="E377" s="9"/>
      <c r="F377" s="9"/>
      <c r="G377" s="9"/>
      <c r="H377" s="5"/>
      <c r="K377" s="5"/>
      <c r="Y377" s="6"/>
      <c r="AA377" s="6"/>
    </row>
    <row r="378" spans="1:27" x14ac:dyDescent="0.2">
      <c r="A378" s="5"/>
      <c r="B378" s="5"/>
      <c r="C378" s="5"/>
      <c r="D378" s="43"/>
      <c r="E378" s="9"/>
      <c r="F378" s="9"/>
      <c r="G378" s="9"/>
      <c r="H378" s="5"/>
      <c r="K378" s="5"/>
      <c r="Y378" s="6"/>
      <c r="AA378" s="6"/>
    </row>
    <row r="379" spans="1:27" x14ac:dyDescent="0.2">
      <c r="A379" s="5"/>
      <c r="B379" s="5"/>
      <c r="C379" s="5"/>
      <c r="D379" s="43"/>
      <c r="E379" s="9"/>
      <c r="F379" s="9"/>
      <c r="G379" s="9"/>
      <c r="H379" s="5"/>
      <c r="K379" s="5"/>
      <c r="Y379" s="6"/>
      <c r="AA379" s="6"/>
    </row>
    <row r="380" spans="1:27" x14ac:dyDescent="0.2">
      <c r="A380" s="5"/>
      <c r="B380" s="5"/>
      <c r="C380" s="5"/>
      <c r="D380" s="43"/>
      <c r="E380" s="9"/>
      <c r="F380" s="9"/>
      <c r="G380" s="9"/>
      <c r="H380" s="5"/>
      <c r="K380" s="5"/>
      <c r="Y380" s="6"/>
      <c r="AA380" s="6"/>
    </row>
    <row r="381" spans="1:27" x14ac:dyDescent="0.2">
      <c r="A381" s="5"/>
      <c r="B381" s="5"/>
      <c r="C381" s="5"/>
      <c r="D381" s="43"/>
      <c r="E381" s="9"/>
      <c r="F381" s="9"/>
      <c r="G381" s="9"/>
      <c r="H381" s="5"/>
      <c r="K381" s="5"/>
      <c r="Y381" s="6"/>
      <c r="AA381" s="6"/>
    </row>
    <row r="382" spans="1:27" x14ac:dyDescent="0.2">
      <c r="A382" s="5"/>
      <c r="B382" s="5"/>
      <c r="C382" s="5"/>
      <c r="D382" s="43"/>
      <c r="E382" s="9"/>
      <c r="F382" s="9"/>
      <c r="G382" s="9"/>
      <c r="H382" s="5"/>
      <c r="K382" s="5"/>
      <c r="Y382" s="6"/>
      <c r="AA382" s="6"/>
    </row>
    <row r="383" spans="1:27" x14ac:dyDescent="0.2">
      <c r="A383" s="5"/>
      <c r="B383" s="5"/>
      <c r="C383" s="5"/>
      <c r="D383" s="43"/>
      <c r="E383" s="9"/>
      <c r="F383" s="9"/>
      <c r="G383" s="9"/>
      <c r="H383" s="5"/>
      <c r="K383" s="5"/>
      <c r="Y383" s="6"/>
      <c r="AA383" s="6"/>
    </row>
    <row r="384" spans="1:27" x14ac:dyDescent="0.2">
      <c r="A384" s="5"/>
      <c r="B384" s="5"/>
      <c r="C384" s="5"/>
      <c r="D384" s="43"/>
      <c r="E384" s="9"/>
      <c r="F384" s="9"/>
      <c r="G384" s="9"/>
      <c r="H384" s="5"/>
      <c r="K384" s="5"/>
      <c r="Y384" s="6"/>
      <c r="AA384" s="6"/>
    </row>
    <row r="385" spans="1:27" x14ac:dyDescent="0.2">
      <c r="A385" s="5"/>
      <c r="B385" s="5"/>
      <c r="C385" s="5"/>
      <c r="D385" s="43"/>
      <c r="E385" s="9"/>
      <c r="F385" s="9"/>
      <c r="G385" s="9"/>
      <c r="H385" s="5"/>
      <c r="K385" s="5"/>
      <c r="Y385" s="6"/>
      <c r="AA385" s="6"/>
    </row>
    <row r="386" spans="1:27" x14ac:dyDescent="0.2">
      <c r="A386" s="5"/>
      <c r="B386" s="5"/>
      <c r="C386" s="5"/>
      <c r="D386" s="43"/>
      <c r="E386" s="9"/>
      <c r="F386" s="9"/>
      <c r="G386" s="9"/>
      <c r="H386" s="5"/>
      <c r="K386" s="5"/>
      <c r="Y386" s="6"/>
      <c r="AA386" s="6"/>
    </row>
    <row r="387" spans="1:27" x14ac:dyDescent="0.2">
      <c r="A387" s="5"/>
      <c r="B387" s="5"/>
      <c r="C387" s="5"/>
      <c r="D387" s="43"/>
      <c r="E387" s="9"/>
      <c r="F387" s="9"/>
      <c r="G387" s="9"/>
      <c r="H387" s="5"/>
      <c r="K387" s="5"/>
      <c r="Y387" s="6"/>
      <c r="AA387" s="6"/>
    </row>
    <row r="388" spans="1:27" x14ac:dyDescent="0.2">
      <c r="A388" s="5"/>
      <c r="B388" s="5"/>
      <c r="C388" s="5"/>
      <c r="D388" s="43"/>
      <c r="E388" s="9"/>
      <c r="F388" s="9"/>
      <c r="G388" s="9"/>
      <c r="H388" s="5"/>
      <c r="K388" s="5"/>
      <c r="Y388" s="6"/>
      <c r="AA388" s="6"/>
    </row>
    <row r="389" spans="1:27" x14ac:dyDescent="0.2">
      <c r="A389" s="5"/>
      <c r="B389" s="5"/>
      <c r="C389" s="5"/>
      <c r="D389" s="43"/>
      <c r="E389" s="9"/>
      <c r="F389" s="9"/>
      <c r="G389" s="9"/>
      <c r="H389" s="5"/>
      <c r="K389" s="5"/>
      <c r="Y389" s="6"/>
      <c r="AA389" s="6"/>
    </row>
    <row r="390" spans="1:27" x14ac:dyDescent="0.2">
      <c r="A390" s="5"/>
      <c r="B390" s="5"/>
      <c r="C390" s="5"/>
      <c r="D390" s="43"/>
      <c r="E390" s="9"/>
      <c r="F390" s="9"/>
      <c r="G390" s="9"/>
      <c r="H390" s="5"/>
      <c r="K390" s="5"/>
      <c r="Y390" s="6"/>
      <c r="AA390" s="6"/>
    </row>
    <row r="391" spans="1:27" x14ac:dyDescent="0.2">
      <c r="A391" s="5"/>
      <c r="B391" s="5"/>
      <c r="C391" s="5"/>
      <c r="D391" s="43"/>
      <c r="E391" s="9"/>
      <c r="F391" s="9"/>
      <c r="G391" s="9"/>
      <c r="H391" s="5"/>
      <c r="K391" s="5"/>
      <c r="Y391" s="6"/>
      <c r="AA391" s="6"/>
    </row>
    <row r="392" spans="1:27" x14ac:dyDescent="0.2">
      <c r="A392" s="5"/>
      <c r="B392" s="5"/>
      <c r="C392" s="5"/>
      <c r="D392" s="43"/>
      <c r="E392" s="9"/>
      <c r="F392" s="9"/>
      <c r="G392" s="9"/>
      <c r="H392" s="5"/>
      <c r="K392" s="5"/>
      <c r="Y392" s="6"/>
      <c r="AA392" s="6"/>
    </row>
    <row r="393" spans="1:27" x14ac:dyDescent="0.2">
      <c r="A393" s="5"/>
      <c r="B393" s="5"/>
      <c r="C393" s="5"/>
      <c r="D393" s="43"/>
      <c r="E393" s="9"/>
      <c r="F393" s="9"/>
      <c r="G393" s="9"/>
      <c r="H393" s="5"/>
      <c r="K393" s="5"/>
      <c r="Y393" s="6"/>
      <c r="AA393" s="6"/>
    </row>
    <row r="394" spans="1:27" x14ac:dyDescent="0.2">
      <c r="A394" s="5"/>
      <c r="B394" s="5"/>
      <c r="C394" s="5"/>
      <c r="D394" s="43"/>
      <c r="E394" s="9"/>
      <c r="F394" s="9"/>
      <c r="G394" s="9"/>
      <c r="H394" s="5"/>
      <c r="K394" s="5"/>
      <c r="Y394" s="6"/>
      <c r="AA394" s="6"/>
    </row>
    <row r="395" spans="1:27" x14ac:dyDescent="0.2">
      <c r="A395" s="5"/>
      <c r="B395" s="5"/>
      <c r="C395" s="5"/>
      <c r="D395" s="43"/>
      <c r="E395" s="9"/>
      <c r="F395" s="9"/>
      <c r="G395" s="9"/>
      <c r="H395" s="5"/>
      <c r="K395" s="5"/>
      <c r="Y395" s="6"/>
      <c r="AA395" s="6"/>
    </row>
    <row r="396" spans="1:27" x14ac:dyDescent="0.2">
      <c r="A396" s="5"/>
      <c r="B396" s="5"/>
      <c r="C396" s="5"/>
      <c r="D396" s="43"/>
      <c r="E396" s="9"/>
      <c r="F396" s="9"/>
      <c r="G396" s="9"/>
      <c r="H396" s="5"/>
      <c r="K396" s="5"/>
      <c r="Y396" s="6"/>
      <c r="AA396" s="6"/>
    </row>
    <row r="397" spans="1:27" x14ac:dyDescent="0.2">
      <c r="A397" s="5"/>
      <c r="B397" s="5"/>
      <c r="C397" s="5"/>
      <c r="D397" s="43"/>
      <c r="E397" s="9"/>
      <c r="F397" s="9"/>
      <c r="G397" s="9"/>
      <c r="H397" s="5"/>
      <c r="K397" s="5"/>
      <c r="Y397" s="6"/>
      <c r="AA397" s="6"/>
    </row>
    <row r="398" spans="1:27" x14ac:dyDescent="0.2">
      <c r="A398" s="5"/>
      <c r="B398" s="5"/>
      <c r="C398" s="5"/>
      <c r="D398" s="43"/>
      <c r="E398" s="9"/>
      <c r="F398" s="9"/>
      <c r="G398" s="9"/>
      <c r="H398" s="5"/>
      <c r="K398" s="5"/>
      <c r="Y398" s="6"/>
      <c r="AA398" s="6"/>
    </row>
    <row r="399" spans="1:27" x14ac:dyDescent="0.2">
      <c r="A399" s="5"/>
      <c r="B399" s="5"/>
      <c r="C399" s="5"/>
      <c r="D399" s="43"/>
      <c r="E399" s="9"/>
      <c r="F399" s="9"/>
      <c r="G399" s="9"/>
      <c r="H399" s="5"/>
      <c r="K399" s="5"/>
      <c r="Y399" s="6"/>
      <c r="AA399" s="6"/>
    </row>
    <row r="400" spans="1:27" x14ac:dyDescent="0.2">
      <c r="A400" s="5"/>
      <c r="B400" s="5"/>
      <c r="C400" s="5"/>
      <c r="D400" s="43"/>
      <c r="E400" s="9"/>
      <c r="F400" s="9"/>
      <c r="G400" s="9"/>
      <c r="H400" s="5"/>
      <c r="K400" s="5"/>
      <c r="Y400" s="6"/>
      <c r="AA400" s="6"/>
    </row>
    <row r="401" spans="1:27" x14ac:dyDescent="0.2">
      <c r="A401" s="5"/>
      <c r="B401" s="5"/>
      <c r="C401" s="5"/>
      <c r="D401" s="43"/>
      <c r="E401" s="9"/>
      <c r="F401" s="9"/>
      <c r="G401" s="9"/>
      <c r="H401" s="5"/>
      <c r="K401" s="5"/>
      <c r="Y401" s="6"/>
      <c r="AA401" s="6"/>
    </row>
    <row r="402" spans="1:27" x14ac:dyDescent="0.2">
      <c r="A402" s="5"/>
      <c r="B402" s="5"/>
      <c r="C402" s="5"/>
      <c r="D402" s="43"/>
      <c r="E402" s="9"/>
      <c r="F402" s="9"/>
      <c r="G402" s="9"/>
      <c r="H402" s="5"/>
      <c r="K402" s="5"/>
      <c r="Y402" s="6"/>
      <c r="AA402" s="6"/>
    </row>
    <row r="403" spans="1:27" x14ac:dyDescent="0.2">
      <c r="A403" s="5"/>
      <c r="B403" s="5"/>
      <c r="C403" s="5"/>
      <c r="D403" s="43"/>
      <c r="E403" s="9"/>
      <c r="F403" s="9"/>
      <c r="G403" s="9"/>
      <c r="H403" s="5"/>
      <c r="K403" s="5"/>
      <c r="Y403" s="6"/>
      <c r="AA403" s="6"/>
    </row>
    <row r="404" spans="1:27" x14ac:dyDescent="0.2">
      <c r="A404" s="5"/>
      <c r="B404" s="5"/>
      <c r="C404" s="5"/>
      <c r="D404" s="43"/>
      <c r="E404" s="9"/>
      <c r="F404" s="9"/>
      <c r="G404" s="9"/>
      <c r="H404" s="5"/>
      <c r="K404" s="5"/>
      <c r="Y404" s="6"/>
      <c r="AA404" s="6"/>
    </row>
    <row r="405" spans="1:27" x14ac:dyDescent="0.2">
      <c r="A405" s="5"/>
      <c r="B405" s="5"/>
      <c r="C405" s="5"/>
      <c r="D405" s="43"/>
      <c r="E405" s="9"/>
      <c r="F405" s="9"/>
      <c r="G405" s="9"/>
      <c r="H405" s="5"/>
      <c r="K405" s="5"/>
      <c r="Y405" s="6"/>
      <c r="AA405" s="6"/>
    </row>
    <row r="406" spans="1:27" x14ac:dyDescent="0.2">
      <c r="A406" s="5"/>
      <c r="B406" s="5"/>
      <c r="C406" s="5"/>
      <c r="D406" s="43"/>
      <c r="E406" s="9"/>
      <c r="F406" s="9"/>
      <c r="G406" s="9"/>
      <c r="H406" s="5"/>
      <c r="K406" s="5"/>
      <c r="Y406" s="6"/>
      <c r="AA406" s="6"/>
    </row>
    <row r="407" spans="1:27" x14ac:dyDescent="0.2">
      <c r="A407" s="5"/>
      <c r="B407" s="5"/>
      <c r="C407" s="5"/>
      <c r="D407" s="43"/>
      <c r="E407" s="9"/>
      <c r="F407" s="9"/>
      <c r="G407" s="9"/>
      <c r="H407" s="5"/>
      <c r="K407" s="5"/>
      <c r="Y407" s="6"/>
      <c r="AA407" s="6"/>
    </row>
    <row r="408" spans="1:27" x14ac:dyDescent="0.2">
      <c r="A408" s="5"/>
      <c r="B408" s="5"/>
      <c r="C408" s="5"/>
      <c r="D408" s="43"/>
      <c r="E408" s="9"/>
      <c r="F408" s="9"/>
      <c r="G408" s="9"/>
      <c r="H408" s="5"/>
      <c r="K408" s="5"/>
      <c r="Y408" s="6"/>
      <c r="AA408" s="6"/>
    </row>
    <row r="409" spans="1:27" x14ac:dyDescent="0.2">
      <c r="A409" s="5"/>
      <c r="B409" s="5"/>
      <c r="C409" s="5"/>
      <c r="D409" s="43"/>
      <c r="E409" s="9"/>
      <c r="F409" s="9"/>
      <c r="G409" s="9"/>
      <c r="H409" s="5"/>
      <c r="K409" s="5"/>
      <c r="Y409" s="6"/>
      <c r="AA409" s="6"/>
    </row>
    <row r="410" spans="1:27" x14ac:dyDescent="0.2">
      <c r="A410" s="5"/>
      <c r="B410" s="5"/>
      <c r="C410" s="5"/>
      <c r="D410" s="43"/>
      <c r="E410" s="9"/>
      <c r="F410" s="9"/>
      <c r="G410" s="9"/>
      <c r="H410" s="5"/>
      <c r="K410" s="5"/>
      <c r="Y410" s="6"/>
      <c r="AA410" s="6"/>
    </row>
    <row r="411" spans="1:27" x14ac:dyDescent="0.2">
      <c r="A411" s="5"/>
      <c r="B411" s="5"/>
      <c r="C411" s="5"/>
      <c r="D411" s="43"/>
      <c r="E411" s="9"/>
      <c r="F411" s="9"/>
      <c r="G411" s="9"/>
      <c r="H411" s="5"/>
      <c r="K411" s="5"/>
      <c r="Y411" s="6"/>
      <c r="AA411" s="6"/>
    </row>
    <row r="412" spans="1:27" x14ac:dyDescent="0.2">
      <c r="A412" s="5"/>
      <c r="B412" s="5"/>
      <c r="C412" s="5"/>
      <c r="D412" s="43"/>
      <c r="E412" s="9"/>
      <c r="F412" s="9"/>
      <c r="G412" s="9"/>
      <c r="H412" s="5"/>
      <c r="K412" s="5"/>
      <c r="Y412" s="6"/>
      <c r="AA412" s="6"/>
    </row>
    <row r="413" spans="1:27" x14ac:dyDescent="0.2">
      <c r="A413" s="5"/>
      <c r="B413" s="5"/>
      <c r="C413" s="5"/>
      <c r="D413" s="43"/>
      <c r="E413" s="9"/>
      <c r="F413" s="9"/>
      <c r="G413" s="9"/>
      <c r="H413" s="5"/>
      <c r="K413" s="5"/>
      <c r="Y413" s="6"/>
      <c r="AA413" s="6"/>
    </row>
    <row r="414" spans="1:27" x14ac:dyDescent="0.2">
      <c r="A414" s="5"/>
      <c r="B414" s="5"/>
      <c r="C414" s="5"/>
      <c r="D414" s="43"/>
      <c r="E414" s="9"/>
      <c r="F414" s="9"/>
      <c r="G414" s="9"/>
      <c r="H414" s="5"/>
      <c r="K414" s="5"/>
      <c r="Y414" s="6"/>
      <c r="AA414" s="6"/>
    </row>
    <row r="415" spans="1:27" x14ac:dyDescent="0.2">
      <c r="A415" s="5"/>
      <c r="B415" s="5"/>
      <c r="C415" s="5"/>
      <c r="D415" s="43"/>
      <c r="E415" s="9"/>
      <c r="F415" s="9"/>
      <c r="G415" s="9"/>
      <c r="H415" s="5"/>
      <c r="K415" s="5"/>
      <c r="Y415" s="6"/>
      <c r="AA415" s="6"/>
    </row>
    <row r="416" spans="1:27" x14ac:dyDescent="0.2">
      <c r="A416" s="5"/>
      <c r="B416" s="5"/>
      <c r="C416" s="5"/>
      <c r="D416" s="43"/>
      <c r="E416" s="9"/>
      <c r="F416" s="9"/>
      <c r="G416" s="9"/>
      <c r="H416" s="5"/>
      <c r="K416" s="5"/>
      <c r="Y416" s="6"/>
      <c r="AA416" s="6"/>
    </row>
    <row r="417" spans="1:27" x14ac:dyDescent="0.2">
      <c r="A417" s="5"/>
      <c r="B417" s="5"/>
      <c r="C417" s="5"/>
      <c r="D417" s="43"/>
      <c r="E417" s="9"/>
      <c r="F417" s="9"/>
      <c r="G417" s="9"/>
      <c r="H417" s="5"/>
      <c r="K417" s="5"/>
      <c r="Y417" s="6"/>
      <c r="AA417" s="6"/>
    </row>
    <row r="418" spans="1:27" x14ac:dyDescent="0.2">
      <c r="A418" s="5"/>
      <c r="B418" s="5"/>
      <c r="C418" s="5"/>
      <c r="D418" s="43"/>
      <c r="E418" s="9"/>
      <c r="F418" s="9"/>
      <c r="G418" s="9"/>
      <c r="H418" s="5"/>
      <c r="K418" s="5"/>
      <c r="Y418" s="6"/>
      <c r="AA418" s="6"/>
    </row>
    <row r="419" spans="1:27" x14ac:dyDescent="0.2">
      <c r="A419" s="5"/>
      <c r="B419" s="5"/>
      <c r="C419" s="5"/>
      <c r="D419" s="43"/>
      <c r="E419" s="9"/>
      <c r="F419" s="9"/>
      <c r="G419" s="9"/>
      <c r="H419" s="5"/>
      <c r="K419" s="5"/>
      <c r="Y419" s="6"/>
      <c r="AA419" s="6"/>
    </row>
    <row r="420" spans="1:27" x14ac:dyDescent="0.2">
      <c r="A420" s="5"/>
      <c r="B420" s="5"/>
      <c r="C420" s="5"/>
      <c r="D420" s="43"/>
      <c r="E420" s="9"/>
      <c r="F420" s="9"/>
      <c r="G420" s="9"/>
      <c r="H420" s="5"/>
      <c r="K420" s="5"/>
      <c r="Y420" s="6"/>
      <c r="AA420" s="6"/>
    </row>
    <row r="421" spans="1:27" x14ac:dyDescent="0.2">
      <c r="A421" s="5"/>
      <c r="B421" s="5"/>
      <c r="C421" s="5"/>
      <c r="D421" s="43"/>
      <c r="E421" s="9"/>
      <c r="F421" s="9"/>
      <c r="G421" s="9"/>
      <c r="H421" s="5"/>
      <c r="K421" s="5"/>
      <c r="Y421" s="6"/>
      <c r="AA421" s="6"/>
    </row>
    <row r="422" spans="1:27" x14ac:dyDescent="0.2">
      <c r="A422" s="5"/>
      <c r="B422" s="5"/>
      <c r="C422" s="5"/>
      <c r="D422" s="43"/>
      <c r="E422" s="9"/>
      <c r="F422" s="9"/>
      <c r="G422" s="9"/>
      <c r="H422" s="5"/>
      <c r="K422" s="5"/>
      <c r="Y422" s="6"/>
      <c r="AA422" s="6"/>
    </row>
    <row r="423" spans="1:27" x14ac:dyDescent="0.2">
      <c r="A423" s="5"/>
      <c r="B423" s="5"/>
      <c r="C423" s="5"/>
      <c r="D423" s="43"/>
      <c r="E423" s="9"/>
      <c r="F423" s="9"/>
      <c r="G423" s="9"/>
      <c r="H423" s="5"/>
      <c r="K423" s="5"/>
      <c r="Y423" s="6"/>
      <c r="AA423" s="6"/>
    </row>
    <row r="424" spans="1:27" x14ac:dyDescent="0.2">
      <c r="A424" s="5"/>
      <c r="B424" s="5"/>
      <c r="C424" s="5"/>
      <c r="D424" s="43"/>
      <c r="E424" s="9"/>
      <c r="F424" s="9"/>
      <c r="G424" s="9"/>
      <c r="H424" s="5"/>
      <c r="K424" s="5"/>
      <c r="Y424" s="6"/>
      <c r="AA424" s="6"/>
    </row>
    <row r="425" spans="1:27" x14ac:dyDescent="0.2">
      <c r="A425" s="5"/>
      <c r="B425" s="5"/>
      <c r="C425" s="5"/>
      <c r="D425" s="43"/>
      <c r="E425" s="9"/>
      <c r="F425" s="9"/>
      <c r="G425" s="9"/>
      <c r="H425" s="5"/>
      <c r="K425" s="5"/>
      <c r="Y425" s="6"/>
      <c r="AA425" s="6"/>
    </row>
    <row r="426" spans="1:27" x14ac:dyDescent="0.2">
      <c r="A426" s="5"/>
      <c r="B426" s="5"/>
      <c r="C426" s="5"/>
      <c r="D426" s="43"/>
      <c r="E426" s="9"/>
      <c r="F426" s="9"/>
      <c r="G426" s="9"/>
      <c r="H426" s="5"/>
      <c r="K426" s="5"/>
      <c r="Y426" s="6"/>
      <c r="AA426" s="6"/>
    </row>
    <row r="427" spans="1:27" x14ac:dyDescent="0.2">
      <c r="A427" s="5"/>
      <c r="B427" s="5"/>
      <c r="C427" s="5"/>
      <c r="D427" s="43"/>
      <c r="E427" s="9"/>
      <c r="F427" s="9"/>
      <c r="G427" s="9"/>
      <c r="H427" s="5"/>
      <c r="K427" s="5"/>
      <c r="Y427" s="6"/>
      <c r="AA427" s="6"/>
    </row>
    <row r="428" spans="1:27" x14ac:dyDescent="0.2">
      <c r="A428" s="5"/>
      <c r="B428" s="5"/>
      <c r="C428" s="5"/>
      <c r="D428" s="43"/>
      <c r="E428" s="9"/>
      <c r="F428" s="9"/>
      <c r="G428" s="9"/>
      <c r="H428" s="5"/>
      <c r="K428" s="5"/>
      <c r="Y428" s="6"/>
      <c r="AA428" s="6"/>
    </row>
    <row r="429" spans="1:27" x14ac:dyDescent="0.2">
      <c r="A429" s="5"/>
      <c r="B429" s="5"/>
      <c r="C429" s="5"/>
      <c r="D429" s="43"/>
      <c r="E429" s="9"/>
      <c r="F429" s="9"/>
      <c r="G429" s="9"/>
      <c r="H429" s="5"/>
      <c r="K429" s="5"/>
      <c r="Y429" s="6"/>
      <c r="AA429" s="6"/>
    </row>
    <row r="430" spans="1:27" x14ac:dyDescent="0.2">
      <c r="A430" s="5"/>
      <c r="B430" s="5"/>
      <c r="C430" s="5"/>
      <c r="D430" s="43"/>
      <c r="E430" s="9"/>
      <c r="F430" s="9"/>
      <c r="G430" s="9"/>
      <c r="H430" s="5"/>
      <c r="K430" s="5"/>
      <c r="Y430" s="6"/>
      <c r="AA430" s="6"/>
    </row>
    <row r="431" spans="1:27" x14ac:dyDescent="0.2">
      <c r="A431" s="5"/>
      <c r="B431" s="5"/>
      <c r="C431" s="5"/>
      <c r="D431" s="43"/>
      <c r="E431" s="9"/>
      <c r="F431" s="9"/>
      <c r="G431" s="9"/>
      <c r="H431" s="5"/>
      <c r="K431" s="5"/>
      <c r="Y431" s="6"/>
      <c r="AA431" s="6"/>
    </row>
    <row r="432" spans="1:27" x14ac:dyDescent="0.2">
      <c r="A432" s="5"/>
      <c r="B432" s="5"/>
      <c r="C432" s="5"/>
      <c r="D432" s="43"/>
      <c r="E432" s="9"/>
      <c r="F432" s="9"/>
      <c r="G432" s="9"/>
      <c r="H432" s="5"/>
      <c r="K432" s="5"/>
      <c r="Y432" s="6"/>
      <c r="AA432" s="6"/>
    </row>
    <row r="433" spans="1:27" x14ac:dyDescent="0.2">
      <c r="A433" s="5"/>
      <c r="B433" s="5"/>
      <c r="C433" s="5"/>
      <c r="D433" s="43"/>
      <c r="E433" s="9"/>
      <c r="F433" s="9"/>
      <c r="G433" s="9"/>
      <c r="H433" s="5"/>
      <c r="K433" s="5"/>
      <c r="Y433" s="6"/>
      <c r="AA433" s="6"/>
    </row>
    <row r="434" spans="1:27" x14ac:dyDescent="0.2">
      <c r="A434" s="5"/>
      <c r="B434" s="5"/>
      <c r="C434" s="5"/>
      <c r="D434" s="43"/>
      <c r="E434" s="9"/>
      <c r="F434" s="9"/>
      <c r="G434" s="9"/>
      <c r="H434" s="5"/>
      <c r="K434" s="5"/>
      <c r="Y434" s="6"/>
      <c r="AA434" s="6"/>
    </row>
    <row r="435" spans="1:27" x14ac:dyDescent="0.2">
      <c r="A435" s="5"/>
      <c r="B435" s="5"/>
      <c r="C435" s="5"/>
      <c r="D435" s="43"/>
      <c r="E435" s="9"/>
      <c r="F435" s="9"/>
      <c r="G435" s="9"/>
      <c r="H435" s="5"/>
      <c r="K435" s="5"/>
      <c r="Y435" s="6"/>
      <c r="AA435" s="6"/>
    </row>
    <row r="436" spans="1:27" x14ac:dyDescent="0.2">
      <c r="A436" s="5"/>
      <c r="B436" s="5"/>
      <c r="C436" s="5"/>
      <c r="D436" s="43"/>
      <c r="E436" s="9"/>
      <c r="F436" s="9"/>
      <c r="G436" s="9"/>
      <c r="H436" s="5"/>
      <c r="K436" s="5"/>
      <c r="Y436" s="6"/>
      <c r="AA436" s="6"/>
    </row>
    <row r="437" spans="1:27" x14ac:dyDescent="0.2">
      <c r="A437" s="5"/>
      <c r="B437" s="5"/>
      <c r="C437" s="5"/>
      <c r="D437" s="43"/>
      <c r="E437" s="9"/>
      <c r="F437" s="9"/>
      <c r="G437" s="9"/>
      <c r="H437" s="5"/>
      <c r="K437" s="5"/>
      <c r="Y437" s="6"/>
      <c r="AA437" s="6"/>
    </row>
    <row r="438" spans="1:27" x14ac:dyDescent="0.2">
      <c r="A438" s="5"/>
      <c r="B438" s="5"/>
      <c r="C438" s="5"/>
      <c r="D438" s="43"/>
      <c r="E438" s="9"/>
      <c r="F438" s="9"/>
      <c r="G438" s="9"/>
      <c r="H438" s="5"/>
      <c r="K438" s="5"/>
      <c r="Y438" s="6"/>
      <c r="AA438" s="6"/>
    </row>
    <row r="439" spans="1:27" x14ac:dyDescent="0.2">
      <c r="A439" s="5"/>
      <c r="B439" s="5"/>
      <c r="C439" s="5"/>
      <c r="D439" s="43"/>
      <c r="E439" s="9"/>
      <c r="F439" s="9"/>
      <c r="G439" s="9"/>
      <c r="H439" s="5"/>
      <c r="K439" s="5"/>
      <c r="Y439" s="6"/>
      <c r="AA439" s="6"/>
    </row>
    <row r="440" spans="1:27" x14ac:dyDescent="0.2">
      <c r="A440" s="5"/>
      <c r="B440" s="5"/>
      <c r="C440" s="5"/>
      <c r="D440" s="43"/>
      <c r="E440" s="9"/>
      <c r="F440" s="9"/>
      <c r="G440" s="9"/>
      <c r="H440" s="5"/>
      <c r="K440" s="5"/>
      <c r="Y440" s="6"/>
      <c r="AA440" s="6"/>
    </row>
    <row r="441" spans="1:27" x14ac:dyDescent="0.2">
      <c r="A441" s="5"/>
      <c r="B441" s="5"/>
      <c r="C441" s="5"/>
      <c r="D441" s="43"/>
      <c r="E441" s="9"/>
      <c r="F441" s="9"/>
      <c r="G441" s="9"/>
      <c r="H441" s="5"/>
      <c r="K441" s="5"/>
      <c r="Y441" s="6"/>
      <c r="AA441" s="6"/>
    </row>
    <row r="442" spans="1:27" x14ac:dyDescent="0.2">
      <c r="A442" s="5"/>
      <c r="B442" s="5"/>
      <c r="C442" s="5"/>
      <c r="D442" s="43"/>
      <c r="E442" s="9"/>
      <c r="F442" s="9"/>
      <c r="G442" s="9"/>
      <c r="H442" s="5"/>
      <c r="K442" s="5"/>
      <c r="Y442" s="6"/>
      <c r="AA442" s="6"/>
    </row>
    <row r="443" spans="1:27" x14ac:dyDescent="0.2">
      <c r="A443" s="5"/>
      <c r="B443" s="5"/>
      <c r="C443" s="5"/>
      <c r="D443" s="43"/>
      <c r="E443" s="9"/>
      <c r="F443" s="9"/>
      <c r="G443" s="9"/>
      <c r="H443" s="5"/>
      <c r="K443" s="5"/>
      <c r="Y443" s="6"/>
      <c r="AA443" s="6"/>
    </row>
    <row r="444" spans="1:27" x14ac:dyDescent="0.2">
      <c r="A444" s="5"/>
      <c r="B444" s="5"/>
      <c r="C444" s="5"/>
      <c r="D444" s="43"/>
      <c r="E444" s="9"/>
      <c r="F444" s="9"/>
      <c r="G444" s="9"/>
      <c r="H444" s="5"/>
      <c r="K444" s="5"/>
      <c r="Y444" s="6"/>
      <c r="AA444" s="6"/>
    </row>
    <row r="445" spans="1:27" x14ac:dyDescent="0.2">
      <c r="A445" s="5"/>
      <c r="B445" s="5"/>
      <c r="C445" s="5"/>
      <c r="D445" s="43"/>
      <c r="E445" s="9"/>
      <c r="F445" s="9"/>
      <c r="G445" s="9"/>
      <c r="H445" s="5"/>
      <c r="K445" s="5"/>
      <c r="Y445" s="6"/>
      <c r="AA445" s="6"/>
    </row>
    <row r="446" spans="1:27" x14ac:dyDescent="0.2">
      <c r="A446" s="5"/>
      <c r="B446" s="5"/>
      <c r="C446" s="5"/>
      <c r="D446" s="43"/>
      <c r="E446" s="9"/>
      <c r="F446" s="9"/>
      <c r="G446" s="9"/>
      <c r="H446" s="5"/>
      <c r="K446" s="5"/>
      <c r="Y446" s="6"/>
      <c r="AA446" s="6"/>
    </row>
    <row r="447" spans="1:27" x14ac:dyDescent="0.2">
      <c r="A447" s="5"/>
      <c r="B447" s="5"/>
      <c r="C447" s="5"/>
      <c r="D447" s="43"/>
      <c r="E447" s="9"/>
      <c r="F447" s="9"/>
      <c r="G447" s="9"/>
      <c r="H447" s="5"/>
      <c r="K447" s="5"/>
      <c r="Y447" s="6"/>
      <c r="AA447" s="6"/>
    </row>
    <row r="448" spans="1:27" x14ac:dyDescent="0.2">
      <c r="A448" s="5"/>
      <c r="B448" s="5"/>
      <c r="C448" s="5"/>
      <c r="D448" s="43"/>
      <c r="E448" s="9"/>
      <c r="F448" s="9"/>
      <c r="G448" s="9"/>
      <c r="H448" s="5"/>
      <c r="K448" s="5"/>
      <c r="Y448" s="6"/>
      <c r="AA448" s="6"/>
    </row>
    <row r="449" spans="1:27" x14ac:dyDescent="0.2">
      <c r="A449" s="5"/>
      <c r="B449" s="5"/>
      <c r="C449" s="5"/>
      <c r="D449" s="43"/>
      <c r="E449" s="9"/>
      <c r="F449" s="9"/>
      <c r="G449" s="9"/>
      <c r="H449" s="5"/>
      <c r="K449" s="5"/>
      <c r="Y449" s="6"/>
      <c r="AA449" s="6"/>
    </row>
    <row r="450" spans="1:27" x14ac:dyDescent="0.2">
      <c r="A450" s="5"/>
      <c r="B450" s="5"/>
      <c r="C450" s="5"/>
      <c r="D450" s="43"/>
      <c r="E450" s="9"/>
      <c r="F450" s="9"/>
      <c r="G450" s="9"/>
      <c r="H450" s="5"/>
      <c r="K450" s="5"/>
      <c r="Y450" s="6"/>
      <c r="AA450" s="6"/>
    </row>
    <row r="451" spans="1:27" x14ac:dyDescent="0.2">
      <c r="A451" s="5"/>
      <c r="B451" s="5"/>
      <c r="C451" s="5"/>
      <c r="D451" s="43"/>
      <c r="E451" s="9"/>
      <c r="F451" s="9"/>
      <c r="G451" s="9"/>
      <c r="H451" s="5"/>
      <c r="K451" s="5"/>
      <c r="Y451" s="6"/>
      <c r="AA451" s="6"/>
    </row>
    <row r="452" spans="1:27" x14ac:dyDescent="0.2">
      <c r="A452" s="5"/>
      <c r="B452" s="5"/>
      <c r="C452" s="5"/>
      <c r="D452" s="43"/>
      <c r="E452" s="9"/>
      <c r="F452" s="9"/>
      <c r="G452" s="9"/>
      <c r="H452" s="5"/>
      <c r="K452" s="5"/>
      <c r="Y452" s="6"/>
      <c r="AA452" s="6"/>
    </row>
    <row r="453" spans="1:27" x14ac:dyDescent="0.2">
      <c r="A453" s="5"/>
      <c r="B453" s="5"/>
      <c r="C453" s="5"/>
      <c r="D453" s="43"/>
      <c r="E453" s="9"/>
      <c r="F453" s="9"/>
      <c r="G453" s="9"/>
      <c r="H453" s="5"/>
      <c r="K453" s="5"/>
      <c r="Y453" s="6"/>
      <c r="AA453" s="6"/>
    </row>
    <row r="454" spans="1:27" x14ac:dyDescent="0.2">
      <c r="A454" s="5"/>
      <c r="B454" s="5"/>
      <c r="C454" s="5"/>
      <c r="D454" s="43"/>
      <c r="E454" s="9"/>
      <c r="F454" s="9"/>
      <c r="G454" s="9"/>
      <c r="H454" s="5"/>
      <c r="K454" s="5"/>
      <c r="Y454" s="6"/>
      <c r="AA454" s="6"/>
    </row>
    <row r="455" spans="1:27" x14ac:dyDescent="0.2">
      <c r="A455" s="5"/>
      <c r="B455" s="5"/>
      <c r="C455" s="5"/>
      <c r="D455" s="43"/>
      <c r="E455" s="9"/>
      <c r="F455" s="9"/>
      <c r="G455" s="9"/>
      <c r="H455" s="5"/>
      <c r="K455" s="5"/>
      <c r="Y455" s="6"/>
      <c r="AA455" s="6"/>
    </row>
    <row r="456" spans="1:27" x14ac:dyDescent="0.2">
      <c r="A456" s="5"/>
      <c r="B456" s="5"/>
      <c r="C456" s="5"/>
      <c r="D456" s="43"/>
      <c r="E456" s="9"/>
      <c r="F456" s="9"/>
      <c r="G456" s="9"/>
      <c r="H456" s="5"/>
      <c r="K456" s="5"/>
      <c r="Y456" s="6"/>
      <c r="AA456" s="6"/>
    </row>
    <row r="457" spans="1:27" x14ac:dyDescent="0.2">
      <c r="A457" s="5"/>
      <c r="B457" s="5"/>
      <c r="C457" s="5"/>
      <c r="D457" s="43"/>
      <c r="E457" s="9"/>
      <c r="F457" s="9"/>
      <c r="G457" s="9"/>
      <c r="H457" s="5"/>
      <c r="K457" s="5"/>
      <c r="Y457" s="6"/>
      <c r="AA457" s="6"/>
    </row>
    <row r="458" spans="1:27" x14ac:dyDescent="0.2">
      <c r="A458" s="5"/>
      <c r="B458" s="5"/>
      <c r="C458" s="5"/>
      <c r="D458" s="43"/>
      <c r="E458" s="9"/>
      <c r="F458" s="9"/>
      <c r="G458" s="9"/>
      <c r="H458" s="5"/>
      <c r="K458" s="5"/>
      <c r="Y458" s="6"/>
      <c r="AA458" s="6"/>
    </row>
    <row r="459" spans="1:27" x14ac:dyDescent="0.2">
      <c r="A459" s="5"/>
      <c r="B459" s="5"/>
      <c r="C459" s="5"/>
      <c r="D459" s="43"/>
      <c r="E459" s="9"/>
      <c r="F459" s="9"/>
      <c r="G459" s="9"/>
      <c r="H459" s="5"/>
      <c r="K459" s="5"/>
      <c r="Y459" s="6"/>
      <c r="AA459" s="6"/>
    </row>
    <row r="460" spans="1:27" x14ac:dyDescent="0.2">
      <c r="A460" s="5"/>
      <c r="B460" s="5"/>
      <c r="C460" s="5"/>
      <c r="D460" s="43"/>
      <c r="E460" s="9"/>
      <c r="F460" s="9"/>
      <c r="G460" s="9"/>
      <c r="H460" s="5"/>
      <c r="K460" s="5"/>
      <c r="Y460" s="6"/>
      <c r="AA460" s="6"/>
    </row>
    <row r="461" spans="1:27" x14ac:dyDescent="0.2">
      <c r="A461" s="5"/>
      <c r="B461" s="5"/>
      <c r="C461" s="5"/>
      <c r="D461" s="43"/>
      <c r="E461" s="9"/>
      <c r="F461" s="9"/>
      <c r="G461" s="9"/>
      <c r="H461" s="5"/>
      <c r="K461" s="5"/>
      <c r="Y461" s="6"/>
      <c r="AA461" s="6"/>
    </row>
    <row r="462" spans="1:27" x14ac:dyDescent="0.2">
      <c r="A462" s="5"/>
      <c r="B462" s="5"/>
      <c r="C462" s="5"/>
      <c r="D462" s="43"/>
      <c r="E462" s="9"/>
      <c r="F462" s="9"/>
      <c r="G462" s="9"/>
      <c r="H462" s="5"/>
      <c r="K462" s="5"/>
      <c r="Y462" s="6"/>
      <c r="AA462" s="6"/>
    </row>
    <row r="463" spans="1:27" x14ac:dyDescent="0.2">
      <c r="A463" s="5"/>
      <c r="B463" s="5"/>
      <c r="C463" s="5"/>
      <c r="D463" s="43"/>
      <c r="E463" s="9"/>
      <c r="F463" s="9"/>
      <c r="G463" s="9"/>
      <c r="H463" s="5"/>
      <c r="K463" s="5"/>
      <c r="Y463" s="6"/>
      <c r="AA463" s="6"/>
    </row>
    <row r="464" spans="1:27" x14ac:dyDescent="0.2">
      <c r="A464" s="5"/>
      <c r="B464" s="5"/>
      <c r="C464" s="5"/>
      <c r="D464" s="43"/>
      <c r="E464" s="9"/>
      <c r="F464" s="9"/>
      <c r="G464" s="9"/>
      <c r="H464" s="5"/>
      <c r="K464" s="5"/>
      <c r="Y464" s="6"/>
      <c r="AA464" s="6"/>
    </row>
    <row r="465" spans="1:27" x14ac:dyDescent="0.2">
      <c r="A465" s="5"/>
      <c r="B465" s="5"/>
      <c r="C465" s="5"/>
      <c r="D465" s="43"/>
      <c r="E465" s="9"/>
      <c r="F465" s="9"/>
      <c r="G465" s="9"/>
      <c r="H465" s="5"/>
      <c r="K465" s="5"/>
      <c r="Y465" s="6"/>
      <c r="AA465" s="6"/>
    </row>
    <row r="466" spans="1:27" x14ac:dyDescent="0.2">
      <c r="A466" s="5"/>
      <c r="B466" s="5"/>
      <c r="C466" s="5"/>
      <c r="D466" s="43"/>
      <c r="E466" s="9"/>
      <c r="F466" s="9"/>
      <c r="G466" s="9"/>
      <c r="H466" s="5"/>
      <c r="K466" s="5"/>
      <c r="Y466" s="6"/>
      <c r="AA466" s="6"/>
    </row>
    <row r="467" spans="1:27" x14ac:dyDescent="0.2">
      <c r="A467" s="5"/>
      <c r="B467" s="5"/>
      <c r="C467" s="5"/>
      <c r="D467" s="43"/>
      <c r="E467" s="9"/>
      <c r="F467" s="9"/>
      <c r="G467" s="9"/>
      <c r="H467" s="5"/>
      <c r="K467" s="5"/>
      <c r="Y467" s="6"/>
      <c r="AA467" s="6"/>
    </row>
    <row r="468" spans="1:27" x14ac:dyDescent="0.2">
      <c r="A468" s="5"/>
    </row>
    <row r="469" spans="1:27" x14ac:dyDescent="0.2">
      <c r="A469" s="5"/>
    </row>
    <row r="470" spans="1:27" x14ac:dyDescent="0.2">
      <c r="A470" s="5"/>
    </row>
    <row r="471" spans="1:27" x14ac:dyDescent="0.2">
      <c r="A471" s="5"/>
    </row>
    <row r="472" spans="1:27" x14ac:dyDescent="0.2">
      <c r="A472" s="5"/>
    </row>
    <row r="473" spans="1:27" x14ac:dyDescent="0.2">
      <c r="A473" s="5"/>
    </row>
    <row r="474" spans="1:27" x14ac:dyDescent="0.2">
      <c r="A474" s="5"/>
    </row>
    <row r="475" spans="1:27" x14ac:dyDescent="0.2">
      <c r="A475" s="5"/>
    </row>
    <row r="476" spans="1:27" x14ac:dyDescent="0.2">
      <c r="A476" s="5"/>
    </row>
    <row r="477" spans="1:27" x14ac:dyDescent="0.2">
      <c r="A477" s="5"/>
    </row>
    <row r="478" spans="1:27" x14ac:dyDescent="0.2">
      <c r="A478" s="5"/>
    </row>
    <row r="479" spans="1:27" x14ac:dyDescent="0.2">
      <c r="A479" s="5"/>
    </row>
    <row r="480" spans="1:27" x14ac:dyDescent="0.2">
      <c r="A480" s="5"/>
    </row>
    <row r="481" spans="1:1" x14ac:dyDescent="0.2">
      <c r="A481" s="5"/>
    </row>
    <row r="482" spans="1:1" x14ac:dyDescent="0.2">
      <c r="A482" s="5"/>
    </row>
    <row r="483" spans="1:1" x14ac:dyDescent="0.2">
      <c r="A483" s="5"/>
    </row>
    <row r="484" spans="1:1" x14ac:dyDescent="0.2">
      <c r="A484" s="5"/>
    </row>
    <row r="485" spans="1:1" x14ac:dyDescent="0.2">
      <c r="A485" s="5"/>
    </row>
    <row r="486" spans="1:1" x14ac:dyDescent="0.2">
      <c r="A486" s="5"/>
    </row>
    <row r="487" spans="1:1" x14ac:dyDescent="0.2">
      <c r="A487" s="5"/>
    </row>
    <row r="488" spans="1:1" x14ac:dyDescent="0.2">
      <c r="A488" s="5"/>
    </row>
    <row r="489" spans="1:1" x14ac:dyDescent="0.2">
      <c r="A489" s="5"/>
    </row>
    <row r="490" spans="1:1" x14ac:dyDescent="0.2">
      <c r="A490" s="5"/>
    </row>
    <row r="491" spans="1:1" x14ac:dyDescent="0.2">
      <c r="A491" s="5"/>
    </row>
    <row r="492" spans="1:1" x14ac:dyDescent="0.2">
      <c r="A492" s="5"/>
    </row>
    <row r="493" spans="1:1" x14ac:dyDescent="0.2">
      <c r="A493" s="5"/>
    </row>
    <row r="494" spans="1:1" x14ac:dyDescent="0.2">
      <c r="A494" s="5"/>
    </row>
    <row r="495" spans="1:1" x14ac:dyDescent="0.2">
      <c r="A495" s="5"/>
    </row>
    <row r="496" spans="1:1" x14ac:dyDescent="0.2">
      <c r="A496" s="5"/>
    </row>
    <row r="497" spans="1:1" x14ac:dyDescent="0.2">
      <c r="A497" s="5"/>
    </row>
    <row r="498" spans="1:1" x14ac:dyDescent="0.2">
      <c r="A498" s="5"/>
    </row>
    <row r="499" spans="1:1" x14ac:dyDescent="0.2">
      <c r="A499" s="5"/>
    </row>
    <row r="500" spans="1:1" x14ac:dyDescent="0.2">
      <c r="A500" s="5"/>
    </row>
    <row r="501" spans="1:1" x14ac:dyDescent="0.2">
      <c r="A501" s="5"/>
    </row>
    <row r="502" spans="1:1" x14ac:dyDescent="0.2">
      <c r="A502" s="5"/>
    </row>
  </sheetData>
  <mergeCells count="2">
    <mergeCell ref="C4:X4"/>
    <mergeCell ref="I8:Y8"/>
  </mergeCells>
  <conditionalFormatting sqref="J10:J133 L10:Y133">
    <cfRule type="expression" dxfId="3" priority="5">
      <formula>J10=0</formula>
    </cfRule>
    <cfRule type="expression" dxfId="2" priority="6">
      <formula>J10&gt;=#REF!</formula>
    </cfRule>
  </conditionalFormatting>
  <conditionalFormatting sqref="V10:V133 J10:K133 M10:N133">
    <cfRule type="expression" dxfId="1" priority="4">
      <formula>J10&gt;=#REF!</formula>
    </cfRule>
  </conditionalFormatting>
  <conditionalFormatting sqref="J10:J133 V10:V133 M10:N133">
    <cfRule type="expression" dxfId="0" priority="3">
      <formula>J10=0</formula>
    </cfRule>
  </conditionalFormatting>
  <pageMargins left="0" right="0" top="0" bottom="0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2018-04-10T08:28:33Z</dcterms:modified>
</cp:coreProperties>
</file>