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юджет на 2021\ПАСПОРТА\ЗВІТИ 2020\0712152\"/>
    </mc:Choice>
  </mc:AlternateContent>
  <bookViews>
    <workbookView xWindow="0" yWindow="0" windowWidth="20616" windowHeight="9192"/>
  </bookViews>
  <sheets>
    <sheet name="Звіт паспорта 2152 за 2020 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J64" i="1"/>
  <c r="G65" i="1"/>
  <c r="G64" i="1"/>
  <c r="K60" i="1"/>
  <c r="M60" i="1" s="1"/>
  <c r="K61" i="1"/>
  <c r="M61" i="1" s="1"/>
  <c r="K59" i="1"/>
  <c r="J60" i="1"/>
  <c r="J61" i="1"/>
  <c r="J59" i="1"/>
  <c r="G60" i="1"/>
  <c r="G61" i="1"/>
  <c r="G59" i="1"/>
  <c r="K55" i="1" l="1"/>
  <c r="M55" i="1" s="1"/>
  <c r="K56" i="1"/>
  <c r="M56" i="1" s="1"/>
  <c r="K54" i="1"/>
  <c r="M54" i="1" s="1"/>
  <c r="J55" i="1"/>
  <c r="J56" i="1"/>
  <c r="J54" i="1"/>
  <c r="G55" i="1"/>
  <c r="G56" i="1"/>
  <c r="G54" i="1"/>
  <c r="L48" i="1"/>
  <c r="K48" i="1"/>
  <c r="J49" i="1"/>
  <c r="J50" i="1"/>
  <c r="J51" i="1"/>
  <c r="M51" i="1" s="1"/>
  <c r="J48" i="1"/>
  <c r="G51" i="1"/>
  <c r="G49" i="1"/>
  <c r="M49" i="1" s="1"/>
  <c r="G50" i="1"/>
  <c r="G48" i="1"/>
  <c r="G33" i="1"/>
  <c r="F33" i="1"/>
  <c r="M48" i="1" l="1"/>
  <c r="M50" i="1"/>
  <c r="C33" i="1" l="1"/>
  <c r="I29" i="1"/>
  <c r="K29" i="1" s="1"/>
  <c r="I30" i="1"/>
  <c r="K30" i="1" s="1"/>
  <c r="I31" i="1"/>
  <c r="K31" i="1" s="1"/>
  <c r="I32" i="1"/>
  <c r="K32" i="1" s="1"/>
  <c r="H29" i="1"/>
  <c r="H30" i="1"/>
  <c r="H31" i="1"/>
  <c r="H28" i="1"/>
  <c r="E29" i="1"/>
  <c r="E30" i="1"/>
  <c r="E31" i="1"/>
  <c r="E32" i="1"/>
  <c r="E28" i="1"/>
  <c r="H33" i="1" l="1"/>
  <c r="I33" i="1"/>
  <c r="L59" i="1"/>
  <c r="M59" i="1" s="1"/>
  <c r="L65" i="1" l="1"/>
  <c r="M65" i="1"/>
  <c r="K65" i="1"/>
  <c r="J33" i="1" l="1"/>
  <c r="K33" i="1" s="1"/>
  <c r="D33" i="1"/>
  <c r="E33" i="1" s="1"/>
  <c r="I28" i="1"/>
  <c r="K28" i="1" l="1"/>
</calcChain>
</file>

<file path=xl/sharedStrings.xml><?xml version="1.0" encoding="utf-8"?>
<sst xmlns="http://schemas.openxmlformats.org/spreadsheetml/2006/main" count="151" uniqueCount="98">
  <si>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</si>
  <si>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</si>
  <si>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</si>
  <si>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</si>
  <si>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</si>
  <si>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ЗВІТ</t>
  </si>
  <si>
    <t>1.</t>
  </si>
  <si>
    <t>2.</t>
  </si>
  <si>
    <t>(найменування відповідального виконавця)</t>
  </si>
  <si>
    <t>3.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</si>
  <si>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</si>
  <si>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</si>
  <si>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</si>
  <si>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</si>
  <si>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</si>
  <si>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</si>
  <si>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</si>
  <si>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№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</si>
  <si>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</si>
  <si>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</si>
  <si>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</si>
  <si>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</si>
  <si>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з/п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</si>
  <si>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</si>
  <si>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</si>
  <si>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</si>
  <si>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</si>
  <si>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</si>
  <si>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</si>
  <si>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</si>
  <si>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</si>
  <si>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</si>
  <si>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</si>
  <si>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</si>
  <si>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</si>
  <si>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</si>
  <si>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</si>
  <si>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</si>
  <si>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r>
      <t xml:space="preserve">* </t>
    </r>
    <r>
      <rPr>
        <sz val="10"/>
        <color theme="1"/>
        <rFont val="Times New Roman"/>
        <family val="1"/>
        <charset val="204"/>
      </rPr>
      <t>Зазначаються всі напрями використання бюджетних коштів, затверджені у паспорті бюджетної програми.</t>
    </r>
  </si>
  <si>
    <t>0700000</t>
  </si>
  <si>
    <t>0710000</t>
  </si>
  <si>
    <t>Управління охорони здоров'я Чернігівської міської ради</t>
  </si>
  <si>
    <t>Удосконалення організації регіональної системи охорони здоров’я, спрямованої на збереження та зміцнення  здоров’я, підвищення якості та тривалості життя населення та зниження рівня захворюваності</t>
  </si>
  <si>
    <t>0712152</t>
  </si>
  <si>
    <t>0763</t>
  </si>
  <si>
    <t>Інші програми, заклади та заходи у сфері охорони здоров'я</t>
  </si>
  <si>
    <r>
      <t xml:space="preserve">5. Мета бюджетної програми </t>
    </r>
    <r>
      <rPr>
        <sz val="14"/>
        <color theme="1"/>
        <rFont val="Times New Roman"/>
        <family val="1"/>
        <charset val="204"/>
      </rPr>
      <t xml:space="preserve"> Підвищення рівня надання медичної допомоги та збереження здоров'я населення</t>
    </r>
  </si>
  <si>
    <t>Відшкодування вартості лікарських засобів для пільгової категорії населення</t>
  </si>
  <si>
    <t>Забезпечення пільгової категорії населення зубопротезуванням</t>
  </si>
  <si>
    <t>видатки на безкоштовний та пільговий відпуск медикаментів</t>
  </si>
  <si>
    <t>грн</t>
  </si>
  <si>
    <t>кошторис</t>
  </si>
  <si>
    <t>витрати на пільгове зубопротезування окремих категорій населення згідно з чинним законодавством</t>
  </si>
  <si>
    <t>кількість хворих, які знаходилися на амбулаторному лікуванні і отримали медикаменти безкоштовно або на пільгових умовах</t>
  </si>
  <si>
    <t>осіб</t>
  </si>
  <si>
    <t>Розрахунок (з даних к.2 Дод.8 та Дод.9 Наказу МОЗ України від 11.08.2004 р №411 "Про запровадження моніторингу виконання та фінансового забезпечення державних соціальних нормативів в охороні здоров'я"</t>
  </si>
  <si>
    <t>Зведені статистичні дані щодо осіб, які потребують пільгового зубопротезування</t>
  </si>
  <si>
    <t>видатки з безкоштовно або на пільгових умовах отриманих медикаментів на одного пільговика</t>
  </si>
  <si>
    <t>розрахунок (бюджетні видатки /кількість пільговиків)</t>
  </si>
  <si>
    <t>видатки на одного пільговика в рік для проведення пільгового зубопротезування</t>
  </si>
  <si>
    <t>розрахунок (бюджетні видатки /кількість осіб, які потребують послуг)</t>
  </si>
  <si>
    <t>відсоток хворих, яким відпущено лікарські засоби до загальної кількості хворих, що відносяться до пільгових категорій для забезпечення медикаментами</t>
  </si>
  <si>
    <t>%</t>
  </si>
  <si>
    <t>розрахунок</t>
  </si>
  <si>
    <t>відсоток забезпеченості пільгової категорії населення зубопротезуванням до потребуючих</t>
  </si>
  <si>
    <t>кількість осіб, які потребують послуг із пільгового зубопротезування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</si>
  <si>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</si>
  <si>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</si>
  <si>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</si>
  <si>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(код  Типової програмної класифікації видатків та кредитування місцевого бюджету)</t>
  </si>
  <si>
    <t>(код  Функціональної  класифікації видатків та кредитування  бюджету)</t>
  </si>
  <si>
    <t>(найменування бюджетної програми згідно з   Типовою програмною класифікацією видатків та кредитування місцевого бюджету)</t>
  </si>
  <si>
    <t>(код бюджету)</t>
  </si>
  <si>
    <t>про виконання паспорта бюджетної програми місцевого бюджету на _2020_ рік</t>
  </si>
  <si>
    <t>2152</t>
  </si>
  <si>
    <t>Забезпечення потреби в ефективній, якісній і доступній медичній допомозі населення міста в медичних закладах  в період реформування системи охорони здоров’я та  гарантування  поліпшення стану здоров’я населення  шляхом забезпечення пільгової категорії населення лікарськими засобами та здійснення пільгового зубопротезування.</t>
  </si>
  <si>
    <t>Підтримка закладів охорони здоров'я Чернігівської  міської ради в період реформування системи охорони здоров'я для замовлення інформаційних послуг та  послуг з доступу в режимі on-line до електронних баз ЕСОЗ</t>
  </si>
  <si>
    <t>Підтримка галузі "Охорона здоров'я"  в період реформування системи охорони здоров'я в забезпеченні закладів предметами та матеріалами, обладнанням та інвентарем</t>
  </si>
  <si>
    <t>у тому числі: на заходи, пов’язані із запобігання виникненню, поширенню локалізації та ліквідації на території м.Чернігова гострої респіраторної хвороби COVID-19</t>
  </si>
  <si>
    <t>Передбачені кошти на відшкодування вартості лікарських засобів для пільгової категорії населення та для забезпечення пільгової категорії населення зубопротезуванням використані в повному обсязі,  Призначення, передбачені для підтримки закладів охорони здоров'я використовувались шляхом переміщення  призначень на інші напрямки, з яких і проводилися касові видатки. По обсягах призначень, які залишились невикористаними, не виникло підтвердження щодо напрямів доцільності першочергового використання бюджетних коштів закладами</t>
  </si>
  <si>
    <t>обсяг видатків на підтримку галузі "Охорона здоров'я"  в період реформування системи охорони здоров'я в забезпеченні закладів предметами та матеріалами, обладнанням та інвентарем</t>
  </si>
  <si>
    <t>видатки, передбачені на підтримку закладів охорони здоров'я Чернігвської  міської ради в період реформування системи охорони здоров'я для замовлення інформаційних послуг та  послуг з доступу в режимі on-line до електронних баз ЕСОЗ</t>
  </si>
  <si>
    <t>Кошти використані в повному обсязі на пільгове зубопротезування, та на безкоштовний та пільговий відпуск медикаментів під виписані рецепти По обсягах призначень видатків, передбачених на підтримку закладів охорони здоров'я в період реформування системи охорони здоров'я, які залишились невикористаними, не виникло підтвердження щодо напрямів доцільності першочергового використання бюджетних коштів закладами</t>
  </si>
  <si>
    <t>кількість закладів охорони здоров'я Чернігівської міської ради</t>
  </si>
  <si>
    <t>од</t>
  </si>
  <si>
    <t>зведена мережа</t>
  </si>
  <si>
    <t xml:space="preserve">Протягом року зросла кількість осіб, що потребують послуг із пільгового зубопротезування на104 особи, що пов'язано із здорожчанням вартості зубопротезування, так і незадовільним станом здоров'я населення </t>
  </si>
  <si>
    <t>середня сума видатків на заклад</t>
  </si>
  <si>
    <t>Зростає кількість потребуючих для протезування зубів, які згідно з чинним законодавством можуть користуватись пільгою при оплаті (на 104 особи), Разом з тим вартість самого протезування теж зростає, в середньомі досягає  4 196 грн (проти 3 192 грн у 2019 році)  на одну особу. Тому забезпечити у звітному році пільгове протезування була можливість лише 143  (проти 180  у 2019 році)пацієнтів.</t>
  </si>
  <si>
    <t>Суму коштів, передбачену кошторисом на 2020 рік використано в повному обсязі. При цьому забезпеченість хворих пільговими медикаментами складає всього 10 %, величина видатків на одного хворого склала в середньому 2 352,9 грн., майже на рівні плану Знизився відсоток забезпеченості пільгової категорії населення зубопротезуванням до потребуючих на 2,8%, так як їх кількість зросла на 104, а вартість витрат на одну особу зростає постійно і досягла 4 196 грн. що на 1 ,0 тис.грн вище минулого року.</t>
  </si>
  <si>
    <t>Заступник начальника управління охорони здоров'я Чернігівської міської ради</t>
  </si>
  <si>
    <t>(підпис)</t>
  </si>
  <si>
    <t>(ініціали/ініціал, прізвище)</t>
  </si>
  <si>
    <t>Головний спеціаліст- бухгалтер</t>
  </si>
  <si>
    <t>Протягом звітного року видатки на відшкодування вартості лікарських засобів для пільгової категорії населення склали 5 600 000,0 грн, Бюджетні призначення використані в повному обсязі . За виписаними рецептами медикаменти безкоштовно або на пільгових умовах отримали 2 380 хворих, які знаходились на амбулаторному лікуванні. Проте відсоток забезпеченості  складає лише 10,0%. На пільгове зубопротезування проведені видатки в повному обсязі - 600 000,грн, як передбачено планом. Але відсоток забезпеченості знизився на 2,8, так як зросла вартість протезування рпротягом року на 1,0тис.грн, а такожзбільшилась кількість осіб, які потребують пільгового протезування на 104 особи.Призначення, передбачені для підтримки закладів охорони здоров'я використовувались шляхом переміщення  призначень на інші напрямки, з яких і проводилися касові видатки. По залишках  призначень,  не виникло підтвердження щодо напрямів доцільності першочергового використання бюджетних коштів закладами</t>
  </si>
  <si>
    <t>О. В. Гавриленко</t>
  </si>
  <si>
    <t>О. О. Малець</t>
  </si>
  <si>
    <t>Досягнуто планових показників, крім середня сума видатків на заклад, так як по даному напрямку видатки не проводились, а через переміщення на інші напрямки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</si>
</sst>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/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10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12" fillId="0" borderId="0" xfId="0" applyFont="1"/>
    <xf numFmtId="165" fontId="5" fillId="0" borderId="13" xfId="0" applyNumberFormat="1" applyFont="1" applyBorder="1" applyAlignment="1">
      <alignment horizontal="center" vertical="center" wrapText="1"/>
    </xf>
    <xf numFmtId="0" fontId="0" fillId="0" borderId="17" xfId="0" applyBorder="1"/>
    <xf numFmtId="0" fontId="9" fillId="0" borderId="0" xfId="0" applyFont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78"/>
  <sheetViews>
    <sheetView tabSelected="1" topLeftCell="A43" workbookViewId="0">
      <selection activeCell="A63" sqref="A63"/>
    </sheetView>
  </sheetViews>
  <sheetFormatPr defaultRowHeight="14.4" x14ac:dyDescent="0.3"/>
  <cols>
    <col min="1" max="1" width="3.88671875" customWidth="1"/>
    <col min="2" max="2" width="26.44140625" customWidth="1"/>
    <col min="3" max="3" width="13.6640625" customWidth="1"/>
    <col min="4" max="4" width="12.6640625" customWidth="1"/>
    <col min="5" max="5" width="13.88671875" customWidth="1"/>
    <col min="6" max="8" width="12.6640625" customWidth="1"/>
    <col min="9" max="9" width="12.88671875" customWidth="1"/>
    <col min="10" max="10" width="13.6640625" customWidth="1"/>
    <col min="11" max="11" width="13.21875" customWidth="1"/>
    <col min="13" max="13" width="12.5546875" customWidth="1"/>
  </cols>
  <sheetData>
    <row r="1" spans="1:13" ht="24.6" customHeight="1" x14ac:dyDescent="0.3">
      <c r="I1" s="68" t="s">
        <v>0</v>
      </c>
      <c r="J1" s="68"/>
      <c r="K1" s="68"/>
      <c r="L1" s="68"/>
    </row>
    <row r="2" spans="1:13" ht="9" customHeight="1" x14ac:dyDescent="0.3">
      <c r="A2" s="1"/>
      <c r="I2" s="69" t="s">
        <v>1</v>
      </c>
      <c r="J2" s="69"/>
      <c r="K2" s="69"/>
      <c r="L2" s="69"/>
      <c r="M2" s="2"/>
    </row>
    <row r="3" spans="1:13" ht="8.4" customHeight="1" x14ac:dyDescent="0.3">
      <c r="A3" s="1"/>
      <c r="I3" s="69" t="s">
        <v>2</v>
      </c>
      <c r="J3" s="69"/>
      <c r="K3" s="69"/>
      <c r="L3" s="69"/>
    </row>
    <row r="4" spans="1:13" ht="12.6" customHeight="1" x14ac:dyDescent="0.3">
      <c r="I4" s="69" t="s">
        <v>3</v>
      </c>
      <c r="J4" s="69"/>
      <c r="K4" s="69"/>
      <c r="L4" s="69"/>
    </row>
    <row r="5" spans="1:13" ht="10.8" customHeight="1" x14ac:dyDescent="0.3">
      <c r="I5" s="69" t="s">
        <v>4</v>
      </c>
      <c r="J5" s="69"/>
      <c r="K5" s="69"/>
      <c r="L5" s="69"/>
    </row>
    <row r="6" spans="1:13" ht="17.399999999999999" x14ac:dyDescent="0.3">
      <c r="F6" s="27"/>
      <c r="G6" s="27" t="s">
        <v>5</v>
      </c>
    </row>
    <row r="7" spans="1:13" ht="30" customHeight="1" x14ac:dyDescent="0.3">
      <c r="C7" s="76" t="s">
        <v>73</v>
      </c>
      <c r="D7" s="76"/>
      <c r="E7" s="76"/>
      <c r="F7" s="76"/>
      <c r="G7" s="76"/>
      <c r="H7" s="76"/>
      <c r="I7" s="76"/>
      <c r="J7" s="76"/>
      <c r="K7" s="76"/>
      <c r="L7" s="76"/>
    </row>
    <row r="8" spans="1:13" ht="26.4" customHeight="1" x14ac:dyDescent="0.35">
      <c r="A8" s="63" t="s">
        <v>6</v>
      </c>
      <c r="B8" s="31" t="s">
        <v>39</v>
      </c>
      <c r="C8" s="67" t="s">
        <v>41</v>
      </c>
      <c r="D8" s="67"/>
      <c r="E8" s="67"/>
      <c r="F8" s="67"/>
      <c r="G8" s="67"/>
      <c r="H8" s="67"/>
      <c r="I8" s="67"/>
      <c r="J8" s="67"/>
      <c r="K8" s="67"/>
      <c r="L8" s="67">
        <v>2013308</v>
      </c>
      <c r="M8" s="67"/>
    </row>
    <row r="9" spans="1:13" ht="43.8" customHeight="1" x14ac:dyDescent="0.35">
      <c r="A9" s="63"/>
      <c r="B9" s="32" t="s">
        <v>66</v>
      </c>
      <c r="C9" s="33"/>
      <c r="D9" s="34"/>
      <c r="E9" s="66" t="s">
        <v>67</v>
      </c>
      <c r="F9" s="66"/>
      <c r="G9" s="66"/>
      <c r="H9" s="66"/>
      <c r="I9" s="66"/>
      <c r="J9" s="35"/>
      <c r="K9" s="35"/>
      <c r="L9" s="66" t="s">
        <v>68</v>
      </c>
      <c r="M9" s="66"/>
    </row>
    <row r="10" spans="1:13" ht="21.6" customHeight="1" x14ac:dyDescent="0.35">
      <c r="A10" s="63" t="s">
        <v>7</v>
      </c>
      <c r="B10" s="31" t="s">
        <v>40</v>
      </c>
      <c r="C10" s="67" t="s">
        <v>41</v>
      </c>
      <c r="D10" s="67"/>
      <c r="E10" s="67"/>
      <c r="F10" s="67"/>
      <c r="G10" s="67"/>
      <c r="H10" s="67"/>
      <c r="I10" s="67"/>
      <c r="J10" s="67"/>
      <c r="K10" s="67"/>
      <c r="L10" s="67">
        <v>2013308</v>
      </c>
      <c r="M10" s="67"/>
    </row>
    <row r="11" spans="1:13" ht="26.4" customHeight="1" x14ac:dyDescent="0.3">
      <c r="A11" s="63"/>
      <c r="B11" s="32" t="s">
        <v>66</v>
      </c>
      <c r="C11" s="66" t="s">
        <v>8</v>
      </c>
      <c r="D11" s="66"/>
      <c r="E11" s="66"/>
      <c r="F11" s="66"/>
      <c r="G11" s="66"/>
      <c r="H11" s="66"/>
      <c r="I11" s="66"/>
      <c r="J11" s="66"/>
      <c r="K11" s="66"/>
      <c r="L11" s="66" t="s">
        <v>68</v>
      </c>
      <c r="M11" s="66"/>
    </row>
    <row r="12" spans="1:13" ht="39.75" customHeight="1" x14ac:dyDescent="0.35">
      <c r="A12" s="63" t="s">
        <v>9</v>
      </c>
      <c r="B12" s="31" t="s">
        <v>43</v>
      </c>
      <c r="C12" s="31" t="s">
        <v>74</v>
      </c>
      <c r="D12" s="36" t="s">
        <v>44</v>
      </c>
      <c r="E12" s="64" t="s">
        <v>45</v>
      </c>
      <c r="F12" s="64"/>
      <c r="G12" s="64"/>
      <c r="H12" s="64"/>
      <c r="I12" s="64"/>
      <c r="J12" s="64"/>
      <c r="K12" s="64"/>
      <c r="L12" s="65">
        <v>7410100000</v>
      </c>
      <c r="M12" s="65"/>
    </row>
    <row r="13" spans="1:13" ht="87" customHeight="1" x14ac:dyDescent="0.3">
      <c r="A13" s="63"/>
      <c r="B13" s="32" t="s">
        <v>66</v>
      </c>
      <c r="C13" s="32" t="s">
        <v>69</v>
      </c>
      <c r="D13" s="32" t="s">
        <v>70</v>
      </c>
      <c r="E13" s="66" t="s">
        <v>71</v>
      </c>
      <c r="F13" s="66"/>
      <c r="G13" s="66"/>
      <c r="H13" s="66"/>
      <c r="I13" s="66"/>
      <c r="J13" s="66"/>
      <c r="K13" s="66"/>
      <c r="L13" s="66" t="s">
        <v>72</v>
      </c>
      <c r="M13" s="66"/>
    </row>
    <row r="14" spans="1:13" ht="17.399999999999999" customHeight="1" thickBot="1" x14ac:dyDescent="0.35">
      <c r="A14" s="73" t="s">
        <v>10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4.4" customHeight="1" thickBot="1" x14ac:dyDescent="0.35">
      <c r="A15" s="3" t="s">
        <v>11</v>
      </c>
      <c r="B15" s="74" t="s">
        <v>12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</row>
    <row r="16" spans="1:13" ht="38.25" customHeight="1" thickBot="1" x14ac:dyDescent="0.35">
      <c r="A16" s="4"/>
      <c r="B16" s="72" t="s">
        <v>42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9.2" customHeight="1" x14ac:dyDescent="0.3">
      <c r="A17" s="73" t="s">
        <v>46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3" ht="8.4" customHeigh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9.2" customHeight="1" thickBot="1" x14ac:dyDescent="0.35">
      <c r="A19" s="73" t="s">
        <v>13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3" ht="21.6" customHeight="1" thickBot="1" x14ac:dyDescent="0.35">
      <c r="A20" s="30" t="s">
        <v>11</v>
      </c>
      <c r="B20" s="74" t="s">
        <v>14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</row>
    <row r="21" spans="1:13" ht="54.6" customHeight="1" thickBot="1" x14ac:dyDescent="0.35">
      <c r="A21" s="4">
        <v>1</v>
      </c>
      <c r="B21" s="70" t="s">
        <v>75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</row>
    <row r="22" spans="1:13" ht="15.6" x14ac:dyDescent="0.3">
      <c r="A22" s="5"/>
    </row>
    <row r="23" spans="1:13" ht="15.6" customHeight="1" x14ac:dyDescent="0.3">
      <c r="A23" s="73" t="s">
        <v>15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3" ht="16.2" thickBot="1" x14ac:dyDescent="0.35">
      <c r="A24" s="5"/>
      <c r="K24" s="6" t="s">
        <v>16</v>
      </c>
    </row>
    <row r="25" spans="1:13" ht="39.6" customHeight="1" thickBot="1" x14ac:dyDescent="0.35">
      <c r="A25" s="7" t="s">
        <v>17</v>
      </c>
      <c r="B25" s="77" t="s">
        <v>18</v>
      </c>
      <c r="C25" s="79" t="s">
        <v>19</v>
      </c>
      <c r="D25" s="80"/>
      <c r="E25" s="81"/>
      <c r="F25" s="79" t="s">
        <v>20</v>
      </c>
      <c r="G25" s="80"/>
      <c r="H25" s="81"/>
      <c r="I25" s="79" t="s">
        <v>21</v>
      </c>
      <c r="J25" s="80"/>
      <c r="K25" s="81"/>
    </row>
    <row r="26" spans="1:13" ht="31.8" thickBot="1" x14ac:dyDescent="0.35">
      <c r="A26" s="8" t="s">
        <v>22</v>
      </c>
      <c r="B26" s="78"/>
      <c r="C26" s="9" t="s">
        <v>23</v>
      </c>
      <c r="D26" s="9" t="s">
        <v>24</v>
      </c>
      <c r="E26" s="9" t="s">
        <v>25</v>
      </c>
      <c r="F26" s="9" t="s">
        <v>23</v>
      </c>
      <c r="G26" s="9" t="s">
        <v>24</v>
      </c>
      <c r="H26" s="9" t="s">
        <v>25</v>
      </c>
      <c r="I26" s="9" t="s">
        <v>23</v>
      </c>
      <c r="J26" s="9" t="s">
        <v>24</v>
      </c>
      <c r="K26" s="9" t="s">
        <v>25</v>
      </c>
    </row>
    <row r="27" spans="1:13" ht="16.2" thickBot="1" x14ac:dyDescent="0.35">
      <c r="A27" s="8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3" ht="63" thickBot="1" x14ac:dyDescent="0.35">
      <c r="A28" s="8">
        <v>1</v>
      </c>
      <c r="B28" s="9" t="s">
        <v>47</v>
      </c>
      <c r="C28" s="17">
        <v>5600000</v>
      </c>
      <c r="D28" s="9">
        <v>0</v>
      </c>
      <c r="E28" s="17">
        <f>C28+D28</f>
        <v>5600000</v>
      </c>
      <c r="F28" s="17">
        <v>5600000</v>
      </c>
      <c r="G28" s="9">
        <v>0</v>
      </c>
      <c r="H28" s="17">
        <f>F28+G28</f>
        <v>5600000</v>
      </c>
      <c r="I28" s="21">
        <f>F28-C28</f>
        <v>0</v>
      </c>
      <c r="J28" s="9">
        <v>0</v>
      </c>
      <c r="K28" s="21">
        <f>I28+J28</f>
        <v>0</v>
      </c>
    </row>
    <row r="29" spans="1:13" ht="47.4" thickBot="1" x14ac:dyDescent="0.35">
      <c r="A29" s="14">
        <v>2</v>
      </c>
      <c r="B29" s="28" t="s">
        <v>48</v>
      </c>
      <c r="C29" s="18">
        <v>600000</v>
      </c>
      <c r="D29" s="19">
        <v>0</v>
      </c>
      <c r="E29" s="18">
        <f t="shared" ref="E29:E33" si="0">C29+D29</f>
        <v>600000</v>
      </c>
      <c r="F29" s="18">
        <v>600000</v>
      </c>
      <c r="G29" s="19">
        <v>0</v>
      </c>
      <c r="H29" s="18">
        <f t="shared" ref="H29:H31" si="1">F29+G29</f>
        <v>600000</v>
      </c>
      <c r="I29" s="37">
        <f t="shared" ref="I29:I33" si="2">F29-C29</f>
        <v>0</v>
      </c>
      <c r="J29" s="19">
        <v>0</v>
      </c>
      <c r="K29" s="37">
        <f t="shared" ref="K29:K32" si="3">I29+J29</f>
        <v>0</v>
      </c>
    </row>
    <row r="30" spans="1:13" ht="106.2" thickBot="1" x14ac:dyDescent="0.35">
      <c r="A30" s="15">
        <v>3</v>
      </c>
      <c r="B30" s="38" t="s">
        <v>76</v>
      </c>
      <c r="C30" s="17">
        <v>5945350</v>
      </c>
      <c r="D30" s="39">
        <v>0</v>
      </c>
      <c r="E30" s="17">
        <f t="shared" si="0"/>
        <v>5945350</v>
      </c>
      <c r="F30" s="17">
        <v>0</v>
      </c>
      <c r="G30" s="16">
        <v>0</v>
      </c>
      <c r="H30" s="17">
        <f t="shared" si="1"/>
        <v>0</v>
      </c>
      <c r="I30" s="40">
        <f t="shared" si="2"/>
        <v>-5945350</v>
      </c>
      <c r="J30" s="16"/>
      <c r="K30" s="40">
        <f t="shared" si="3"/>
        <v>-5945350</v>
      </c>
    </row>
    <row r="31" spans="1:13" ht="93" thickBot="1" x14ac:dyDescent="0.35">
      <c r="A31" s="15">
        <v>4</v>
      </c>
      <c r="B31" s="38" t="s">
        <v>77</v>
      </c>
      <c r="C31" s="17">
        <v>2887230</v>
      </c>
      <c r="D31" s="39">
        <v>0</v>
      </c>
      <c r="E31" s="17">
        <f t="shared" si="0"/>
        <v>2887230</v>
      </c>
      <c r="F31" s="17">
        <v>0</v>
      </c>
      <c r="G31" s="16">
        <v>0</v>
      </c>
      <c r="H31" s="17">
        <f t="shared" si="1"/>
        <v>0</v>
      </c>
      <c r="I31" s="40">
        <f t="shared" si="2"/>
        <v>-2887230</v>
      </c>
      <c r="J31" s="16"/>
      <c r="K31" s="40">
        <f t="shared" si="3"/>
        <v>-2887230</v>
      </c>
    </row>
    <row r="32" spans="1:13" ht="93" thickBot="1" x14ac:dyDescent="0.35">
      <c r="A32" s="29"/>
      <c r="B32" s="41" t="s">
        <v>78</v>
      </c>
      <c r="C32" s="42">
        <v>574600</v>
      </c>
      <c r="D32" s="43">
        <v>0</v>
      </c>
      <c r="E32" s="42">
        <f t="shared" si="0"/>
        <v>574600</v>
      </c>
      <c r="F32" s="44">
        <v>0</v>
      </c>
      <c r="G32" s="45">
        <v>0</v>
      </c>
      <c r="H32" s="42">
        <v>0</v>
      </c>
      <c r="I32" s="46">
        <f t="shared" si="2"/>
        <v>-574600</v>
      </c>
      <c r="J32" s="45">
        <v>0</v>
      </c>
      <c r="K32" s="46">
        <f t="shared" si="3"/>
        <v>-574600</v>
      </c>
    </row>
    <row r="33" spans="1:13" ht="16.2" thickBot="1" x14ac:dyDescent="0.35">
      <c r="A33" s="4"/>
      <c r="B33" s="22" t="s">
        <v>25</v>
      </c>
      <c r="C33" s="20">
        <f>C28+C29+C30+C31</f>
        <v>15032580</v>
      </c>
      <c r="D33" s="17">
        <f t="shared" ref="D33" si="4">D28+D32</f>
        <v>0</v>
      </c>
      <c r="E33" s="17">
        <f t="shared" si="0"/>
        <v>15032580</v>
      </c>
      <c r="F33" s="17">
        <f>F28+F29+F30+F31</f>
        <v>6200000</v>
      </c>
      <c r="G33" s="17">
        <f t="shared" ref="G33:H33" si="5">G28+G29+G30+G31</f>
        <v>0</v>
      </c>
      <c r="H33" s="17">
        <f t="shared" si="5"/>
        <v>6200000</v>
      </c>
      <c r="I33" s="21">
        <f t="shared" si="2"/>
        <v>-8832580</v>
      </c>
      <c r="J33" s="17">
        <f t="shared" ref="J33" si="6">J28+J32</f>
        <v>0</v>
      </c>
      <c r="K33" s="17">
        <f>SUM(I33:J33)</f>
        <v>-8832580</v>
      </c>
    </row>
    <row r="34" spans="1:13" ht="72" customHeight="1" thickBot="1" x14ac:dyDescent="0.35">
      <c r="A34" s="82" t="s">
        <v>79</v>
      </c>
      <c r="B34" s="83"/>
      <c r="C34" s="83"/>
      <c r="D34" s="83"/>
      <c r="E34" s="83"/>
      <c r="F34" s="83"/>
      <c r="G34" s="83"/>
      <c r="H34" s="83"/>
      <c r="I34" s="83"/>
      <c r="J34" s="83"/>
      <c r="K34" s="84"/>
    </row>
    <row r="35" spans="1:13" ht="12.6" customHeight="1" x14ac:dyDescent="0.3">
      <c r="A35" s="5"/>
    </row>
    <row r="36" spans="1:13" ht="28.2" customHeight="1" x14ac:dyDescent="0.3">
      <c r="A36" s="73" t="s">
        <v>26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3" ht="15" customHeight="1" thickBot="1" x14ac:dyDescent="0.35">
      <c r="A37" s="5"/>
      <c r="K37" s="6" t="s">
        <v>16</v>
      </c>
    </row>
    <row r="38" spans="1:13" ht="43.95" customHeight="1" thickBot="1" x14ac:dyDescent="0.35">
      <c r="A38" s="77" t="s">
        <v>11</v>
      </c>
      <c r="B38" s="77" t="s">
        <v>27</v>
      </c>
      <c r="C38" s="79" t="s">
        <v>19</v>
      </c>
      <c r="D38" s="80"/>
      <c r="E38" s="81"/>
      <c r="F38" s="79" t="s">
        <v>20</v>
      </c>
      <c r="G38" s="80"/>
      <c r="H38" s="81"/>
      <c r="I38" s="79" t="s">
        <v>21</v>
      </c>
      <c r="J38" s="80"/>
      <c r="K38" s="81"/>
    </row>
    <row r="39" spans="1:13" ht="31.8" thickBot="1" x14ac:dyDescent="0.35">
      <c r="A39" s="78"/>
      <c r="B39" s="78"/>
      <c r="C39" s="9" t="s">
        <v>23</v>
      </c>
      <c r="D39" s="9" t="s">
        <v>24</v>
      </c>
      <c r="E39" s="9" t="s">
        <v>25</v>
      </c>
      <c r="F39" s="9" t="s">
        <v>23</v>
      </c>
      <c r="G39" s="9" t="s">
        <v>24</v>
      </c>
      <c r="H39" s="9" t="s">
        <v>25</v>
      </c>
      <c r="I39" s="9" t="s">
        <v>23</v>
      </c>
      <c r="J39" s="9" t="s">
        <v>24</v>
      </c>
      <c r="K39" s="9" t="s">
        <v>25</v>
      </c>
    </row>
    <row r="40" spans="1:13" ht="16.2" thickBot="1" x14ac:dyDescent="0.35">
      <c r="A40" s="8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  <c r="G40" s="9">
        <v>7</v>
      </c>
      <c r="H40" s="9">
        <v>8</v>
      </c>
      <c r="I40" s="9">
        <v>9</v>
      </c>
      <c r="J40" s="9">
        <v>10</v>
      </c>
      <c r="K40" s="9">
        <v>11</v>
      </c>
    </row>
    <row r="41" spans="1:13" ht="16.2" thickBot="1" x14ac:dyDescent="0.35">
      <c r="A41" s="8"/>
      <c r="B41" s="9"/>
      <c r="C41" s="17"/>
      <c r="D41" s="9"/>
      <c r="E41" s="17"/>
      <c r="F41" s="17"/>
      <c r="G41" s="9"/>
      <c r="H41" s="17"/>
      <c r="I41" s="9"/>
      <c r="J41" s="9"/>
      <c r="K41" s="9"/>
    </row>
    <row r="42" spans="1:13" ht="15.6" x14ac:dyDescent="0.3">
      <c r="A42" s="5"/>
    </row>
    <row r="43" spans="1:13" ht="21" customHeight="1" thickBot="1" x14ac:dyDescent="0.35">
      <c r="A43" s="73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3" ht="55.2" customHeight="1" thickBot="1" x14ac:dyDescent="0.35">
      <c r="A44" s="85" t="s">
        <v>11</v>
      </c>
      <c r="B44" s="85" t="s">
        <v>29</v>
      </c>
      <c r="C44" s="85" t="s">
        <v>30</v>
      </c>
      <c r="D44" s="85" t="s">
        <v>31</v>
      </c>
      <c r="E44" s="87" t="s">
        <v>19</v>
      </c>
      <c r="F44" s="88"/>
      <c r="G44" s="89"/>
      <c r="H44" s="87" t="s">
        <v>32</v>
      </c>
      <c r="I44" s="88"/>
      <c r="J44" s="89"/>
      <c r="K44" s="87" t="s">
        <v>21</v>
      </c>
      <c r="L44" s="88"/>
      <c r="M44" s="89"/>
    </row>
    <row r="45" spans="1:13" ht="42" thickBot="1" x14ac:dyDescent="0.35">
      <c r="A45" s="86"/>
      <c r="B45" s="86"/>
      <c r="C45" s="86"/>
      <c r="D45" s="86"/>
      <c r="E45" s="10" t="s">
        <v>23</v>
      </c>
      <c r="F45" s="10" t="s">
        <v>24</v>
      </c>
      <c r="G45" s="10" t="s">
        <v>25</v>
      </c>
      <c r="H45" s="10" t="s">
        <v>23</v>
      </c>
      <c r="I45" s="10" t="s">
        <v>24</v>
      </c>
      <c r="J45" s="10" t="s">
        <v>25</v>
      </c>
      <c r="K45" s="10" t="s">
        <v>23</v>
      </c>
      <c r="L45" s="10" t="s">
        <v>24</v>
      </c>
      <c r="M45" s="10" t="s">
        <v>25</v>
      </c>
    </row>
    <row r="46" spans="1:13" ht="15" thickBot="1" x14ac:dyDescent="0.35">
      <c r="A46" s="11">
        <v>1</v>
      </c>
      <c r="B46" s="10">
        <v>2</v>
      </c>
      <c r="C46" s="10">
        <v>3</v>
      </c>
      <c r="D46" s="10">
        <v>4</v>
      </c>
      <c r="E46" s="10">
        <v>5</v>
      </c>
      <c r="F46" s="10">
        <v>6</v>
      </c>
      <c r="G46" s="10">
        <v>7</v>
      </c>
      <c r="H46" s="10">
        <v>8</v>
      </c>
      <c r="I46" s="10">
        <v>9</v>
      </c>
      <c r="J46" s="10">
        <v>10</v>
      </c>
      <c r="K46" s="10">
        <v>11</v>
      </c>
      <c r="L46" s="10">
        <v>12</v>
      </c>
      <c r="M46" s="10">
        <v>13</v>
      </c>
    </row>
    <row r="47" spans="1:13" ht="15" thickBot="1" x14ac:dyDescent="0.35">
      <c r="A47" s="11">
        <v>1</v>
      </c>
      <c r="B47" s="23" t="s">
        <v>33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45.6" customHeight="1" thickBot="1" x14ac:dyDescent="0.35">
      <c r="A48" s="11"/>
      <c r="B48" s="10" t="s">
        <v>49</v>
      </c>
      <c r="C48" s="10" t="s">
        <v>50</v>
      </c>
      <c r="D48" s="10" t="s">
        <v>51</v>
      </c>
      <c r="E48" s="24">
        <v>5600000</v>
      </c>
      <c r="F48" s="10">
        <v>0</v>
      </c>
      <c r="G48" s="24">
        <f>E48+F48</f>
        <v>5600000</v>
      </c>
      <c r="H48" s="24">
        <v>5600000</v>
      </c>
      <c r="I48" s="10">
        <v>0</v>
      </c>
      <c r="J48" s="24">
        <f>H48+I48</f>
        <v>5600000</v>
      </c>
      <c r="K48" s="24">
        <f>H48-E48</f>
        <v>0</v>
      </c>
      <c r="L48" s="25">
        <f>I48-F48</f>
        <v>0</v>
      </c>
      <c r="M48" s="24">
        <f>J48-G48</f>
        <v>0</v>
      </c>
    </row>
    <row r="49" spans="1:13" ht="64.8" customHeight="1" thickBot="1" x14ac:dyDescent="0.35">
      <c r="A49" s="11"/>
      <c r="B49" s="10" t="s">
        <v>52</v>
      </c>
      <c r="C49" s="10" t="s">
        <v>50</v>
      </c>
      <c r="D49" s="10" t="s">
        <v>51</v>
      </c>
      <c r="E49" s="24">
        <v>600000</v>
      </c>
      <c r="F49" s="10">
        <v>0</v>
      </c>
      <c r="G49" s="24">
        <f t="shared" ref="G49:G50" si="7">E49+F49</f>
        <v>600000</v>
      </c>
      <c r="H49" s="24">
        <v>600000</v>
      </c>
      <c r="I49" s="10">
        <v>0</v>
      </c>
      <c r="J49" s="24">
        <f t="shared" ref="J49:J51" si="8">H49+I49</f>
        <v>600000</v>
      </c>
      <c r="K49" s="24">
        <v>0</v>
      </c>
      <c r="L49" s="10">
        <v>0</v>
      </c>
      <c r="M49" s="24">
        <f t="shared" ref="M49:M51" si="9">J49-G49</f>
        <v>0</v>
      </c>
    </row>
    <row r="50" spans="1:13" ht="97.2" thickBot="1" x14ac:dyDescent="0.35">
      <c r="A50" s="47"/>
      <c r="B50" s="50" t="s">
        <v>80</v>
      </c>
      <c r="C50" s="48" t="s">
        <v>50</v>
      </c>
      <c r="D50" s="50" t="s">
        <v>51</v>
      </c>
      <c r="E50" s="24">
        <v>2887230</v>
      </c>
      <c r="F50" s="50">
        <v>0</v>
      </c>
      <c r="G50" s="24">
        <f t="shared" si="7"/>
        <v>2887230</v>
      </c>
      <c r="H50" s="51">
        <v>0</v>
      </c>
      <c r="I50" s="48">
        <v>0</v>
      </c>
      <c r="J50" s="51">
        <f t="shared" si="8"/>
        <v>0</v>
      </c>
      <c r="K50" s="24">
        <v>0</v>
      </c>
      <c r="L50" s="50"/>
      <c r="M50" s="24">
        <f t="shared" si="9"/>
        <v>-2887230</v>
      </c>
    </row>
    <row r="51" spans="1:13" ht="138.6" thickBot="1" x14ac:dyDescent="0.35">
      <c r="A51" s="47"/>
      <c r="B51" s="50" t="s">
        <v>81</v>
      </c>
      <c r="C51" s="48" t="s">
        <v>50</v>
      </c>
      <c r="D51" s="50" t="s">
        <v>51</v>
      </c>
      <c r="E51" s="49">
        <v>5945350</v>
      </c>
      <c r="F51" s="50">
        <v>0</v>
      </c>
      <c r="G51" s="24">
        <f>E51+F51</f>
        <v>5945350</v>
      </c>
      <c r="H51" s="51">
        <v>0</v>
      </c>
      <c r="I51" s="48">
        <v>0</v>
      </c>
      <c r="J51" s="52">
        <f t="shared" si="8"/>
        <v>0</v>
      </c>
      <c r="K51" s="24">
        <v>0</v>
      </c>
      <c r="L51" s="50"/>
      <c r="M51" s="24">
        <f t="shared" si="9"/>
        <v>-5945350</v>
      </c>
    </row>
    <row r="52" spans="1:13" ht="48.6" customHeight="1" thickBot="1" x14ac:dyDescent="0.35">
      <c r="A52" s="87" t="s">
        <v>82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</row>
    <row r="53" spans="1:13" ht="15" thickBot="1" x14ac:dyDescent="0.35">
      <c r="A53" s="11">
        <v>2</v>
      </c>
      <c r="B53" s="23" t="s">
        <v>34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38.2" thickBot="1" x14ac:dyDescent="0.35">
      <c r="A54" s="11"/>
      <c r="B54" s="10" t="s">
        <v>53</v>
      </c>
      <c r="C54" s="10" t="s">
        <v>54</v>
      </c>
      <c r="D54" s="53" t="s">
        <v>55</v>
      </c>
      <c r="E54" s="10">
        <v>2387</v>
      </c>
      <c r="F54" s="10">
        <v>0</v>
      </c>
      <c r="G54" s="10">
        <f>E54+F54</f>
        <v>2387</v>
      </c>
      <c r="H54" s="10">
        <v>2380</v>
      </c>
      <c r="I54" s="10">
        <v>0</v>
      </c>
      <c r="J54" s="10">
        <f>H54+I54</f>
        <v>2380</v>
      </c>
      <c r="K54" s="10">
        <f>H54-E54</f>
        <v>-7</v>
      </c>
      <c r="L54" s="10">
        <v>0</v>
      </c>
      <c r="M54" s="10">
        <f>K54+L54</f>
        <v>-7</v>
      </c>
    </row>
    <row r="55" spans="1:13" ht="106.2" thickBot="1" x14ac:dyDescent="0.35">
      <c r="A55" s="11"/>
      <c r="B55" s="10" t="s">
        <v>65</v>
      </c>
      <c r="C55" s="10" t="s">
        <v>54</v>
      </c>
      <c r="D55" s="53" t="s">
        <v>56</v>
      </c>
      <c r="E55" s="10">
        <v>6251</v>
      </c>
      <c r="F55" s="10">
        <v>0</v>
      </c>
      <c r="G55" s="10">
        <f t="shared" ref="G55:G56" si="10">E55+F55</f>
        <v>6251</v>
      </c>
      <c r="H55" s="10">
        <v>6355</v>
      </c>
      <c r="I55" s="10">
        <v>0</v>
      </c>
      <c r="J55" s="10">
        <f t="shared" ref="J55:J56" si="11">H55+I55</f>
        <v>6355</v>
      </c>
      <c r="K55" s="10">
        <f t="shared" ref="K55:K56" si="12">H55-E55</f>
        <v>104</v>
      </c>
      <c r="L55" s="10">
        <v>0</v>
      </c>
      <c r="M55" s="10">
        <f t="shared" ref="M55:M56" si="13">K55+L55</f>
        <v>104</v>
      </c>
    </row>
    <row r="56" spans="1:13" ht="42" thickBot="1" x14ac:dyDescent="0.35">
      <c r="A56" s="47"/>
      <c r="B56" s="50" t="s">
        <v>83</v>
      </c>
      <c r="C56" s="48" t="s">
        <v>84</v>
      </c>
      <c r="D56" s="50" t="s">
        <v>85</v>
      </c>
      <c r="E56" s="48">
        <v>9</v>
      </c>
      <c r="F56" s="50">
        <v>0</v>
      </c>
      <c r="G56" s="10">
        <f t="shared" si="10"/>
        <v>9</v>
      </c>
      <c r="H56" s="48">
        <v>9</v>
      </c>
      <c r="I56" s="50">
        <v>0</v>
      </c>
      <c r="J56" s="10">
        <f t="shared" si="11"/>
        <v>9</v>
      </c>
      <c r="K56" s="10">
        <f t="shared" si="12"/>
        <v>0</v>
      </c>
      <c r="L56" s="50">
        <v>0</v>
      </c>
      <c r="M56" s="10">
        <f t="shared" si="13"/>
        <v>0</v>
      </c>
    </row>
    <row r="57" spans="1:13" ht="42" customHeight="1" thickBot="1" x14ac:dyDescent="0.35">
      <c r="A57" s="87" t="s">
        <v>86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</row>
    <row r="58" spans="1:13" ht="15" thickBot="1" x14ac:dyDescent="0.35">
      <c r="A58" s="11">
        <v>3</v>
      </c>
      <c r="B58" s="23" t="s">
        <v>35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69.599999999999994" thickBot="1" x14ac:dyDescent="0.35">
      <c r="A59" s="11"/>
      <c r="B59" s="10" t="s">
        <v>57</v>
      </c>
      <c r="C59" s="10" t="s">
        <v>50</v>
      </c>
      <c r="D59" s="10" t="s">
        <v>58</v>
      </c>
      <c r="E59" s="26">
        <v>2346</v>
      </c>
      <c r="F59" s="26">
        <v>0</v>
      </c>
      <c r="G59" s="26">
        <f>E59+F59</f>
        <v>2346</v>
      </c>
      <c r="H59" s="10">
        <v>2352.9</v>
      </c>
      <c r="I59" s="10">
        <v>0</v>
      </c>
      <c r="J59" s="10">
        <f>H59+I59</f>
        <v>2352.9</v>
      </c>
      <c r="K59" s="26">
        <f>H59-E59</f>
        <v>6.9000000000000909</v>
      </c>
      <c r="L59" s="26">
        <f t="shared" ref="L59" si="14">I59-F59</f>
        <v>0</v>
      </c>
      <c r="M59" s="26">
        <f>K59+L59</f>
        <v>6.9000000000000909</v>
      </c>
    </row>
    <row r="60" spans="1:13" ht="97.2" thickBot="1" x14ac:dyDescent="0.35">
      <c r="A60" s="11"/>
      <c r="B60" s="10" t="s">
        <v>59</v>
      </c>
      <c r="C60" s="10" t="s">
        <v>50</v>
      </c>
      <c r="D60" s="10" t="s">
        <v>60</v>
      </c>
      <c r="E60" s="10">
        <v>96</v>
      </c>
      <c r="F60" s="25">
        <v>0</v>
      </c>
      <c r="G60" s="26">
        <f t="shared" ref="G60:G61" si="15">E60+F60</f>
        <v>96</v>
      </c>
      <c r="H60" s="10">
        <v>94.4</v>
      </c>
      <c r="I60" s="10">
        <v>0</v>
      </c>
      <c r="J60" s="10">
        <f t="shared" ref="J60:J61" si="16">H60+I60</f>
        <v>94.4</v>
      </c>
      <c r="K60" s="26">
        <f t="shared" ref="K60:K61" si="17">H60-E60</f>
        <v>-1.5999999999999943</v>
      </c>
      <c r="L60" s="10">
        <v>0</v>
      </c>
      <c r="M60" s="26">
        <f t="shared" ref="M60:M61" si="18">K60+L60</f>
        <v>-1.5999999999999943</v>
      </c>
    </row>
    <row r="61" spans="1:13" ht="15" thickBot="1" x14ac:dyDescent="0.35">
      <c r="A61" s="50"/>
      <c r="B61" s="55" t="s">
        <v>87</v>
      </c>
      <c r="C61" s="50" t="s">
        <v>50</v>
      </c>
      <c r="D61" s="48" t="s">
        <v>63</v>
      </c>
      <c r="E61" s="56">
        <v>981397.77</v>
      </c>
      <c r="F61" s="54">
        <v>0</v>
      </c>
      <c r="G61" s="26">
        <f t="shared" si="15"/>
        <v>981397.77</v>
      </c>
      <c r="H61" s="48">
        <v>0</v>
      </c>
      <c r="I61" s="50">
        <v>0</v>
      </c>
      <c r="J61" s="10">
        <f t="shared" si="16"/>
        <v>0</v>
      </c>
      <c r="K61" s="26">
        <f t="shared" si="17"/>
        <v>-981397.77</v>
      </c>
      <c r="L61" s="50"/>
      <c r="M61" s="26">
        <f t="shared" si="18"/>
        <v>-981397.77</v>
      </c>
    </row>
    <row r="62" spans="1:13" ht="15" thickBot="1" x14ac:dyDescent="0.35">
      <c r="A62" s="87" t="s">
        <v>97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9"/>
    </row>
    <row r="63" spans="1:13" ht="15" thickBot="1" x14ac:dyDescent="0.35">
      <c r="A63" s="11">
        <v>4</v>
      </c>
      <c r="B63" s="23" t="s">
        <v>36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97.2" thickBot="1" x14ac:dyDescent="0.35">
      <c r="A64" s="11"/>
      <c r="B64" s="10" t="s">
        <v>61</v>
      </c>
      <c r="C64" s="10" t="s">
        <v>62</v>
      </c>
      <c r="D64" s="10" t="s">
        <v>63</v>
      </c>
      <c r="E64" s="10">
        <v>10</v>
      </c>
      <c r="F64" s="10">
        <v>0</v>
      </c>
      <c r="G64" s="10">
        <f>E64+F64</f>
        <v>10</v>
      </c>
      <c r="H64" s="25">
        <v>10</v>
      </c>
      <c r="I64" s="10">
        <v>0</v>
      </c>
      <c r="J64" s="25">
        <f>H64+I64</f>
        <v>10</v>
      </c>
      <c r="K64" s="10">
        <v>-0.1</v>
      </c>
      <c r="L64" s="10">
        <v>0</v>
      </c>
      <c r="M64" s="10">
        <v>-0.1</v>
      </c>
    </row>
    <row r="65" spans="1:13" ht="55.8" thickBot="1" x14ac:dyDescent="0.35">
      <c r="A65" s="11"/>
      <c r="B65" s="10" t="s">
        <v>64</v>
      </c>
      <c r="C65" s="10" t="s">
        <v>62</v>
      </c>
      <c r="D65" s="10" t="s">
        <v>63</v>
      </c>
      <c r="E65" s="10">
        <v>5.0999999999999996</v>
      </c>
      <c r="F65" s="10">
        <v>0</v>
      </c>
      <c r="G65" s="10">
        <f>E65+F65</f>
        <v>5.0999999999999996</v>
      </c>
      <c r="H65" s="10">
        <v>2.2999999999999998</v>
      </c>
      <c r="I65" s="10">
        <v>0</v>
      </c>
      <c r="J65" s="25">
        <f>H65+I65</f>
        <v>2.2999999999999998</v>
      </c>
      <c r="K65" s="10">
        <f>H65-E65</f>
        <v>-2.8</v>
      </c>
      <c r="L65" s="10">
        <f t="shared" ref="L65:M65" si="19">I65-F65</f>
        <v>0</v>
      </c>
      <c r="M65" s="10">
        <f t="shared" si="19"/>
        <v>-2.8</v>
      </c>
    </row>
    <row r="66" spans="1:13" ht="41.4" customHeight="1" thickBot="1" x14ac:dyDescent="0.35">
      <c r="A66" s="87" t="s">
        <v>88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/>
    </row>
    <row r="67" spans="1:13" ht="51" customHeight="1" thickBot="1" x14ac:dyDescent="0.35">
      <c r="A67" s="87" t="s">
        <v>89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</row>
    <row r="68" spans="1:13" ht="15.6" x14ac:dyDescent="0.3">
      <c r="A68" s="5"/>
    </row>
    <row r="69" spans="1:13" ht="18" customHeight="1" thickBot="1" x14ac:dyDescent="0.35">
      <c r="A69" s="73" t="s">
        <v>37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02.6" customHeight="1" thickBot="1" x14ac:dyDescent="0.35">
      <c r="A70" s="12"/>
      <c r="B70" s="87" t="s">
        <v>94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1:13" ht="15.6" x14ac:dyDescent="0.3">
      <c r="A71" s="1"/>
    </row>
    <row r="72" spans="1:13" ht="22.95" customHeight="1" x14ac:dyDescent="0.3">
      <c r="A72" s="90" t="s">
        <v>38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5" spans="1:13" ht="30" customHeight="1" x14ac:dyDescent="0.3">
      <c r="B75" s="60" t="s">
        <v>90</v>
      </c>
      <c r="C75" s="60"/>
      <c r="D75" s="60"/>
      <c r="G75" s="57"/>
      <c r="J75" s="61" t="s">
        <v>96</v>
      </c>
      <c r="K75" s="61"/>
    </row>
    <row r="76" spans="1:13" x14ac:dyDescent="0.3">
      <c r="B76" s="13"/>
      <c r="G76" s="58" t="s">
        <v>91</v>
      </c>
      <c r="J76" s="59" t="s">
        <v>92</v>
      </c>
      <c r="K76" s="59"/>
    </row>
    <row r="77" spans="1:13" x14ac:dyDescent="0.3">
      <c r="B77" s="62" t="s">
        <v>93</v>
      </c>
      <c r="C77" s="62"/>
      <c r="G77" s="57"/>
      <c r="J77" s="61" t="s">
        <v>95</v>
      </c>
      <c r="K77" s="61"/>
    </row>
    <row r="78" spans="1:13" x14ac:dyDescent="0.3">
      <c r="G78" s="58" t="s">
        <v>91</v>
      </c>
      <c r="J78" s="59" t="s">
        <v>92</v>
      </c>
      <c r="K78" s="59"/>
    </row>
  </sheetData>
  <mergeCells count="63">
    <mergeCell ref="B70:M70"/>
    <mergeCell ref="A72:M72"/>
    <mergeCell ref="A52:M52"/>
    <mergeCell ref="A57:M57"/>
    <mergeCell ref="A62:M62"/>
    <mergeCell ref="A66:M66"/>
    <mergeCell ref="A67:M67"/>
    <mergeCell ref="A69:M69"/>
    <mergeCell ref="A43:L43"/>
    <mergeCell ref="A44:A45"/>
    <mergeCell ref="B44:B45"/>
    <mergeCell ref="C44:C45"/>
    <mergeCell ref="D44:D45"/>
    <mergeCell ref="E44:G44"/>
    <mergeCell ref="H44:J44"/>
    <mergeCell ref="K44:M44"/>
    <mergeCell ref="A34:K34"/>
    <mergeCell ref="A36:K36"/>
    <mergeCell ref="A38:A39"/>
    <mergeCell ref="B38:B39"/>
    <mergeCell ref="C38:E38"/>
    <mergeCell ref="F38:H38"/>
    <mergeCell ref="I38:K38"/>
    <mergeCell ref="C7:L7"/>
    <mergeCell ref="A14:M14"/>
    <mergeCell ref="B15:M15"/>
    <mergeCell ref="A23:L23"/>
    <mergeCell ref="B25:B26"/>
    <mergeCell ref="C25:E25"/>
    <mergeCell ref="F25:H25"/>
    <mergeCell ref="I25:K25"/>
    <mergeCell ref="B21:M21"/>
    <mergeCell ref="B16:M16"/>
    <mergeCell ref="A17:K17"/>
    <mergeCell ref="A18:M18"/>
    <mergeCell ref="A19:K19"/>
    <mergeCell ref="B20:M20"/>
    <mergeCell ref="I1:L1"/>
    <mergeCell ref="I2:L2"/>
    <mergeCell ref="I3:L3"/>
    <mergeCell ref="I4:L4"/>
    <mergeCell ref="I5:L5"/>
    <mergeCell ref="A8:A9"/>
    <mergeCell ref="C8:K8"/>
    <mergeCell ref="L8:M8"/>
    <mergeCell ref="E9:I9"/>
    <mergeCell ref="L9:M9"/>
    <mergeCell ref="A10:A11"/>
    <mergeCell ref="C10:K10"/>
    <mergeCell ref="L10:M10"/>
    <mergeCell ref="C11:K11"/>
    <mergeCell ref="L11:M11"/>
    <mergeCell ref="A12:A13"/>
    <mergeCell ref="E12:K12"/>
    <mergeCell ref="L12:M12"/>
    <mergeCell ref="E13:K13"/>
    <mergeCell ref="L13:M13"/>
    <mergeCell ref="J78:K78"/>
    <mergeCell ref="B75:D75"/>
    <mergeCell ref="J75:K75"/>
    <mergeCell ref="J76:K76"/>
    <mergeCell ref="B77:C77"/>
    <mergeCell ref="J77:K7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паспорта 2152 за 2020 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Економист</dc:creator>
  <cp:lastModifiedBy>Економист</cp:lastModifiedBy>
  <cp:lastPrinted>2020-02-17T15:49:27Z</cp:lastPrinted>
  <dcterms:created xsi:type="dcterms:W3CDTF">2020-01-30T08:58:47Z</dcterms:created>
  <dcterms:modified xsi:type="dcterms:W3CDTF">2021-01-25T08:03:17Z</dcterms:modified>
</cp:coreProperties>
</file>