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на 2021\ПАСПОРТА\ЗВІТИ 2020\ДРУК\"/>
    </mc:Choice>
  </mc:AlternateContent>
  <bookViews>
    <workbookView xWindow="0" yWindow="0" windowWidth="20616" windowHeight="9192"/>
  </bookViews>
  <sheets>
    <sheet name="Звіт паспорта 2152 за 2020 р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J70" i="1"/>
  <c r="G71" i="1"/>
  <c r="G70" i="1"/>
  <c r="K66" i="1"/>
  <c r="M66" i="1" s="1"/>
  <c r="K67" i="1"/>
  <c r="M67" i="1" s="1"/>
  <c r="K65" i="1"/>
  <c r="J66" i="1"/>
  <c r="J67" i="1"/>
  <c r="J65" i="1"/>
  <c r="G66" i="1"/>
  <c r="G67" i="1"/>
  <c r="G65" i="1"/>
  <c r="K61" i="1" l="1"/>
  <c r="M61" i="1" s="1"/>
  <c r="K62" i="1"/>
  <c r="M62" i="1" s="1"/>
  <c r="K60" i="1"/>
  <c r="M60" i="1" s="1"/>
  <c r="J61" i="1"/>
  <c r="J62" i="1"/>
  <c r="J60" i="1"/>
  <c r="G61" i="1"/>
  <c r="G62" i="1"/>
  <c r="G60" i="1"/>
  <c r="L54" i="1"/>
  <c r="K54" i="1"/>
  <c r="J55" i="1"/>
  <c r="J56" i="1"/>
  <c r="J57" i="1"/>
  <c r="M57" i="1" s="1"/>
  <c r="J54" i="1"/>
  <c r="G57" i="1"/>
  <c r="G55" i="1"/>
  <c r="M55" i="1" s="1"/>
  <c r="G56" i="1"/>
  <c r="G54" i="1"/>
  <c r="G38" i="1"/>
  <c r="F38" i="1"/>
  <c r="M54" i="1" l="1"/>
  <c r="M56" i="1"/>
  <c r="C38" i="1" l="1"/>
  <c r="I34" i="1"/>
  <c r="K34" i="1" s="1"/>
  <c r="I35" i="1"/>
  <c r="K35" i="1" s="1"/>
  <c r="I36" i="1"/>
  <c r="K36" i="1" s="1"/>
  <c r="I37" i="1"/>
  <c r="K37" i="1" s="1"/>
  <c r="H34" i="1"/>
  <c r="H35" i="1"/>
  <c r="H36" i="1"/>
  <c r="H33" i="1"/>
  <c r="E34" i="1"/>
  <c r="E35" i="1"/>
  <c r="E36" i="1"/>
  <c r="E37" i="1"/>
  <c r="E33" i="1"/>
  <c r="H38" i="1" l="1"/>
  <c r="I38" i="1"/>
  <c r="L65" i="1"/>
  <c r="M65" i="1" s="1"/>
  <c r="L71" i="1" l="1"/>
  <c r="M71" i="1"/>
  <c r="K71" i="1"/>
  <c r="J38" i="1" l="1"/>
  <c r="K38" i="1" s="1"/>
  <c r="D38" i="1"/>
  <c r="E38" i="1" s="1"/>
  <c r="I33" i="1"/>
  <c r="K33" i="1" l="1"/>
</calcChain>
</file>

<file path=xl/sharedStrings.xml><?xml version="1.0" encoding="utf-8"?>
<sst xmlns="http://schemas.openxmlformats.org/spreadsheetml/2006/main" count="151" uniqueCount="98">
  <si>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</si>
  <si>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</si>
  <si>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</si>
  <si>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</si>
  <si>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</si>
  <si>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</si>
  <si>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</si>
  <si>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</si>
  <si>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</si>
  <si>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</si>
  <si>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</si>
  <si>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</si>
  <si>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</si>
  <si>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</si>
  <si>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</si>
  <si>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</si>
  <si>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</si>
  <si>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</si>
  <si>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</si>
  <si>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</si>
  <si>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</si>
  <si>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</si>
  <si>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</si>
  <si>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</si>
  <si>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</si>
  <si>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</si>
  <si>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</si>
  <si>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</si>
  <si>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</si>
  <si>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</si>
  <si>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</si>
  <si>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</si>
  <si>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</si>
  <si>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</si>
  <si>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</si>
  <si>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</si>
  <si>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</si>
  <si>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t>10. Узагальнений висновок про виконання бюджетної програми.</t>
  </si>
  <si>
    <r>
      <t xml:space="preserve">* </t>
    </r>
    <r>
      <rPr>
        <sz val="10"/>
        <color theme="1"/>
        <rFont val="Times New Roman"/>
        <family val="1"/>
        <charset val="204"/>
      </rPr>
      <t>Зазначаються всі напрями використання бюджетних коштів, затверджені у паспорті бюджетної програми.</t>
    </r>
  </si>
  <si>
    <t>0700000</t>
  </si>
  <si>
    <t>0710000</t>
  </si>
  <si>
    <t>Управління охорони здоров'я Чернігівської міської ради</t>
  </si>
  <si>
    <t>Удосконалення організації регіональної системи охорони здоров’я, спрямованої на збереження та зміцнення  здоров’я, підвищення якості та тривалості життя населення та зниження рівня захворюваності</t>
  </si>
  <si>
    <t>0712152</t>
  </si>
  <si>
    <t>0763</t>
  </si>
  <si>
    <t>Інші програми, заклади та заходи у сфері охорони здоров'я</t>
  </si>
  <si>
    <r>
      <t xml:space="preserve">5. Мета бюджетної програми </t>
    </r>
    <r>
      <rPr>
        <sz val="14"/>
        <color theme="1"/>
        <rFont val="Times New Roman"/>
        <family val="1"/>
        <charset val="204"/>
      </rPr>
      <t xml:space="preserve"> Підвищення рівня надання медичної допомоги та збереження здоров'я населення</t>
    </r>
  </si>
  <si>
    <t>Відшкодування вартості лікарських засобів для пільгової категорії населення</t>
  </si>
  <si>
    <t>Забезпечення пільгової категорії населення зубопротезуванням</t>
  </si>
  <si>
    <t>видатки на безкоштовний та пільговий відпуск медикаментів</t>
  </si>
  <si>
    <t>грн</t>
  </si>
  <si>
    <t>кошторис</t>
  </si>
  <si>
    <t>витрати на пільгове зубопротезування окремих категорій населення згідно з чинним законодавством</t>
  </si>
  <si>
    <t>кількість хворих, які знаходилися на амбулаторному лікуванні і отримали медикаменти безкоштовно або на пільгових умовах</t>
  </si>
  <si>
    <t>осіб</t>
  </si>
  <si>
    <t>Розрахунок (з даних к.2 Дод.8 та Дод.9 Наказу МОЗ України від 11.08.2004 р №411 "Про запровадження моніторингу виконання та фінансового забезпечення державних соціальних нормативів в охороні здоров'я"</t>
  </si>
  <si>
    <t>Зведені статистичні дані щодо осіб, які потребують пільгового зубопротезування</t>
  </si>
  <si>
    <t>видатки з безкоштовно або на пільгових умовах отриманих медикаментів на одного пільговика</t>
  </si>
  <si>
    <t>розрахунок (бюджетні видатки /кількість пільговиків)</t>
  </si>
  <si>
    <t>видатки на одного пільговика в рік для проведення пільгового зубопротезування</t>
  </si>
  <si>
    <t>розрахунок (бюджетні видатки /кількість осіб, які потребують послуг)</t>
  </si>
  <si>
    <t>відсоток хворих, яким відпущено лікарські засоби до загальної кількості хворих, що відносяться до пільгових категорій для забезпечення медикаментами</t>
  </si>
  <si>
    <t>%</t>
  </si>
  <si>
    <t>розрахунок</t>
  </si>
  <si>
    <t>відсоток забезпеченості пільгової категорії населення зубопротезуванням до потребуючих</t>
  </si>
  <si>
    <t>кількість осіб, які потребують послуг із пільгового зубопротезування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</si>
  <si>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</si>
  <si>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</si>
  <si>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</si>
  <si>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</si>
  <si>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</si>
  <si>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</si>
  <si>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</si>
  <si>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про виконання паспорта бюджетної програми місцевого бюджету на _2020_ рік</t>
  </si>
  <si>
    <t>2152</t>
  </si>
  <si>
    <t>Забезпечення потреби в ефективній, якісній і доступній медичній допомозі населення міста в медичних закладах  в період реформування системи охорони здоров’я та  гарантування  поліпшення стану здоров’я населення  шляхом забезпечення пільгової категорії населення лікарськими засобами та здійснення пільгового зубопротезування.</t>
  </si>
  <si>
    <t>Підтримка закладів охорони здоров'я Чернігівської  міської ради в період реформування системи охорони здоров'я для замовлення інформаційних послуг та  послуг з доступу в режимі on-line до електронних баз ЕСОЗ</t>
  </si>
  <si>
    <t>Підтримка галузі "Охорона здоров'я"  в період реформування системи охорони здоров'я в забезпеченні закладів предметами та матеріалами, обладнанням та інвентарем</t>
  </si>
  <si>
    <t>у тому числі: на заходи, пов’язані із запобігання виникненню, поширенню локалізації та ліквідації на території м.Чернігова гострої респіраторної хвороби COVID-19</t>
  </si>
  <si>
    <t>Передбачені кошти на відшкодування вартості лікарських засобів для пільгової категорії населення та для забезпечення пільгової категорії населення зубопротезуванням використані в повному обсязі,  Призначення, передбачені для підтримки закладів охорони здоров'я використовувались шляхом переміщення  призначень на інші напрямки, з яких і проводилися касові видатки. По обсягах призначень, які залишились невикористаними, не виникло підтвердження щодо напрямів доцільності першочергового використання бюджетних коштів закладами</t>
  </si>
  <si>
    <t>обсяг видатків на підтримку галузі "Охорона здоров'я"  в період реформування системи охорони здоров'я в забезпеченні закладів предметами та матеріалами, обладнанням та інвентарем</t>
  </si>
  <si>
    <t>видатки, передбачені на підтримку закладів охорони здоров'я Чернігвської  міської ради в період реформування системи охорони здоров'я для замовлення інформаційних послуг та  послуг з доступу в режимі on-line до електронних баз ЕСОЗ</t>
  </si>
  <si>
    <t>Кошти використані в повному обсязі на пільгове зубопротезування, та на безкоштовний та пільговий відпуск медикаментів під виписані рецепти По обсягах призначень видатків, передбачених на підтримку закладів охорони здоров'я в період реформування системи охорони здоров'я, які залишились невикористаними, не виникло підтвердження щодо напрямів доцільності першочергового використання бюджетних коштів закладами</t>
  </si>
  <si>
    <t>кількість закладів охорони здоров'я Чернігівської міської ради</t>
  </si>
  <si>
    <t>од</t>
  </si>
  <si>
    <t>зведена мережа</t>
  </si>
  <si>
    <t xml:space="preserve">Протягом року зросла кількість осіб, що потребують послуг із пільгового зубопротезування на104 особи, що пов'язано із здорожчанням вартості зубопротезування, так і незадовільним станом здоров'я населення </t>
  </si>
  <si>
    <t>середня сума видатків на заклад</t>
  </si>
  <si>
    <t>Зростає кількість потребуючих для протезування зубів, які згідно з чинним законодавством можуть користуватись пільгою при оплаті (на 104 особи), Разом з тим вартість самого протезування теж зростає, в середньомі досягає  4 196 грн (проти 3 192 грн у 2019 році)  на одну особу. Тому забезпечити у звітному році пільгове протезування була можливість лише 143  (проти 180  у 2019 році)пацієнтів.</t>
  </si>
  <si>
    <t>Суму коштів, передбачену кошторисом на 2020 рік використано в повному обсязі. При цьому забезпеченість хворих пільговими медикаментами складає всього 10 %, величина видатків на одного хворого склала в середньому 2 352,9 грн., майже на рівні плану Знизився відсоток забезпеченості пільгової категорії населення зубопротезуванням до потребуючих на 2,8%, так як їх кількість зросла на 104, а вартість витрат на одну особу зростає постійно і досягла 4 196 грн. що на 1 ,0 тис.грн вище минулого року.</t>
  </si>
  <si>
    <t>Заступник начальника управління охорони здоров'я Чернігівської міської ради</t>
  </si>
  <si>
    <t>(підпис)</t>
  </si>
  <si>
    <t>(ініціали/ініціал, прізвище)</t>
  </si>
  <si>
    <t>Головний спеціаліст- бухгалтер</t>
  </si>
  <si>
    <t>Протягом звітного року видатки на відшкодування вартості лікарських засобів для пільгової категорії населення склали 5 600 000,0 грн, Бюджетні призначення використані в повному обсязі . За виписаними рецептами медикаменти безкоштовно або на пільгових умовах отримали 2 380 хворих, які знаходились на амбулаторному лікуванні. Проте відсоток забезпеченості  складає лише 10,0%. На пільгове зубопротезування проведені видатки в повному обсязі - 600 000,грн, як передбачено планом. Але відсоток забезпеченості знизився на 2,8, так як зросла вартість протезування рпротягом року на 1,0тис.грн, а такожзбільшилась кількість осіб, які потребують пільгового протезування на 104 особи.Призначення, передбачені для підтримки закладів охорони здоров'я використовувались шляхом переміщення  призначень на інші напрямки, з яких і проводилися касові видатки. По залишках  призначень,  не виникло підтвердження щодо напрямів доцільності першочергового використання бюджетних коштів закладами</t>
  </si>
  <si>
    <t>О. В. Гавриленко</t>
  </si>
  <si>
    <t>О. О. Малець</t>
  </si>
  <si>
    <t>Досягнуто планових показників, крім середня сума видатків на заклад, так як по даному напрямку видатки не проводились, а через переміщення на інші напрямки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</si>
</sst>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/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12" fillId="0" borderId="0" xfId="0" applyFont="1"/>
    <xf numFmtId="165" fontId="5" fillId="0" borderId="13" xfId="0" applyNumberFormat="1" applyFont="1" applyBorder="1" applyAlignment="1">
      <alignment horizontal="center" vertical="center" wrapText="1"/>
    </xf>
    <xf numFmtId="0" fontId="0" fillId="0" borderId="17" xfId="0" applyBorder="1"/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18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2:M84"/>
  <sheetViews>
    <sheetView tabSelected="1" topLeftCell="A37" workbookViewId="0">
      <selection activeCell="C44" sqref="C44:E44"/>
    </sheetView>
  </sheetViews>
  <sheetFormatPr defaultRowHeight="14.4" x14ac:dyDescent="0.3"/>
  <cols>
    <col min="1" max="1" width="3.88671875" customWidth="1"/>
    <col min="2" max="2" width="26.44140625" customWidth="1"/>
    <col min="3" max="3" width="13.6640625" customWidth="1"/>
    <col min="4" max="4" width="12.6640625" customWidth="1"/>
    <col min="5" max="5" width="13.88671875" customWidth="1"/>
    <col min="6" max="8" width="12.6640625" customWidth="1"/>
    <col min="9" max="9" width="12.88671875" customWidth="1"/>
    <col min="10" max="10" width="13.6640625" customWidth="1"/>
    <col min="11" max="11" width="13.21875" customWidth="1"/>
    <col min="13" max="13" width="12.5546875" customWidth="1"/>
  </cols>
  <sheetData>
    <row r="2" spans="1:13" ht="24.6" customHeight="1" x14ac:dyDescent="0.3">
      <c r="I2" s="83" t="s">
        <v>0</v>
      </c>
      <c r="J2" s="83"/>
      <c r="K2" s="83"/>
      <c r="L2" s="83"/>
    </row>
    <row r="3" spans="1:13" ht="9" customHeight="1" x14ac:dyDescent="0.3">
      <c r="A3" s="1"/>
      <c r="I3" s="84" t="s">
        <v>1</v>
      </c>
      <c r="J3" s="84"/>
      <c r="K3" s="84"/>
      <c r="L3" s="84"/>
      <c r="M3" s="2"/>
    </row>
    <row r="4" spans="1:13" ht="8.4" customHeight="1" x14ac:dyDescent="0.3">
      <c r="A4" s="1"/>
      <c r="I4" s="84" t="s">
        <v>2</v>
      </c>
      <c r="J4" s="84"/>
      <c r="K4" s="84"/>
      <c r="L4" s="84"/>
    </row>
    <row r="5" spans="1:13" ht="12.6" customHeight="1" x14ac:dyDescent="0.3">
      <c r="I5" s="84" t="s">
        <v>3</v>
      </c>
      <c r="J5" s="84"/>
      <c r="K5" s="84"/>
      <c r="L5" s="84"/>
    </row>
    <row r="6" spans="1:13" ht="10.8" customHeight="1" x14ac:dyDescent="0.3">
      <c r="I6" s="84" t="s">
        <v>4</v>
      </c>
      <c r="J6" s="84"/>
      <c r="K6" s="84"/>
      <c r="L6" s="84"/>
    </row>
    <row r="7" spans="1:13" ht="17.399999999999999" x14ac:dyDescent="0.3">
      <c r="F7" s="27"/>
      <c r="G7" s="27" t="s">
        <v>5</v>
      </c>
    </row>
    <row r="8" spans="1:13" ht="30" customHeight="1" x14ac:dyDescent="0.3">
      <c r="C8" s="76" t="s">
        <v>73</v>
      </c>
      <c r="D8" s="76"/>
      <c r="E8" s="76"/>
      <c r="F8" s="76"/>
      <c r="G8" s="76"/>
      <c r="H8" s="76"/>
      <c r="I8" s="76"/>
      <c r="J8" s="76"/>
      <c r="K8" s="76"/>
      <c r="L8" s="76"/>
    </row>
    <row r="9" spans="1:13" ht="26.4" customHeight="1" x14ac:dyDescent="0.35">
      <c r="A9" s="82" t="s">
        <v>6</v>
      </c>
      <c r="B9" s="31" t="s">
        <v>39</v>
      </c>
      <c r="C9" s="85" t="s">
        <v>41</v>
      </c>
      <c r="D9" s="85"/>
      <c r="E9" s="85"/>
      <c r="F9" s="85"/>
      <c r="G9" s="85"/>
      <c r="H9" s="85"/>
      <c r="I9" s="85"/>
      <c r="J9" s="85"/>
      <c r="K9" s="85"/>
      <c r="L9" s="85">
        <v>2013308</v>
      </c>
      <c r="M9" s="85"/>
    </row>
    <row r="10" spans="1:13" ht="43.8" customHeight="1" x14ac:dyDescent="0.35">
      <c r="A10" s="82"/>
      <c r="B10" s="32" t="s">
        <v>66</v>
      </c>
      <c r="C10" s="33"/>
      <c r="D10" s="34"/>
      <c r="E10" s="86" t="s">
        <v>67</v>
      </c>
      <c r="F10" s="86"/>
      <c r="G10" s="86"/>
      <c r="H10" s="86"/>
      <c r="I10" s="86"/>
      <c r="J10" s="35"/>
      <c r="K10" s="35"/>
      <c r="L10" s="86" t="s">
        <v>68</v>
      </c>
      <c r="M10" s="86"/>
    </row>
    <row r="11" spans="1:13" ht="21.6" customHeight="1" x14ac:dyDescent="0.35">
      <c r="A11" s="82" t="s">
        <v>7</v>
      </c>
      <c r="B11" s="31" t="s">
        <v>40</v>
      </c>
      <c r="C11" s="85" t="s">
        <v>41</v>
      </c>
      <c r="D11" s="85"/>
      <c r="E11" s="85"/>
      <c r="F11" s="85"/>
      <c r="G11" s="85"/>
      <c r="H11" s="85"/>
      <c r="I11" s="85"/>
      <c r="J11" s="85"/>
      <c r="K11" s="85"/>
      <c r="L11" s="85">
        <v>2013308</v>
      </c>
      <c r="M11" s="85"/>
    </row>
    <row r="12" spans="1:13" ht="26.4" customHeight="1" x14ac:dyDescent="0.3">
      <c r="A12" s="82"/>
      <c r="B12" s="32" t="s">
        <v>66</v>
      </c>
      <c r="C12" s="86" t="s">
        <v>8</v>
      </c>
      <c r="D12" s="86"/>
      <c r="E12" s="86"/>
      <c r="F12" s="86"/>
      <c r="G12" s="86"/>
      <c r="H12" s="86"/>
      <c r="I12" s="86"/>
      <c r="J12" s="86"/>
      <c r="K12" s="86"/>
      <c r="L12" s="86" t="s">
        <v>68</v>
      </c>
      <c r="M12" s="86"/>
    </row>
    <row r="13" spans="1:13" ht="39.75" customHeight="1" x14ac:dyDescent="0.35">
      <c r="A13" s="82" t="s">
        <v>9</v>
      </c>
      <c r="B13" s="31" t="s">
        <v>43</v>
      </c>
      <c r="C13" s="31" t="s">
        <v>74</v>
      </c>
      <c r="D13" s="36" t="s">
        <v>44</v>
      </c>
      <c r="E13" s="87" t="s">
        <v>45</v>
      </c>
      <c r="F13" s="87"/>
      <c r="G13" s="87"/>
      <c r="H13" s="87"/>
      <c r="I13" s="87"/>
      <c r="J13" s="87"/>
      <c r="K13" s="87"/>
      <c r="L13" s="88">
        <v>7410100000</v>
      </c>
      <c r="M13" s="88"/>
    </row>
    <row r="14" spans="1:13" ht="87" customHeight="1" x14ac:dyDescent="0.3">
      <c r="A14" s="82"/>
      <c r="B14" s="32" t="s">
        <v>66</v>
      </c>
      <c r="C14" s="32" t="s">
        <v>69</v>
      </c>
      <c r="D14" s="32" t="s">
        <v>70</v>
      </c>
      <c r="E14" s="86" t="s">
        <v>71</v>
      </c>
      <c r="F14" s="86"/>
      <c r="G14" s="86"/>
      <c r="H14" s="86"/>
      <c r="I14" s="86"/>
      <c r="J14" s="86"/>
      <c r="K14" s="86"/>
      <c r="L14" s="86" t="s">
        <v>72</v>
      </c>
      <c r="M14" s="86"/>
    </row>
    <row r="15" spans="1:13" ht="22.8" customHeight="1" x14ac:dyDescent="0.3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3" ht="17.399999999999999" customHeight="1" thickBot="1" x14ac:dyDescent="0.35">
      <c r="A16" s="65" t="s">
        <v>10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1:13" ht="14.4" customHeight="1" thickBot="1" x14ac:dyDescent="0.35">
      <c r="A17" s="3" t="s">
        <v>11</v>
      </c>
      <c r="B17" s="77" t="s">
        <v>12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8"/>
    </row>
    <row r="18" spans="1:13" ht="38.25" customHeight="1" thickBot="1" x14ac:dyDescent="0.35">
      <c r="A18" s="4"/>
      <c r="B18" s="81" t="s">
        <v>42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spans="1:13" ht="19.2" customHeight="1" x14ac:dyDescent="0.3">
      <c r="A19" s="65" t="s">
        <v>46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1:13" ht="14.4" customHeight="1" x14ac:dyDescent="0.3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3" ht="19.2" customHeight="1" thickBot="1" x14ac:dyDescent="0.35">
      <c r="A21" s="65" t="s">
        <v>13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3" ht="21.6" customHeight="1" thickBot="1" x14ac:dyDescent="0.35">
      <c r="A22" s="30" t="s">
        <v>11</v>
      </c>
      <c r="B22" s="77" t="s">
        <v>14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54.6" customHeight="1" thickBot="1" x14ac:dyDescent="0.35">
      <c r="A23" s="4">
        <v>1</v>
      </c>
      <c r="B23" s="79" t="s">
        <v>75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80"/>
    </row>
    <row r="24" spans="1:13" ht="15.6" x14ac:dyDescent="0.3">
      <c r="A24" s="5"/>
    </row>
    <row r="25" spans="1:13" ht="15.6" x14ac:dyDescent="0.3">
      <c r="A25" s="5"/>
    </row>
    <row r="26" spans="1:13" ht="15.6" x14ac:dyDescent="0.3">
      <c r="A26" s="5"/>
    </row>
    <row r="27" spans="1:13" ht="15.6" x14ac:dyDescent="0.3">
      <c r="A27" s="5"/>
    </row>
    <row r="28" spans="1:13" ht="15.6" customHeight="1" x14ac:dyDescent="0.3">
      <c r="A28" s="65" t="s">
        <v>15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</row>
    <row r="29" spans="1:13" ht="16.2" thickBot="1" x14ac:dyDescent="0.35">
      <c r="A29" s="5"/>
      <c r="K29" s="6" t="s">
        <v>16</v>
      </c>
    </row>
    <row r="30" spans="1:13" ht="39.6" customHeight="1" thickBot="1" x14ac:dyDescent="0.35">
      <c r="A30" s="7" t="s">
        <v>17</v>
      </c>
      <c r="B30" s="71" t="s">
        <v>18</v>
      </c>
      <c r="C30" s="73" t="s">
        <v>19</v>
      </c>
      <c r="D30" s="74"/>
      <c r="E30" s="75"/>
      <c r="F30" s="73" t="s">
        <v>20</v>
      </c>
      <c r="G30" s="74"/>
      <c r="H30" s="75"/>
      <c r="I30" s="73" t="s">
        <v>21</v>
      </c>
      <c r="J30" s="74"/>
      <c r="K30" s="75"/>
    </row>
    <row r="31" spans="1:13" ht="31.8" thickBot="1" x14ac:dyDescent="0.35">
      <c r="A31" s="8" t="s">
        <v>22</v>
      </c>
      <c r="B31" s="72"/>
      <c r="C31" s="9" t="s">
        <v>23</v>
      </c>
      <c r="D31" s="9" t="s">
        <v>24</v>
      </c>
      <c r="E31" s="9" t="s">
        <v>25</v>
      </c>
      <c r="F31" s="9" t="s">
        <v>23</v>
      </c>
      <c r="G31" s="9" t="s">
        <v>24</v>
      </c>
      <c r="H31" s="9" t="s">
        <v>25</v>
      </c>
      <c r="I31" s="9" t="s">
        <v>23</v>
      </c>
      <c r="J31" s="9" t="s">
        <v>24</v>
      </c>
      <c r="K31" s="9" t="s">
        <v>25</v>
      </c>
    </row>
    <row r="32" spans="1:13" ht="16.2" thickBot="1" x14ac:dyDescent="0.35">
      <c r="A32" s="8">
        <v>1</v>
      </c>
      <c r="B32" s="9">
        <v>2</v>
      </c>
      <c r="C32" s="9">
        <v>3</v>
      </c>
      <c r="D32" s="9">
        <v>4</v>
      </c>
      <c r="E32" s="9">
        <v>5</v>
      </c>
      <c r="F32" s="9">
        <v>6</v>
      </c>
      <c r="G32" s="9">
        <v>7</v>
      </c>
      <c r="H32" s="9">
        <v>8</v>
      </c>
      <c r="I32" s="9">
        <v>9</v>
      </c>
      <c r="J32" s="9">
        <v>10</v>
      </c>
      <c r="K32" s="9">
        <v>11</v>
      </c>
    </row>
    <row r="33" spans="1:11" ht="63" thickBot="1" x14ac:dyDescent="0.35">
      <c r="A33" s="8">
        <v>1</v>
      </c>
      <c r="B33" s="9" t="s">
        <v>47</v>
      </c>
      <c r="C33" s="17">
        <v>5600000</v>
      </c>
      <c r="D33" s="9">
        <v>0</v>
      </c>
      <c r="E33" s="17">
        <f>C33+D33</f>
        <v>5600000</v>
      </c>
      <c r="F33" s="17">
        <v>5600000</v>
      </c>
      <c r="G33" s="9">
        <v>0</v>
      </c>
      <c r="H33" s="17">
        <f>F33+G33</f>
        <v>5600000</v>
      </c>
      <c r="I33" s="21">
        <f>F33-C33</f>
        <v>0</v>
      </c>
      <c r="J33" s="9">
        <v>0</v>
      </c>
      <c r="K33" s="21">
        <f>I33+J33</f>
        <v>0</v>
      </c>
    </row>
    <row r="34" spans="1:11" ht="47.4" thickBot="1" x14ac:dyDescent="0.35">
      <c r="A34" s="14">
        <v>2</v>
      </c>
      <c r="B34" s="28" t="s">
        <v>48</v>
      </c>
      <c r="C34" s="18">
        <v>600000</v>
      </c>
      <c r="D34" s="19">
        <v>0</v>
      </c>
      <c r="E34" s="18">
        <f t="shared" ref="E34:E38" si="0">C34+D34</f>
        <v>600000</v>
      </c>
      <c r="F34" s="18">
        <v>600000</v>
      </c>
      <c r="G34" s="19">
        <v>0</v>
      </c>
      <c r="H34" s="18">
        <f t="shared" ref="H34:H36" si="1">F34+G34</f>
        <v>600000</v>
      </c>
      <c r="I34" s="37">
        <f t="shared" ref="I34:I38" si="2">F34-C34</f>
        <v>0</v>
      </c>
      <c r="J34" s="19">
        <v>0</v>
      </c>
      <c r="K34" s="37">
        <f t="shared" ref="K34:K37" si="3">I34+J34</f>
        <v>0</v>
      </c>
    </row>
    <row r="35" spans="1:11" ht="106.2" thickBot="1" x14ac:dyDescent="0.35">
      <c r="A35" s="15">
        <v>3</v>
      </c>
      <c r="B35" s="38" t="s">
        <v>76</v>
      </c>
      <c r="C35" s="17">
        <v>5945350</v>
      </c>
      <c r="D35" s="39">
        <v>0</v>
      </c>
      <c r="E35" s="17">
        <f t="shared" si="0"/>
        <v>5945350</v>
      </c>
      <c r="F35" s="17">
        <v>0</v>
      </c>
      <c r="G35" s="16">
        <v>0</v>
      </c>
      <c r="H35" s="17">
        <f t="shared" si="1"/>
        <v>0</v>
      </c>
      <c r="I35" s="40">
        <f t="shared" si="2"/>
        <v>-5945350</v>
      </c>
      <c r="J35" s="16"/>
      <c r="K35" s="40">
        <f t="shared" si="3"/>
        <v>-5945350</v>
      </c>
    </row>
    <row r="36" spans="1:11" ht="93" thickBot="1" x14ac:dyDescent="0.35">
      <c r="A36" s="15">
        <v>4</v>
      </c>
      <c r="B36" s="38" t="s">
        <v>77</v>
      </c>
      <c r="C36" s="17">
        <v>2887230</v>
      </c>
      <c r="D36" s="39">
        <v>0</v>
      </c>
      <c r="E36" s="17">
        <f t="shared" si="0"/>
        <v>2887230</v>
      </c>
      <c r="F36" s="17">
        <v>0</v>
      </c>
      <c r="G36" s="16">
        <v>0</v>
      </c>
      <c r="H36" s="17">
        <f t="shared" si="1"/>
        <v>0</v>
      </c>
      <c r="I36" s="40">
        <f t="shared" si="2"/>
        <v>-2887230</v>
      </c>
      <c r="J36" s="16"/>
      <c r="K36" s="40">
        <f t="shared" si="3"/>
        <v>-2887230</v>
      </c>
    </row>
    <row r="37" spans="1:11" ht="93" thickBot="1" x14ac:dyDescent="0.35">
      <c r="A37" s="29"/>
      <c r="B37" s="41" t="s">
        <v>78</v>
      </c>
      <c r="C37" s="42">
        <v>574600</v>
      </c>
      <c r="D37" s="43">
        <v>0</v>
      </c>
      <c r="E37" s="42">
        <f t="shared" si="0"/>
        <v>574600</v>
      </c>
      <c r="F37" s="44">
        <v>0</v>
      </c>
      <c r="G37" s="45">
        <v>0</v>
      </c>
      <c r="H37" s="42">
        <v>0</v>
      </c>
      <c r="I37" s="46">
        <f t="shared" si="2"/>
        <v>-574600</v>
      </c>
      <c r="J37" s="45">
        <v>0</v>
      </c>
      <c r="K37" s="46">
        <f t="shared" si="3"/>
        <v>-574600</v>
      </c>
    </row>
    <row r="38" spans="1:11" ht="16.2" thickBot="1" x14ac:dyDescent="0.35">
      <c r="A38" s="4"/>
      <c r="B38" s="22" t="s">
        <v>25</v>
      </c>
      <c r="C38" s="20">
        <f>C33+C34+C35+C36</f>
        <v>15032580</v>
      </c>
      <c r="D38" s="17">
        <f t="shared" ref="D38" si="4">D33+D37</f>
        <v>0</v>
      </c>
      <c r="E38" s="17">
        <f t="shared" si="0"/>
        <v>15032580</v>
      </c>
      <c r="F38" s="17">
        <f>F33+F34+F35+F36</f>
        <v>6200000</v>
      </c>
      <c r="G38" s="17">
        <f t="shared" ref="G38:H38" si="5">G33+G34+G35+G36</f>
        <v>0</v>
      </c>
      <c r="H38" s="17">
        <f t="shared" si="5"/>
        <v>6200000</v>
      </c>
      <c r="I38" s="21">
        <f t="shared" si="2"/>
        <v>-8832580</v>
      </c>
      <c r="J38" s="17">
        <f t="shared" ref="J38" si="6">J33+J37</f>
        <v>0</v>
      </c>
      <c r="K38" s="17">
        <f>SUM(I38:J38)</f>
        <v>-8832580</v>
      </c>
    </row>
    <row r="39" spans="1:11" ht="72" customHeight="1" thickBot="1" x14ac:dyDescent="0.35">
      <c r="A39" s="68" t="s">
        <v>79</v>
      </c>
      <c r="B39" s="69"/>
      <c r="C39" s="69"/>
      <c r="D39" s="69"/>
      <c r="E39" s="69"/>
      <c r="F39" s="69"/>
      <c r="G39" s="69"/>
      <c r="H39" s="69"/>
      <c r="I39" s="69"/>
      <c r="J39" s="69"/>
      <c r="K39" s="70"/>
    </row>
    <row r="40" spans="1:11" ht="22.8" customHeight="1" x14ac:dyDescent="0.3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2.6" customHeight="1" x14ac:dyDescent="0.3">
      <c r="A41" s="5"/>
    </row>
    <row r="42" spans="1:11" ht="28.2" customHeight="1" x14ac:dyDescent="0.3">
      <c r="A42" s="65" t="s">
        <v>26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ht="15" customHeight="1" thickBot="1" x14ac:dyDescent="0.35">
      <c r="A43" s="5"/>
      <c r="K43" s="6" t="s">
        <v>16</v>
      </c>
    </row>
    <row r="44" spans="1:11" ht="43.95" customHeight="1" thickBot="1" x14ac:dyDescent="0.35">
      <c r="A44" s="71" t="s">
        <v>11</v>
      </c>
      <c r="B44" s="71" t="s">
        <v>27</v>
      </c>
      <c r="C44" s="73" t="s">
        <v>19</v>
      </c>
      <c r="D44" s="74"/>
      <c r="E44" s="75"/>
      <c r="F44" s="73" t="s">
        <v>20</v>
      </c>
      <c r="G44" s="74"/>
      <c r="H44" s="75"/>
      <c r="I44" s="73" t="s">
        <v>21</v>
      </c>
      <c r="J44" s="74"/>
      <c r="K44" s="75"/>
    </row>
    <row r="45" spans="1:11" ht="31.8" thickBot="1" x14ac:dyDescent="0.35">
      <c r="A45" s="72"/>
      <c r="B45" s="72"/>
      <c r="C45" s="9" t="s">
        <v>23</v>
      </c>
      <c r="D45" s="9" t="s">
        <v>24</v>
      </c>
      <c r="E45" s="9" t="s">
        <v>25</v>
      </c>
      <c r="F45" s="9" t="s">
        <v>23</v>
      </c>
      <c r="G45" s="9" t="s">
        <v>24</v>
      </c>
      <c r="H45" s="9" t="s">
        <v>25</v>
      </c>
      <c r="I45" s="9" t="s">
        <v>23</v>
      </c>
      <c r="J45" s="9" t="s">
        <v>24</v>
      </c>
      <c r="K45" s="9" t="s">
        <v>25</v>
      </c>
    </row>
    <row r="46" spans="1:11" ht="16.2" thickBot="1" x14ac:dyDescent="0.35">
      <c r="A46" s="8">
        <v>1</v>
      </c>
      <c r="B46" s="9">
        <v>2</v>
      </c>
      <c r="C46" s="9">
        <v>3</v>
      </c>
      <c r="D46" s="9">
        <v>4</v>
      </c>
      <c r="E46" s="9">
        <v>5</v>
      </c>
      <c r="F46" s="9">
        <v>6</v>
      </c>
      <c r="G46" s="9">
        <v>7</v>
      </c>
      <c r="H46" s="9">
        <v>8</v>
      </c>
      <c r="I46" s="9">
        <v>9</v>
      </c>
      <c r="J46" s="9">
        <v>10</v>
      </c>
      <c r="K46" s="9">
        <v>11</v>
      </c>
    </row>
    <row r="47" spans="1:11" ht="16.2" thickBot="1" x14ac:dyDescent="0.35">
      <c r="A47" s="8"/>
      <c r="B47" s="9"/>
      <c r="C47" s="17"/>
      <c r="D47" s="9"/>
      <c r="E47" s="17"/>
      <c r="F47" s="17"/>
      <c r="G47" s="9"/>
      <c r="H47" s="17"/>
      <c r="I47" s="9"/>
      <c r="J47" s="9"/>
      <c r="K47" s="9"/>
    </row>
    <row r="48" spans="1:11" ht="15.6" x14ac:dyDescent="0.3">
      <c r="A48" s="5"/>
    </row>
    <row r="49" spans="1:13" ht="21" customHeight="1" thickBot="1" x14ac:dyDescent="0.35">
      <c r="A49" s="65" t="s">
        <v>28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</row>
    <row r="50" spans="1:13" ht="55.2" customHeight="1" thickBot="1" x14ac:dyDescent="0.35">
      <c r="A50" s="66" t="s">
        <v>11</v>
      </c>
      <c r="B50" s="66" t="s">
        <v>29</v>
      </c>
      <c r="C50" s="66" t="s">
        <v>30</v>
      </c>
      <c r="D50" s="66" t="s">
        <v>31</v>
      </c>
      <c r="E50" s="61" t="s">
        <v>19</v>
      </c>
      <c r="F50" s="62"/>
      <c r="G50" s="64"/>
      <c r="H50" s="61" t="s">
        <v>32</v>
      </c>
      <c r="I50" s="62"/>
      <c r="J50" s="64"/>
      <c r="K50" s="61" t="s">
        <v>21</v>
      </c>
      <c r="L50" s="62"/>
      <c r="M50" s="64"/>
    </row>
    <row r="51" spans="1:13" ht="42" thickBot="1" x14ac:dyDescent="0.35">
      <c r="A51" s="67"/>
      <c r="B51" s="67"/>
      <c r="C51" s="67"/>
      <c r="D51" s="67"/>
      <c r="E51" s="10" t="s">
        <v>23</v>
      </c>
      <c r="F51" s="10" t="s">
        <v>24</v>
      </c>
      <c r="G51" s="10" t="s">
        <v>25</v>
      </c>
      <c r="H51" s="10" t="s">
        <v>23</v>
      </c>
      <c r="I51" s="10" t="s">
        <v>24</v>
      </c>
      <c r="J51" s="10" t="s">
        <v>25</v>
      </c>
      <c r="K51" s="10" t="s">
        <v>23</v>
      </c>
      <c r="L51" s="10" t="s">
        <v>24</v>
      </c>
      <c r="M51" s="10" t="s">
        <v>25</v>
      </c>
    </row>
    <row r="52" spans="1:13" ht="15" thickBot="1" x14ac:dyDescent="0.35">
      <c r="A52" s="11">
        <v>1</v>
      </c>
      <c r="B52" s="10">
        <v>2</v>
      </c>
      <c r="C52" s="10">
        <v>3</v>
      </c>
      <c r="D52" s="10">
        <v>4</v>
      </c>
      <c r="E52" s="10">
        <v>5</v>
      </c>
      <c r="F52" s="10">
        <v>6</v>
      </c>
      <c r="G52" s="10">
        <v>7</v>
      </c>
      <c r="H52" s="10">
        <v>8</v>
      </c>
      <c r="I52" s="10">
        <v>9</v>
      </c>
      <c r="J52" s="10">
        <v>10</v>
      </c>
      <c r="K52" s="10">
        <v>11</v>
      </c>
      <c r="L52" s="10">
        <v>12</v>
      </c>
      <c r="M52" s="10">
        <v>13</v>
      </c>
    </row>
    <row r="53" spans="1:13" ht="15" thickBot="1" x14ac:dyDescent="0.35">
      <c r="A53" s="11">
        <v>1</v>
      </c>
      <c r="B53" s="23" t="s">
        <v>33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45.6" customHeight="1" thickBot="1" x14ac:dyDescent="0.35">
      <c r="A54" s="11"/>
      <c r="B54" s="10" t="s">
        <v>49</v>
      </c>
      <c r="C54" s="10" t="s">
        <v>50</v>
      </c>
      <c r="D54" s="10" t="s">
        <v>51</v>
      </c>
      <c r="E54" s="24">
        <v>5600000</v>
      </c>
      <c r="F54" s="10">
        <v>0</v>
      </c>
      <c r="G54" s="24">
        <f>E54+F54</f>
        <v>5600000</v>
      </c>
      <c r="H54" s="24">
        <v>5600000</v>
      </c>
      <c r="I54" s="10">
        <v>0</v>
      </c>
      <c r="J54" s="24">
        <f>H54+I54</f>
        <v>5600000</v>
      </c>
      <c r="K54" s="24">
        <f>H54-E54</f>
        <v>0</v>
      </c>
      <c r="L54" s="25">
        <f>I54-F54</f>
        <v>0</v>
      </c>
      <c r="M54" s="24">
        <f>J54-G54</f>
        <v>0</v>
      </c>
    </row>
    <row r="55" spans="1:13" ht="64.8" customHeight="1" thickBot="1" x14ac:dyDescent="0.35">
      <c r="A55" s="11"/>
      <c r="B55" s="10" t="s">
        <v>52</v>
      </c>
      <c r="C55" s="10" t="s">
        <v>50</v>
      </c>
      <c r="D55" s="10" t="s">
        <v>51</v>
      </c>
      <c r="E55" s="24">
        <v>600000</v>
      </c>
      <c r="F55" s="10">
        <v>0</v>
      </c>
      <c r="G55" s="24">
        <f t="shared" ref="G55:G56" si="7">E55+F55</f>
        <v>600000</v>
      </c>
      <c r="H55" s="24">
        <v>600000</v>
      </c>
      <c r="I55" s="10">
        <v>0</v>
      </c>
      <c r="J55" s="24">
        <f t="shared" ref="J55:J57" si="8">H55+I55</f>
        <v>600000</v>
      </c>
      <c r="K55" s="24">
        <v>0</v>
      </c>
      <c r="L55" s="10">
        <v>0</v>
      </c>
      <c r="M55" s="24">
        <f t="shared" ref="M55:M57" si="9">J55-G55</f>
        <v>0</v>
      </c>
    </row>
    <row r="56" spans="1:13" ht="97.2" thickBot="1" x14ac:dyDescent="0.35">
      <c r="A56" s="47"/>
      <c r="B56" s="50" t="s">
        <v>80</v>
      </c>
      <c r="C56" s="48" t="s">
        <v>50</v>
      </c>
      <c r="D56" s="50" t="s">
        <v>51</v>
      </c>
      <c r="E56" s="24">
        <v>2887230</v>
      </c>
      <c r="F56" s="50">
        <v>0</v>
      </c>
      <c r="G56" s="24">
        <f t="shared" si="7"/>
        <v>2887230</v>
      </c>
      <c r="H56" s="51">
        <v>0</v>
      </c>
      <c r="I56" s="48">
        <v>0</v>
      </c>
      <c r="J56" s="51">
        <f t="shared" si="8"/>
        <v>0</v>
      </c>
      <c r="K56" s="24">
        <v>0</v>
      </c>
      <c r="L56" s="50"/>
      <c r="M56" s="24">
        <f t="shared" si="9"/>
        <v>-2887230</v>
      </c>
    </row>
    <row r="57" spans="1:13" ht="138.6" thickBot="1" x14ac:dyDescent="0.35">
      <c r="A57" s="47"/>
      <c r="B57" s="50" t="s">
        <v>81</v>
      </c>
      <c r="C57" s="48" t="s">
        <v>50</v>
      </c>
      <c r="D57" s="50" t="s">
        <v>51</v>
      </c>
      <c r="E57" s="49">
        <v>5945350</v>
      </c>
      <c r="F57" s="50">
        <v>0</v>
      </c>
      <c r="G57" s="24">
        <f>E57+F57</f>
        <v>5945350</v>
      </c>
      <c r="H57" s="51">
        <v>0</v>
      </c>
      <c r="I57" s="48">
        <v>0</v>
      </c>
      <c r="J57" s="52">
        <f t="shared" si="8"/>
        <v>0</v>
      </c>
      <c r="K57" s="24">
        <v>0</v>
      </c>
      <c r="L57" s="50"/>
      <c r="M57" s="24">
        <f t="shared" si="9"/>
        <v>-5945350</v>
      </c>
    </row>
    <row r="58" spans="1:13" ht="48.6" customHeight="1" thickBot="1" x14ac:dyDescent="0.35">
      <c r="A58" s="61" t="s">
        <v>82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4"/>
    </row>
    <row r="59" spans="1:13" ht="15" thickBot="1" x14ac:dyDescent="0.35">
      <c r="A59" s="11">
        <v>2</v>
      </c>
      <c r="B59" s="23" t="s">
        <v>34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238.2" thickBot="1" x14ac:dyDescent="0.35">
      <c r="A60" s="11"/>
      <c r="B60" s="10" t="s">
        <v>53</v>
      </c>
      <c r="C60" s="10" t="s">
        <v>54</v>
      </c>
      <c r="D60" s="53" t="s">
        <v>55</v>
      </c>
      <c r="E60" s="10">
        <v>2387</v>
      </c>
      <c r="F60" s="10">
        <v>0</v>
      </c>
      <c r="G60" s="10">
        <f>E60+F60</f>
        <v>2387</v>
      </c>
      <c r="H60" s="10">
        <v>2380</v>
      </c>
      <c r="I60" s="10">
        <v>0</v>
      </c>
      <c r="J60" s="10">
        <f>H60+I60</f>
        <v>2380</v>
      </c>
      <c r="K60" s="10">
        <f>H60-E60</f>
        <v>-7</v>
      </c>
      <c r="L60" s="10">
        <v>0</v>
      </c>
      <c r="M60" s="10">
        <f>K60+L60</f>
        <v>-7</v>
      </c>
    </row>
    <row r="61" spans="1:13" ht="106.2" thickBot="1" x14ac:dyDescent="0.35">
      <c r="A61" s="11"/>
      <c r="B61" s="10" t="s">
        <v>65</v>
      </c>
      <c r="C61" s="10" t="s">
        <v>54</v>
      </c>
      <c r="D61" s="53" t="s">
        <v>56</v>
      </c>
      <c r="E61" s="10">
        <v>6251</v>
      </c>
      <c r="F61" s="10">
        <v>0</v>
      </c>
      <c r="G61" s="10">
        <f t="shared" ref="G61:G62" si="10">E61+F61</f>
        <v>6251</v>
      </c>
      <c r="H61" s="10">
        <v>6355</v>
      </c>
      <c r="I61" s="10">
        <v>0</v>
      </c>
      <c r="J61" s="10">
        <f t="shared" ref="J61:J62" si="11">H61+I61</f>
        <v>6355</v>
      </c>
      <c r="K61" s="10">
        <f t="shared" ref="K61:K62" si="12">H61-E61</f>
        <v>104</v>
      </c>
      <c r="L61" s="10">
        <v>0</v>
      </c>
      <c r="M61" s="10">
        <f t="shared" ref="M61:M62" si="13">K61+L61</f>
        <v>104</v>
      </c>
    </row>
    <row r="62" spans="1:13" ht="42" thickBot="1" x14ac:dyDescent="0.35">
      <c r="A62" s="47"/>
      <c r="B62" s="50" t="s">
        <v>83</v>
      </c>
      <c r="C62" s="48" t="s">
        <v>84</v>
      </c>
      <c r="D62" s="50" t="s">
        <v>85</v>
      </c>
      <c r="E62" s="48">
        <v>9</v>
      </c>
      <c r="F62" s="50">
        <v>0</v>
      </c>
      <c r="G62" s="10">
        <f t="shared" si="10"/>
        <v>9</v>
      </c>
      <c r="H62" s="48">
        <v>9</v>
      </c>
      <c r="I62" s="50">
        <v>0</v>
      </c>
      <c r="J62" s="10">
        <f t="shared" si="11"/>
        <v>9</v>
      </c>
      <c r="K62" s="10">
        <f t="shared" si="12"/>
        <v>0</v>
      </c>
      <c r="L62" s="50">
        <v>0</v>
      </c>
      <c r="M62" s="10">
        <f t="shared" si="13"/>
        <v>0</v>
      </c>
    </row>
    <row r="63" spans="1:13" ht="42" customHeight="1" thickBot="1" x14ac:dyDescent="0.35">
      <c r="A63" s="61" t="s">
        <v>86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4"/>
    </row>
    <row r="64" spans="1:13" ht="15" thickBot="1" x14ac:dyDescent="0.35">
      <c r="A64" s="11">
        <v>3</v>
      </c>
      <c r="B64" s="23" t="s">
        <v>35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69.599999999999994" thickBot="1" x14ac:dyDescent="0.35">
      <c r="A65" s="11"/>
      <c r="B65" s="10" t="s">
        <v>57</v>
      </c>
      <c r="C65" s="10" t="s">
        <v>50</v>
      </c>
      <c r="D65" s="10" t="s">
        <v>58</v>
      </c>
      <c r="E65" s="26">
        <v>2346</v>
      </c>
      <c r="F65" s="26">
        <v>0</v>
      </c>
      <c r="G65" s="26">
        <f>E65+F65</f>
        <v>2346</v>
      </c>
      <c r="H65" s="10">
        <v>2352.9</v>
      </c>
      <c r="I65" s="10">
        <v>0</v>
      </c>
      <c r="J65" s="10">
        <f>H65+I65</f>
        <v>2352.9</v>
      </c>
      <c r="K65" s="26">
        <f>H65-E65</f>
        <v>6.9000000000000909</v>
      </c>
      <c r="L65" s="26">
        <f t="shared" ref="L65" si="14">I65-F65</f>
        <v>0</v>
      </c>
      <c r="M65" s="26">
        <f>K65+L65</f>
        <v>6.9000000000000909</v>
      </c>
    </row>
    <row r="66" spans="1:13" ht="97.2" thickBot="1" x14ac:dyDescent="0.35">
      <c r="A66" s="11"/>
      <c r="B66" s="10" t="s">
        <v>59</v>
      </c>
      <c r="C66" s="10" t="s">
        <v>50</v>
      </c>
      <c r="D66" s="10" t="s">
        <v>60</v>
      </c>
      <c r="E66" s="10">
        <v>96</v>
      </c>
      <c r="F66" s="25">
        <v>0</v>
      </c>
      <c r="G66" s="26">
        <f t="shared" ref="G66:G67" si="15">E66+F66</f>
        <v>96</v>
      </c>
      <c r="H66" s="10">
        <v>94.4</v>
      </c>
      <c r="I66" s="10">
        <v>0</v>
      </c>
      <c r="J66" s="10">
        <f t="shared" ref="J66:J67" si="16">H66+I66</f>
        <v>94.4</v>
      </c>
      <c r="K66" s="26">
        <f t="shared" ref="K66:K67" si="17">H66-E66</f>
        <v>-1.5999999999999943</v>
      </c>
      <c r="L66" s="10">
        <v>0</v>
      </c>
      <c r="M66" s="26">
        <f t="shared" ref="M66:M67" si="18">K66+L66</f>
        <v>-1.5999999999999943</v>
      </c>
    </row>
    <row r="67" spans="1:13" ht="15" thickBot="1" x14ac:dyDescent="0.35">
      <c r="A67" s="50"/>
      <c r="B67" s="55" t="s">
        <v>87</v>
      </c>
      <c r="C67" s="50" t="s">
        <v>50</v>
      </c>
      <c r="D67" s="48" t="s">
        <v>63</v>
      </c>
      <c r="E67" s="56">
        <v>981397.77</v>
      </c>
      <c r="F67" s="54">
        <v>0</v>
      </c>
      <c r="G67" s="26">
        <f t="shared" si="15"/>
        <v>981397.77</v>
      </c>
      <c r="H67" s="48">
        <v>0</v>
      </c>
      <c r="I67" s="50">
        <v>0</v>
      </c>
      <c r="J67" s="10">
        <f t="shared" si="16"/>
        <v>0</v>
      </c>
      <c r="K67" s="26">
        <f t="shared" si="17"/>
        <v>-981397.77</v>
      </c>
      <c r="L67" s="50"/>
      <c r="M67" s="26">
        <f t="shared" si="18"/>
        <v>-981397.77</v>
      </c>
    </row>
    <row r="68" spans="1:13" ht="15" thickBot="1" x14ac:dyDescent="0.35">
      <c r="A68" s="61" t="s">
        <v>97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4"/>
    </row>
    <row r="69" spans="1:13" ht="15" thickBot="1" x14ac:dyDescent="0.35">
      <c r="A69" s="11">
        <v>4</v>
      </c>
      <c r="B69" s="23" t="s">
        <v>36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97.2" thickBot="1" x14ac:dyDescent="0.35">
      <c r="A70" s="11"/>
      <c r="B70" s="10" t="s">
        <v>61</v>
      </c>
      <c r="C70" s="10" t="s">
        <v>62</v>
      </c>
      <c r="D70" s="10" t="s">
        <v>63</v>
      </c>
      <c r="E70" s="10">
        <v>10</v>
      </c>
      <c r="F70" s="10">
        <v>0</v>
      </c>
      <c r="G70" s="10">
        <f>E70+F70</f>
        <v>10</v>
      </c>
      <c r="H70" s="25">
        <v>10</v>
      </c>
      <c r="I70" s="10">
        <v>0</v>
      </c>
      <c r="J70" s="25">
        <f>H70+I70</f>
        <v>10</v>
      </c>
      <c r="K70" s="10">
        <v>-0.1</v>
      </c>
      <c r="L70" s="10">
        <v>0</v>
      </c>
      <c r="M70" s="10">
        <v>-0.1</v>
      </c>
    </row>
    <row r="71" spans="1:13" ht="55.8" thickBot="1" x14ac:dyDescent="0.35">
      <c r="A71" s="11"/>
      <c r="B71" s="10" t="s">
        <v>64</v>
      </c>
      <c r="C71" s="10" t="s">
        <v>62</v>
      </c>
      <c r="D71" s="10" t="s">
        <v>63</v>
      </c>
      <c r="E71" s="10">
        <v>5.0999999999999996</v>
      </c>
      <c r="F71" s="10">
        <v>0</v>
      </c>
      <c r="G71" s="10">
        <f>E71+F71</f>
        <v>5.0999999999999996</v>
      </c>
      <c r="H71" s="10">
        <v>2.2999999999999998</v>
      </c>
      <c r="I71" s="10">
        <v>0</v>
      </c>
      <c r="J71" s="25">
        <f>H71+I71</f>
        <v>2.2999999999999998</v>
      </c>
      <c r="K71" s="10">
        <f>H71-E71</f>
        <v>-2.8</v>
      </c>
      <c r="L71" s="10">
        <f t="shared" ref="L71:M71" si="19">I71-F71</f>
        <v>0</v>
      </c>
      <c r="M71" s="10">
        <f t="shared" si="19"/>
        <v>-2.8</v>
      </c>
    </row>
    <row r="72" spans="1:13" ht="41.4" customHeight="1" thickBot="1" x14ac:dyDescent="0.35">
      <c r="A72" s="61" t="s">
        <v>88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4"/>
    </row>
    <row r="73" spans="1:13" ht="51" customHeight="1" thickBot="1" x14ac:dyDescent="0.35">
      <c r="A73" s="61" t="s">
        <v>89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4"/>
    </row>
    <row r="74" spans="1:13" ht="15.6" x14ac:dyDescent="0.3">
      <c r="A74" s="5"/>
    </row>
    <row r="75" spans="1:13" ht="18" customHeight="1" thickBot="1" x14ac:dyDescent="0.35">
      <c r="A75" s="65" t="s">
        <v>37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3" ht="102.6" customHeight="1" thickBot="1" x14ac:dyDescent="0.35">
      <c r="A76" s="12"/>
      <c r="B76" s="61" t="s">
        <v>94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</row>
    <row r="77" spans="1:13" ht="15.6" x14ac:dyDescent="0.3">
      <c r="A77" s="1"/>
    </row>
    <row r="78" spans="1:13" ht="22.95" customHeight="1" x14ac:dyDescent="0.3">
      <c r="A78" s="63" t="s">
        <v>38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81" spans="2:11" ht="30" customHeight="1" x14ac:dyDescent="0.3">
      <c r="B81" s="90" t="s">
        <v>90</v>
      </c>
      <c r="C81" s="90"/>
      <c r="D81" s="90"/>
      <c r="G81" s="57"/>
      <c r="J81" s="91" t="s">
        <v>96</v>
      </c>
      <c r="K81" s="91"/>
    </row>
    <row r="82" spans="2:11" x14ac:dyDescent="0.3">
      <c r="B82" s="13"/>
      <c r="G82" s="58" t="s">
        <v>91</v>
      </c>
      <c r="J82" s="89" t="s">
        <v>92</v>
      </c>
      <c r="K82" s="89"/>
    </row>
    <row r="83" spans="2:11" x14ac:dyDescent="0.3">
      <c r="B83" s="92" t="s">
        <v>93</v>
      </c>
      <c r="C83" s="92"/>
      <c r="G83" s="57"/>
      <c r="J83" s="91" t="s">
        <v>95</v>
      </c>
      <c r="K83" s="91"/>
    </row>
    <row r="84" spans="2:11" x14ac:dyDescent="0.3">
      <c r="G84" s="58" t="s">
        <v>91</v>
      </c>
      <c r="J84" s="89" t="s">
        <v>92</v>
      </c>
      <c r="K84" s="89"/>
    </row>
  </sheetData>
  <mergeCells count="63">
    <mergeCell ref="J84:K84"/>
    <mergeCell ref="B81:D81"/>
    <mergeCell ref="J81:K81"/>
    <mergeCell ref="J82:K82"/>
    <mergeCell ref="B83:C83"/>
    <mergeCell ref="J83:K83"/>
    <mergeCell ref="A13:A14"/>
    <mergeCell ref="E13:K13"/>
    <mergeCell ref="L13:M13"/>
    <mergeCell ref="E14:K14"/>
    <mergeCell ref="L14:M14"/>
    <mergeCell ref="L9:M9"/>
    <mergeCell ref="E10:I10"/>
    <mergeCell ref="L10:M10"/>
    <mergeCell ref="A11:A12"/>
    <mergeCell ref="C11:K11"/>
    <mergeCell ref="L11:M11"/>
    <mergeCell ref="C12:K12"/>
    <mergeCell ref="L12:M12"/>
    <mergeCell ref="I2:L2"/>
    <mergeCell ref="I3:L3"/>
    <mergeCell ref="I4:L4"/>
    <mergeCell ref="I5:L5"/>
    <mergeCell ref="I6:L6"/>
    <mergeCell ref="C8:L8"/>
    <mergeCell ref="A16:M16"/>
    <mergeCell ref="B17:M17"/>
    <mergeCell ref="A28:L28"/>
    <mergeCell ref="B30:B31"/>
    <mergeCell ref="C30:E30"/>
    <mergeCell ref="F30:H30"/>
    <mergeCell ref="I30:K30"/>
    <mergeCell ref="B23:M23"/>
    <mergeCell ref="B18:M18"/>
    <mergeCell ref="A19:K19"/>
    <mergeCell ref="A20:M20"/>
    <mergeCell ref="A21:K21"/>
    <mergeCell ref="B22:M22"/>
    <mergeCell ref="A9:A10"/>
    <mergeCell ref="C9:K9"/>
    <mergeCell ref="A39:K39"/>
    <mergeCell ref="A42:K42"/>
    <mergeCell ref="A44:A45"/>
    <mergeCell ref="B44:B45"/>
    <mergeCell ref="C44:E44"/>
    <mergeCell ref="F44:H44"/>
    <mergeCell ref="I44:K44"/>
    <mergeCell ref="A49:L49"/>
    <mergeCell ref="A50:A51"/>
    <mergeCell ref="B50:B51"/>
    <mergeCell ref="C50:C51"/>
    <mergeCell ref="D50:D51"/>
    <mergeCell ref="E50:G50"/>
    <mergeCell ref="H50:J50"/>
    <mergeCell ref="K50:M50"/>
    <mergeCell ref="B76:M76"/>
    <mergeCell ref="A78:M78"/>
    <mergeCell ref="A58:M58"/>
    <mergeCell ref="A63:M63"/>
    <mergeCell ref="A68:M68"/>
    <mergeCell ref="A72:M72"/>
    <mergeCell ref="A73:M73"/>
    <mergeCell ref="A75:M75"/>
  </mergeCells>
  <pageMargins left="0.51181102362204722" right="0.31496062992125984" top="0.35433070866141736" bottom="0.35433070866141736" header="0.31496062992125984" footer="0.31496062992125984"/>
  <pageSetup paperSize="9" scale="81" fitToHeight="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паспорта 2152 за 2020 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2021-01-27T10:55:35Z</cp:lastPrinted>
  <dcterms:created xsi:type="dcterms:W3CDTF">2020-01-30T08:58:47Z</dcterms:created>
  <dcterms:modified xsi:type="dcterms:W3CDTF">2021-01-27T10:56:21Z</dcterms:modified>
</cp:coreProperties>
</file>