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7095" tabRatio="606" activeTab="0"/>
  </bookViews>
  <sheets>
    <sheet name="Форма 2020-2уточн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<sst xmlns="http://schemas.openxmlformats.org/spreadsheetml/2006/main" count="804" uniqueCount="252">
  <si>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</si>
  <si>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</si>
  <si>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</si>
  <si>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</si>
  <si>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</si>
  <si>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(підпис)</t>
  </si>
  <si>
    <t>(ініціали та прізвище)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</si>
  <si>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</si>
  <si>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</si>
  <si>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</si>
  <si>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</si>
  <si>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2021 рік (прогноз)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</si>
  <si>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</si>
  <si>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</si>
  <si>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</si>
  <si>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</si>
  <si>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</si>
  <si>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</si>
  <si>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</si>
  <si>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</si>
  <si>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</si>
  <si>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</si>
  <si>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</si>
  <si>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</si>
  <si>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</si>
  <si>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7. Витрати за напрямами використання бюджетних коштів:</t>
  </si>
  <si>
    <t>N з/п</t>
  </si>
  <si>
    <t>Одиниця виміру</t>
  </si>
  <si>
    <t>Джерело інформації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</si>
  <si>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</si>
  <si>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</si>
  <si>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</si>
  <si>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</si>
  <si>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</si>
  <si>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</si>
  <si>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</si>
  <si>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</si>
  <si>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</si>
  <si>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Строк реалізації об'єкта (рік початку і завершення)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</si>
  <si>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</si>
  <si>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</si>
  <si>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</si>
  <si>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</si>
  <si>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</si>
  <si>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</si>
  <si>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</si>
  <si>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</si>
  <si>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</si>
  <si>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</si>
  <si>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</si>
  <si>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Напрями використання бюджетних коштів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</si>
  <si>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</si>
  <si>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</si>
  <si>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</si>
  <si>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</si>
  <si>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</si>
  <si>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</si>
  <si>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</si>
  <si>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</si>
  <si>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</si>
  <si>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2019 рік (план)</t>
  </si>
  <si>
    <t>2022 рік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</si>
  <si>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</si>
  <si>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</si>
  <si>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</si>
  <si>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</si>
  <si>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</si>
  <si>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</si>
  <si>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</si>
  <si>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</si>
  <si>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</si>
  <si>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</si>
  <si>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</si>
  <si>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</si>
  <si>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</si>
  <si>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</si>
  <si>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</si>
  <si>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Централізовані заходи з лікування онкологічних хворих</t>
  </si>
  <si>
    <t>ВСЬОГО</t>
  </si>
  <si>
    <t>В. В. Кухар</t>
  </si>
  <si>
    <t xml:space="preserve">(форма у редакції наказів Міністерства
 фінансів України від 30.09.2016 р. N 861,
від 17.07.2018 р. N 617)
</t>
  </si>
  <si>
    <t>4. Мета та завдання бюджетної програми/підпрограми на 2019- 2021 роки:</t>
  </si>
  <si>
    <t>1) мета бюджетної програми/підпрограми, строки її реалізації;</t>
  </si>
  <si>
    <t>Забеспечення епідемічного благополуччя населення, зниження рівня захворюваності та смертності населення, надання медичної допомоги окремим категоріям хворих</t>
  </si>
  <si>
    <t>2) завдання бюджетної програми/підпрограми;</t>
  </si>
  <si>
    <t>3) підстави реалізації бюджетної програми/підпрограми.</t>
  </si>
  <si>
    <t>5. Надходження для виконання бюджетної програми/підпрограми:</t>
  </si>
  <si>
    <t>загаль-</t>
  </si>
  <si>
    <t>спеціаль-</t>
  </si>
  <si>
    <t>у т. ч. бюджет розвитку</t>
  </si>
  <si>
    <t>разом</t>
  </si>
  <si>
    <t>ний фонд</t>
  </si>
  <si>
    <t>(3 + 4)</t>
  </si>
  <si>
    <t>(7 + 8)</t>
  </si>
  <si>
    <t>(11 + 12)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</si>
  <si>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</si>
  <si>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</si>
  <si>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</si>
  <si>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</si>
  <si>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 xml:space="preserve">благодійні внески, гранти та дарунки 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</si>
  <si>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</si>
  <si>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</si>
  <si>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</si>
  <si>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</si>
  <si>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</si>
  <si>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</si>
  <si>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</si>
  <si>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</si>
  <si>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</si>
  <si>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</si>
  <si>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</si>
  <si>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</si>
  <si>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</si>
  <si>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</si>
  <si>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</si>
  <si>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</si>
  <si>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</si>
  <si>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</si>
  <si>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</si>
  <si>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ВСЬОГО </t>
  </si>
  <si>
    <t>8. Результативні показники бюджетної програми/підпрограми:</t>
  </si>
  <si>
    <t>№ з/п</t>
  </si>
  <si>
    <t xml:space="preserve">Завдання: Підвищення ефективності заходів з профілактики, раннього виявлення онкопатології, зниження рівня смертності від раку, створення умов для продовження та поліпшення якості життя онкологічних хворих бюджетними установами та комунальними некомерційними підприємствами </t>
  </si>
  <si>
    <t>1. Показники затрат</t>
  </si>
  <si>
    <t>видатки на забеспечення заходів з профілактики, раннього виявлення онкопатології, зниження рівня смертності від раку, створення умов для продовження та поліпшення якості життя онкологічних хворих</t>
  </si>
  <si>
    <t>тис. грн</t>
  </si>
  <si>
    <t>кошторис</t>
  </si>
  <si>
    <t>2. Показники продукту</t>
  </si>
  <si>
    <t>кількість онкохворих пацієнтів у відділенні "Хоспіс" лікарні № 4 Чернігівської міської ради, що отримуватимуть лікарськими засобами для знеболення</t>
  </si>
  <si>
    <t>осіб</t>
  </si>
  <si>
    <t>статформа № 003/о</t>
  </si>
  <si>
    <t>кількість дітей, які отримують паліативну допомогу вдома спеціалістами мобільної служби</t>
  </si>
  <si>
    <t>форма 112/о "Історія розвитку дитини"</t>
  </si>
  <si>
    <t>кількість онкохворих, які забеспечуються лікарськими засобами для знеболення через мережу аптечних закладів на пільгових умовах</t>
  </si>
  <si>
    <t>од.</t>
  </si>
  <si>
    <t>форма № 025/о</t>
  </si>
  <si>
    <t>кількість онкохвори, яких забезпечують невідкладною медичною допомогою вдома спеціалісти пукту невідкладної медичної допомоги Чернігівської міської лікарні №1 Чернігівської міської ради</t>
  </si>
  <si>
    <t>3. Показники ефективності</t>
  </si>
  <si>
    <t>витрати на одного хворого дитячого та підліткового віку, які отримують паліативну допомогу вдома</t>
  </si>
  <si>
    <t>грн</t>
  </si>
  <si>
    <t>розрахунок</t>
  </si>
  <si>
    <t>вартість лікарських засобів для знеболення на одного онкохворого при амбулаторному лікуванні</t>
  </si>
  <si>
    <t>витрати на одного хворого, яким надається невідкладна медична допомога вдома спеціалістами пункту невідкладної медичної допомоги Чернігівської міської лікарні № 1 Чернігівської міської ради</t>
  </si>
  <si>
    <t>4. Показники якості</t>
  </si>
  <si>
    <t>Забезпеченість онкохворих знеболювальними препаратами</t>
  </si>
  <si>
    <t>%</t>
  </si>
  <si>
    <t xml:space="preserve">N 
з/п
</t>
  </si>
  <si>
    <t>спеціаль-ний фонд</t>
  </si>
  <si>
    <t>затвер-</t>
  </si>
  <si>
    <t>фактич-</t>
  </si>
  <si>
    <t>джено</t>
  </si>
  <si>
    <t>но зайняті</t>
  </si>
  <si>
    <t>Лікарі</t>
  </si>
  <si>
    <t>Середній медичний персонал</t>
  </si>
  <si>
    <t>Молодший медичний персонал</t>
  </si>
  <si>
    <t>Інші</t>
  </si>
  <si>
    <t>Всього штатних одиниць</t>
  </si>
  <si>
    <t>11. Місцеві/регіональні програми, які виконуються в межах бюджетної програми/підпрограми:</t>
  </si>
  <si>
    <t>разом (4+5)</t>
  </si>
  <si>
    <t>разом (7+8)</t>
  </si>
  <si>
    <t>разом (10+11)</t>
  </si>
  <si>
    <t>Наймену-
вання об'єкта відпо-
відно до проектно-
кошто-
рисної докумен-
тації</t>
  </si>
  <si>
    <t xml:space="preserve">спеціальний фонд
(бюджет розвитку)
</t>
  </si>
  <si>
    <t>_________________________________________________________________________________________________</t>
  </si>
  <si>
    <t>Код Економічної класифікації видатків бюджету/код Класифікації кредитування бюджету</t>
  </si>
  <si>
    <t>Зміна кредиторської заборгованості                                       (6-5)</t>
  </si>
  <si>
    <t>Бюджетні зобов'язан-ня (4 + 6)</t>
  </si>
  <si>
    <t>загаль- ного фонду</t>
  </si>
  <si>
    <t>спеціаль-ного фонду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</si>
  <si>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</si>
  <si>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</si>
  <si>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</si>
  <si>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</si>
  <si>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</si>
  <si>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Видатки  та заходи спеціального призначення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</si>
  <si>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</si>
  <si>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</si>
  <si>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</si>
  <si>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</si>
  <si>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</si>
  <si>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</si>
  <si>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</si>
  <si>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</si>
  <si>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</si>
  <si>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</si>
  <si>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</si>
  <si>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Стипендії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</si>
  <si>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</si>
  <si>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</si>
  <si>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</si>
  <si>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</si>
  <si>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</si>
  <si>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</si>
  <si>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</si>
  <si>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</si>
  <si>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</si>
  <si>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</si>
  <si>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</si>
  <si>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історії,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</si>
  <si>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</si>
  <si>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</si>
  <si>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</si>
  <si>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</si>
  <si>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</si>
  <si>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організаціяи</t>
  </si>
  <si>
    <t>Капітальні трансферти населенню</t>
  </si>
  <si>
    <t>очікуваний обсяг взяття поточних зобов'язань</t>
  </si>
  <si>
    <t xml:space="preserve">можлива кредиторська заборгованість на початок планового бюджетного періоду 
(4 - 5 - 6)
</t>
  </si>
  <si>
    <t>очікуваний обсяг взяття поточних зобов'язань      (8 - 10)</t>
  </si>
  <si>
    <t>(3 - 5)</t>
  </si>
  <si>
    <t>ного фонду</t>
  </si>
  <si>
    <t>Дебіторська заборгова-                            ність на 01.01.2018</t>
  </si>
  <si>
    <t>Економічна класифікація видатків бюджету</t>
  </si>
  <si>
    <t>_________________________________________________________________________________________________________</t>
  </si>
  <si>
    <t>______________________________</t>
  </si>
  <si>
    <t>Начальник управління охорони здоров'я Чернігівської міської ради</t>
  </si>
  <si>
    <t>С. М. Пекарчук</t>
  </si>
  <si>
    <t>07</t>
  </si>
  <si>
    <t>02013308</t>
  </si>
  <si>
    <t>071</t>
  </si>
  <si>
    <t xml:space="preserve">1. __Управління охорони здоров’я Чернігівської міської ради __________________ </t>
  </si>
  <si>
    <t xml:space="preserve">2. _Управління охорони здоров’я Чернігівської міської ради_______ </t>
  </si>
  <si>
    <t xml:space="preserve">3. ____0712145____________________ </t>
  </si>
  <si>
    <t>_______07___________</t>
  </si>
  <si>
    <t>_____0763___________</t>
  </si>
  <si>
    <t>_Централізовані заходи з лікування онкологічних хворих_________________</t>
  </si>
  <si>
    <r>
      <t xml:space="preserve">Конституція України (Закон України від 28.06.1996 №254 к/96-ВР); Бюджетний кодекс України (Закон України від 08.07.2010 № 2456-У1 зі змінами); </t>
    </r>
    <r>
      <rPr>
        <sz val="14"/>
        <color indexed="8"/>
        <rFont val="Times New Roman"/>
        <family val="1"/>
      </rPr>
      <t xml:space="preserve">Закон України </t>
    </r>
    <r>
      <rPr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Про Державний бюджет України на 2019 рік</t>
    </r>
    <r>
      <rPr>
        <sz val="14"/>
        <color indexed="8"/>
        <rFont val="Times New Roman"/>
        <family val="1"/>
      </rPr>
      <t xml:space="preserve">" від </t>
    </r>
    <r>
      <rPr>
        <sz val="14"/>
        <color indexed="8"/>
        <rFont val="Times New Roman"/>
        <family val="1"/>
      </rPr>
      <t>23 листопада 2018 року № 2629-VIII</t>
    </r>
    <r>
      <rPr>
        <sz val="14"/>
        <color indexed="8"/>
        <rFont val="Times New Roman"/>
        <family val="1"/>
      </rPr>
      <t xml:space="preserve">; Закон України від 19.11.1992 № 2801-ХІІ "Основи законодавства України про охорону здоров'я";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 рішення Чернігівської  міської ради від 29 листопада 2018 року № 36/VII -33 "Про міський бюджет на 2019 рік" (зі змінами та доповненнями від 31.01.2018 № 28/VII – 6); рішення Чернігівської міської ради </t>
    </r>
    <r>
      <rPr>
        <sz val="14"/>
        <color indexed="8"/>
        <rFont val="Times New Roman"/>
        <family val="1"/>
      </rPr>
      <t>від 31.05.2018 № 31/VII –1</t>
    </r>
    <r>
      <rPr>
        <sz val="14"/>
        <color indexed="8"/>
        <rFont val="Times New Roman"/>
        <family val="1"/>
      </rPr>
      <t xml:space="preserve"> "Про П</t>
    </r>
    <r>
      <rPr>
        <sz val="14"/>
        <color indexed="8"/>
        <rFont val="Times New Roman"/>
        <family val="1"/>
      </rPr>
      <t>рограму боротьби з онкологічними захворюваннями  у м. Чернігові на 2018-2021 роки</t>
    </r>
    <r>
      <rPr>
        <sz val="14"/>
        <color indexed="8"/>
        <rFont val="Times New Roman"/>
        <family val="1"/>
      </rPr>
      <t>";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рішення Чернігівської міської ради від 21.08.2018 № 33/VII – 4  «Про Комплексну міську програму “Здоров’я чернігівців” на 2018-2021 роки» (зі змінами).</t>
    </r>
  </si>
  <si>
    <t>1) надходження для виконання бюджетної програми/підпрограми:у 2018 - 2020 роках:</t>
  </si>
  <si>
    <t>2) надходження для виконання бюджетної програми у 2021 - 2022 роках</t>
  </si>
  <si>
    <t>1) видатки за кодами Економічної класифікації видатків бюджету у 2018 - 2020 роках</t>
  </si>
  <si>
    <t>2) Надання кредитів за кодами Класифікації кредитування бюджету у 2018 - 2020 роках</t>
  </si>
  <si>
    <t>Код  класифікації кредитування бюджету</t>
  </si>
  <si>
    <t>2019рік (затверджено)</t>
  </si>
  <si>
    <t>1) результативні показники бюджетної програми/підпрограми у 2018- 2020 роках:</t>
  </si>
  <si>
    <t xml:space="preserve"> Показники</t>
  </si>
  <si>
    <t>2020рік (проєкт)</t>
  </si>
  <si>
    <t>2) результативні показники бюджетної програми у 2021 - 2022 роках</t>
  </si>
  <si>
    <t>1) місцеві/регіональні програми, які виконуються в межах бюджетної програми/підпрограми у 2018 - 2020 роках:</t>
  </si>
  <si>
    <t>2) місцеві/регіональні програми, які виконуються в межах бюджетної програми/підпрограми у 2021 - 2022 роках:</t>
  </si>
  <si>
    <t>12. Об'єкти, які виконуються в межах бюджетної програми/підпрограми за рахунок коштів бюджету розвитку у 2018 - 2022 роках:</t>
  </si>
  <si>
    <t>2019 рік (атверджено)</t>
  </si>
  <si>
    <t>Дебіторська заборгова-                            ність на 01.01.2019</t>
  </si>
  <si>
    <t>Очікувана дебіторська заборгова-                            ність на 01.01.2020</t>
  </si>
  <si>
    <t>Начальник відділу-головний бухгалтер</t>
  </si>
  <si>
    <t xml:space="preserve">Програма боротьби з онкологічними захворюваннями у м. Чернігові на 2018 -2021 рік </t>
  </si>
  <si>
    <t>Рішення Чернігівської міської ради від 31.05.2018 № 31-УІІ-1 (зі змінами)</t>
  </si>
  <si>
    <t>Обсяг видатків на придбання обладнання</t>
  </si>
  <si>
    <t>кількість одиниць придбання обладнання</t>
  </si>
  <si>
    <t>од</t>
  </si>
  <si>
    <t>середні видатки на придбання одиниці обладнання</t>
  </si>
  <si>
    <t>динаміка кількості придбаного обладнання в порівнянні з минулим звітним періодом</t>
  </si>
  <si>
    <t>розрахунко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</si>
</sst>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>
        <color indexed="8"/>
      </bottom>
    </border>
    <border>
      <left style="medium"/>
      <right>
        <color indexed="63"/>
      </right>
      <top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/>
      <right/>
      <top/>
      <bottom style="medium"/>
    </border>
    <border>
      <left style="medium">
        <color indexed="8"/>
      </left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>
        <color indexed="8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/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52" fillId="0" borderId="0" xfId="0" applyFont="1" applyAlignment="1">
      <alignment horizontal="right" vertical="center" indent="4"/>
    </xf>
    <xf numFmtId="0" fontId="53" fillId="0" borderId="0" xfId="0" applyFont="1" applyAlignment="1">
      <alignment/>
    </xf>
    <xf numFmtId="0" fontId="0" fillId="0" borderId="0" xfId="0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11" fillId="0" borderId="20" xfId="0" applyNumberFormat="1" applyFont="1" applyFill="1" applyBorder="1" applyAlignment="1" applyProtection="1">
      <alignment horizontal="right" vertical="top"/>
      <protection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/>
    </xf>
    <xf numFmtId="0" fontId="7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3" fontId="11" fillId="0" borderId="25" xfId="0" applyNumberFormat="1" applyFont="1" applyBorder="1" applyAlignment="1">
      <alignment horizontal="right" vertical="center" wrapText="1"/>
    </xf>
    <xf numFmtId="3" fontId="11" fillId="0" borderId="26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27" xfId="0" applyFont="1" applyBorder="1" applyAlignment="1">
      <alignment vertical="top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 vertical="top" wrapText="1"/>
    </xf>
    <xf numFmtId="3" fontId="2" fillId="0" borderId="3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7" fillId="0" borderId="33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11" fillId="0" borderId="35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/>
    </xf>
    <xf numFmtId="0" fontId="7" fillId="0" borderId="34" xfId="0" applyFont="1" applyBorder="1" applyAlignment="1">
      <alignment vertical="top" wrapText="1"/>
    </xf>
    <xf numFmtId="3" fontId="2" fillId="0" borderId="29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horizontal="right" vertical="center" wrapText="1"/>
    </xf>
    <xf numFmtId="3" fontId="11" fillId="0" borderId="2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2" fillId="0" borderId="20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3" fontId="11" fillId="0" borderId="31" xfId="0" applyNumberFormat="1" applyFont="1" applyFill="1" applyBorder="1" applyAlignment="1" applyProtection="1">
      <alignment horizontal="right"/>
      <protection locked="0"/>
    </xf>
    <xf numFmtId="3" fontId="11" fillId="0" borderId="20" xfId="0" applyNumberFormat="1" applyFont="1" applyFill="1" applyBorder="1" applyAlignment="1" applyProtection="1">
      <alignment horizontal="right"/>
      <protection locked="0"/>
    </xf>
    <xf numFmtId="3" fontId="11" fillId="0" borderId="13" xfId="0" applyNumberFormat="1" applyFont="1" applyFill="1" applyBorder="1" applyAlignment="1" applyProtection="1">
      <alignment horizontal="right"/>
      <protection/>
    </xf>
    <xf numFmtId="3" fontId="11" fillId="0" borderId="29" xfId="0" applyNumberFormat="1" applyFont="1" applyFill="1" applyBorder="1" applyAlignment="1" applyProtection="1">
      <alignment horizontal="right"/>
      <protection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3" fontId="11" fillId="0" borderId="31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5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40" xfId="0" applyFont="1" applyBorder="1" applyAlignment="1" applyProtection="1">
      <alignment horizontal="left" vertical="center" wrapText="1"/>
      <protection locked="0"/>
    </xf>
    <xf numFmtId="3" fontId="11" fillId="0" borderId="40" xfId="0" applyNumberFormat="1" applyFont="1" applyFill="1" applyBorder="1" applyAlignment="1" applyProtection="1">
      <alignment horizontal="right"/>
      <protection locked="0"/>
    </xf>
    <xf numFmtId="0" fontId="12" fillId="0" borderId="31" xfId="0" applyFont="1" applyBorder="1" applyAlignment="1" applyProtection="1">
      <alignment horizontal="left" vertical="center" wrapText="1"/>
      <protection locked="0"/>
    </xf>
    <xf numFmtId="3" fontId="11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84" fontId="14" fillId="0" borderId="0" xfId="0" applyNumberFormat="1" applyFont="1" applyAlignment="1">
      <alignment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7" fillId="0" borderId="4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4" fontId="16" fillId="0" borderId="29" xfId="0" applyNumberFormat="1" applyFont="1" applyFill="1" applyBorder="1" applyAlignment="1">
      <alignment horizontal="right" vertical="top" wrapText="1"/>
    </xf>
    <xf numFmtId="4" fontId="16" fillId="0" borderId="13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right" vertical="center" wrapText="1"/>
    </xf>
    <xf numFmtId="0" fontId="12" fillId="0" borderId="35" xfId="0" applyFont="1" applyBorder="1" applyAlignment="1">
      <alignment horizontal="left" vertical="center" wrapText="1"/>
    </xf>
    <xf numFmtId="4" fontId="16" fillId="0" borderId="57" xfId="0" applyNumberFormat="1" applyFont="1" applyFill="1" applyBorder="1" applyAlignment="1">
      <alignment horizontal="right" vertical="top" wrapText="1"/>
    </xf>
    <xf numFmtId="4" fontId="16" fillId="0" borderId="58" xfId="0" applyNumberFormat="1" applyFont="1" applyFill="1" applyBorder="1" applyAlignment="1">
      <alignment horizontal="right" vertical="top" wrapText="1"/>
    </xf>
    <xf numFmtId="4" fontId="16" fillId="0" borderId="59" xfId="0" applyNumberFormat="1" applyFont="1" applyFill="1" applyBorder="1" applyAlignment="1">
      <alignment horizontal="right" vertical="top" wrapText="1"/>
    </xf>
    <xf numFmtId="4" fontId="16" fillId="0" borderId="60" xfId="0" applyNumberFormat="1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left" vertical="top" wrapText="1"/>
    </xf>
    <xf numFmtId="4" fontId="17" fillId="0" borderId="59" xfId="0" applyNumberFormat="1" applyFont="1" applyFill="1" applyBorder="1" applyAlignment="1">
      <alignment horizontal="right" vertical="center" wrapText="1"/>
    </xf>
    <xf numFmtId="4" fontId="17" fillId="0" borderId="40" xfId="0" applyNumberFormat="1" applyFont="1" applyFill="1" applyBorder="1" applyAlignment="1">
      <alignment horizontal="right" vertical="center" wrapText="1"/>
    </xf>
    <xf numFmtId="4" fontId="18" fillId="0" borderId="4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42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3" fontId="2" fillId="0" borderId="17" xfId="0" applyNumberFormat="1" applyFont="1" applyBorder="1" applyAlignment="1">
      <alignment vertical="center" wrapText="1"/>
    </xf>
    <xf numFmtId="3" fontId="2" fillId="0" borderId="66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34" xfId="0" applyFont="1" applyFill="1" applyBorder="1" applyAlignment="1" applyProtection="1">
      <alignment vertical="center" wrapText="1"/>
      <protection locked="0"/>
    </xf>
    <xf numFmtId="3" fontId="12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44" xfId="0" applyBorder="1" applyAlignment="1">
      <alignment horizontal="center" vertical="top" wrapText="1"/>
    </xf>
    <xf numFmtId="0" fontId="12" fillId="0" borderId="29" xfId="0" applyFont="1" applyFill="1" applyBorder="1" applyAlignment="1" applyProtection="1">
      <alignment vertical="center" wrapText="1"/>
      <protection locked="0"/>
    </xf>
    <xf numFmtId="3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7" fillId="0" borderId="13" xfId="0" applyNumberFormat="1" applyFont="1" applyBorder="1" applyAlignment="1">
      <alignment vertical="center" wrapText="1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7" fillId="0" borderId="17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189" fontId="2" fillId="0" borderId="53" xfId="0" applyNumberFormat="1" applyFont="1" applyBorder="1" applyAlignment="1">
      <alignment vertical="center" wrapText="1"/>
    </xf>
    <xf numFmtId="189" fontId="2" fillId="0" borderId="74" xfId="0" applyNumberFormat="1" applyFont="1" applyBorder="1" applyAlignment="1">
      <alignment vertical="center" wrapText="1"/>
    </xf>
    <xf numFmtId="189" fontId="2" fillId="0" borderId="16" xfId="0" applyNumberFormat="1" applyFont="1" applyBorder="1" applyAlignment="1">
      <alignment vertical="center" wrapText="1"/>
    </xf>
    <xf numFmtId="189" fontId="2" fillId="0" borderId="1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189" fontId="2" fillId="0" borderId="34" xfId="0" applyNumberFormat="1" applyFont="1" applyBorder="1" applyAlignment="1">
      <alignment vertical="center" wrapText="1"/>
    </xf>
    <xf numFmtId="189" fontId="2" fillId="0" borderId="28" xfId="0" applyNumberFormat="1" applyFont="1" applyBorder="1" applyAlignment="1">
      <alignment vertical="center" wrapText="1"/>
    </xf>
    <xf numFmtId="3" fontId="2" fillId="0" borderId="36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 wrapText="1"/>
    </xf>
    <xf numFmtId="184" fontId="4" fillId="0" borderId="0" xfId="0" applyNumberFormat="1" applyFont="1" applyBorder="1" applyAlignment="1">
      <alignment horizontal="left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189" fontId="4" fillId="0" borderId="13" xfId="0" applyNumberFormat="1" applyFont="1" applyBorder="1" applyAlignment="1">
      <alignment horizontal="left" vertical="center" wrapText="1"/>
    </xf>
    <xf numFmtId="189" fontId="4" fillId="0" borderId="51" xfId="0" applyNumberFormat="1" applyFont="1" applyBorder="1" applyAlignment="1">
      <alignment horizontal="left" vertical="center" wrapText="1"/>
    </xf>
    <xf numFmtId="184" fontId="4" fillId="0" borderId="52" xfId="0" applyNumberFormat="1" applyFont="1" applyBorder="1" applyAlignment="1">
      <alignment horizontal="left" vertical="center" wrapText="1"/>
    </xf>
    <xf numFmtId="0" fontId="4" fillId="0" borderId="78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184" fontId="2" fillId="0" borderId="31" xfId="0" applyNumberFormat="1" applyFont="1" applyBorder="1" applyAlignment="1">
      <alignment horizontal="center" vertical="center" wrapText="1"/>
    </xf>
    <xf numFmtId="184" fontId="4" fillId="0" borderId="79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80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81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184" fontId="4" fillId="0" borderId="35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92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9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3" fontId="16" fillId="0" borderId="34" xfId="0" applyNumberFormat="1" applyFont="1" applyFill="1" applyBorder="1" applyAlignment="1" applyProtection="1">
      <alignment horizontal="right"/>
      <protection locked="0"/>
    </xf>
    <xf numFmtId="3" fontId="16" fillId="0" borderId="20" xfId="0" applyNumberFormat="1" applyFont="1" applyFill="1" applyBorder="1" applyAlignment="1" applyProtection="1">
      <alignment horizontal="right"/>
      <protection locked="0"/>
    </xf>
    <xf numFmtId="3" fontId="16" fillId="0" borderId="34" xfId="0" applyNumberFormat="1" applyFont="1" applyFill="1" applyBorder="1" applyAlignment="1" applyProtection="1">
      <alignment horizontal="right"/>
      <protection/>
    </xf>
    <xf numFmtId="3" fontId="16" fillId="0" borderId="20" xfId="0" applyNumberFormat="1" applyFont="1" applyFill="1" applyBorder="1" applyAlignment="1" applyProtection="1">
      <alignment horizontal="right"/>
      <protection/>
    </xf>
    <xf numFmtId="3" fontId="12" fillId="0" borderId="34" xfId="0" applyNumberFormat="1" applyFont="1" applyFill="1" applyBorder="1" applyAlignment="1" applyProtection="1">
      <alignment horizontal="right"/>
      <protection/>
    </xf>
    <xf numFmtId="3" fontId="12" fillId="0" borderId="20" xfId="0" applyNumberFormat="1" applyFont="1" applyFill="1" applyBorder="1" applyAlignment="1" applyProtection="1">
      <alignment horizontal="right"/>
      <protection/>
    </xf>
    <xf numFmtId="3" fontId="12" fillId="0" borderId="34" xfId="0" applyNumberFormat="1" applyFont="1" applyFill="1" applyBorder="1" applyAlignment="1" applyProtection="1">
      <alignment horizontal="right"/>
      <protection locked="0"/>
    </xf>
    <xf numFmtId="3" fontId="12" fillId="0" borderId="20" xfId="0" applyNumberFormat="1" applyFont="1" applyFill="1" applyBorder="1" applyAlignment="1" applyProtection="1">
      <alignment horizontal="right"/>
      <protection locked="0"/>
    </xf>
    <xf numFmtId="3" fontId="12" fillId="0" borderId="101" xfId="0" applyNumberFormat="1" applyFont="1" applyFill="1" applyBorder="1" applyAlignment="1" applyProtection="1">
      <alignment horizontal="right"/>
      <protection/>
    </xf>
    <xf numFmtId="3" fontId="12" fillId="0" borderId="102" xfId="0" applyNumberFormat="1" applyFont="1" applyFill="1" applyBorder="1" applyAlignment="1" applyProtection="1">
      <alignment horizontal="right"/>
      <protection/>
    </xf>
    <xf numFmtId="3" fontId="12" fillId="0" borderId="103" xfId="0" applyNumberFormat="1" applyFont="1" applyFill="1" applyBorder="1" applyAlignment="1" applyProtection="1">
      <alignment horizontal="right"/>
      <protection locked="0"/>
    </xf>
    <xf numFmtId="3" fontId="12" fillId="0" borderId="104" xfId="0" applyNumberFormat="1" applyFont="1" applyFill="1" applyBorder="1" applyAlignment="1" applyProtection="1">
      <alignment horizontal="right"/>
      <protection locked="0"/>
    </xf>
    <xf numFmtId="0" fontId="7" fillId="0" borderId="10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justify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conom\&#1056;&#1072;&#1073;&#1086;&#1095;&#1080;&#1081;%20&#1089;&#1090;&#1086;&#1083;\&#1052;&#1086;&#1080;%20&#1076;&#1086;&#1082;&#1091;&#1084;&#1077;&#1085;&#1090;&#1099;\&#1041;&#1070;&#1044;&#1046;&#1045;&#1058;&#1053;&#1048;&#1049;%20&#1047;&#1040;&#1055;&#1048;&#1058;%202014\&#1073;&#1102;&#1076;&#1078;&#1077;&#1090;&#1085;&#1080;&#1081;%20&#1079;&#1072;&#1087;&#1080;&#1090;%20&#1055;&#1062;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-3.1"/>
      <sheetName val="1 -3.2"/>
      <sheetName val="1-4"/>
      <sheetName val="1-5"/>
      <sheetName val="2 - 5.1"/>
      <sheetName val="2 - 5.2"/>
      <sheetName val="2 - 5.3"/>
      <sheetName val="2 - 5.4"/>
      <sheetName val="2 - 6.1"/>
      <sheetName val="2 - 6.2"/>
      <sheetName val="2 - 7.1"/>
      <sheetName val="2 - 7.2"/>
      <sheetName val="2 - 8"/>
      <sheetName val="2 - 9"/>
      <sheetName val="2 - 10.1"/>
      <sheetName val="2 - 10.2"/>
      <sheetName val="2 - 11.1"/>
      <sheetName val="2 - 11.2"/>
      <sheetName val="2 - 12.1"/>
      <sheetName val="2 - 12.2"/>
      <sheetName val="2 - 12.3"/>
      <sheetName val="2-12.4"/>
      <sheetName val="3 - 2.1"/>
      <sheetName val="3 - 2.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M477"/>
  <sheetViews>
    <sheetView tabSelected="1" view="pageBreakPreview" zoomScale="75" zoomScaleSheetLayoutView="75" zoomScalePageLayoutView="0" workbookViewId="0" topLeftCell="A201">
      <selection activeCell="O204" sqref="O204"/>
    </sheetView>
  </sheetViews>
  <sheetFormatPr defaultColWidth="9.140625" defaultRowHeight="15"/>
  <cols>
    <col min="2" max="2" width="24.140625" style="0" customWidth="1"/>
    <col min="3" max="3" width="31.00390625" style="0" customWidth="1"/>
    <col min="4" max="4" width="12.00390625" style="0" customWidth="1"/>
    <col min="5" max="5" width="19.7109375" style="0" customWidth="1"/>
    <col min="6" max="6" width="12.421875" style="0" customWidth="1"/>
    <col min="7" max="7" width="15.140625" style="0" customWidth="1"/>
    <col min="8" max="8" width="13.00390625" style="0" customWidth="1"/>
    <col min="9" max="9" width="13.421875" style="0" customWidth="1"/>
    <col min="10" max="11" width="12.57421875" style="0" customWidth="1"/>
    <col min="12" max="12" width="16.28125" style="0" customWidth="1"/>
    <col min="13" max="13" width="13.8515625" style="0" customWidth="1"/>
    <col min="14" max="14" width="16.28125" style="0" customWidth="1"/>
    <col min="15" max="16" width="8.7109375" style="0" customWidth="1"/>
  </cols>
  <sheetData>
    <row r="1" spans="11:20" ht="14.25" customHeight="1">
      <c r="K1" s="304"/>
      <c r="L1" s="305"/>
      <c r="M1" s="305"/>
      <c r="N1" s="305"/>
      <c r="Q1" s="304" t="s">
        <v>80</v>
      </c>
      <c r="R1" s="305"/>
      <c r="S1" s="305"/>
      <c r="T1" s="305"/>
    </row>
    <row r="2" spans="3:10" ht="15.75" customHeight="1">
      <c r="C2" s="2"/>
      <c r="D2" s="2"/>
      <c r="E2" s="2"/>
      <c r="F2" s="2"/>
      <c r="G2" s="2"/>
      <c r="H2" s="276" t="s">
        <v>0</v>
      </c>
      <c r="I2" s="276"/>
      <c r="J2" s="276"/>
    </row>
    <row r="3" spans="3:10" ht="15.75" customHeight="1">
      <c r="C3" s="2"/>
      <c r="D3" s="2"/>
      <c r="E3" s="2"/>
      <c r="F3" s="2"/>
      <c r="G3" s="2"/>
      <c r="H3" s="276" t="s">
        <v>1</v>
      </c>
      <c r="I3" s="276"/>
      <c r="J3" s="276"/>
    </row>
    <row r="4" spans="3:10" ht="15.75" customHeight="1">
      <c r="C4" s="2"/>
      <c r="D4" s="2"/>
      <c r="E4" s="2"/>
      <c r="F4" s="2"/>
      <c r="G4" s="2"/>
      <c r="H4" s="276" t="s">
        <v>2</v>
      </c>
      <c r="I4" s="276"/>
      <c r="J4" s="276"/>
    </row>
    <row r="5" spans="1:10" ht="15.75">
      <c r="A5" s="1"/>
      <c r="B5" s="1"/>
      <c r="C5" s="2"/>
      <c r="D5" s="2"/>
      <c r="E5" s="2"/>
      <c r="F5" s="2"/>
      <c r="G5" s="2"/>
      <c r="H5" s="276" t="s">
        <v>7</v>
      </c>
      <c r="I5" s="276"/>
      <c r="J5" s="276"/>
    </row>
    <row r="6" spans="1:10" ht="15.75">
      <c r="A6" s="2"/>
      <c r="B6" s="2"/>
      <c r="C6" s="2"/>
      <c r="D6" s="2"/>
      <c r="E6" s="2"/>
      <c r="F6" s="2"/>
      <c r="G6" s="2"/>
      <c r="H6" s="276" t="s">
        <v>10</v>
      </c>
      <c r="I6" s="276"/>
      <c r="J6" s="276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.75">
      <c r="A8" s="277" t="s">
        <v>55</v>
      </c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5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5.5" customHeight="1">
      <c r="A11" s="275" t="s">
        <v>220</v>
      </c>
      <c r="B11" s="275"/>
      <c r="C11" s="275"/>
      <c r="D11" s="275"/>
      <c r="E11" s="275"/>
      <c r="F11" s="275"/>
      <c r="G11" s="278" t="s">
        <v>217</v>
      </c>
      <c r="H11" s="278"/>
      <c r="I11" s="278" t="s">
        <v>218</v>
      </c>
      <c r="J11" s="278"/>
    </row>
    <row r="12" spans="1:10" ht="34.5" customHeight="1">
      <c r="A12" s="440" t="s">
        <v>13</v>
      </c>
      <c r="B12" s="440"/>
      <c r="C12" s="440"/>
      <c r="D12" s="440"/>
      <c r="E12" s="440"/>
      <c r="F12" s="440"/>
      <c r="G12" s="441" t="s">
        <v>71</v>
      </c>
      <c r="H12" s="441"/>
      <c r="I12" s="441" t="s">
        <v>69</v>
      </c>
      <c r="J12" s="441"/>
    </row>
    <row r="13" spans="1:10" ht="18.75" customHeight="1">
      <c r="A13" s="4"/>
      <c r="B13" s="4"/>
      <c r="C13" s="4"/>
      <c r="D13" s="4"/>
      <c r="E13" s="4"/>
      <c r="F13" s="4"/>
      <c r="G13" s="5"/>
      <c r="H13" s="5"/>
      <c r="I13" s="5"/>
      <c r="J13" s="5"/>
    </row>
    <row r="14" spans="1:10" ht="18.75" customHeight="1">
      <c r="A14" s="275" t="s">
        <v>221</v>
      </c>
      <c r="B14" s="275"/>
      <c r="C14" s="275"/>
      <c r="D14" s="275"/>
      <c r="E14" s="275"/>
      <c r="F14" s="275"/>
      <c r="G14" s="278" t="s">
        <v>219</v>
      </c>
      <c r="H14" s="278"/>
      <c r="I14" s="278" t="s">
        <v>218</v>
      </c>
      <c r="J14" s="278"/>
    </row>
    <row r="15" spans="1:10" ht="102" customHeight="1">
      <c r="A15" s="440" t="s">
        <v>14</v>
      </c>
      <c r="B15" s="440"/>
      <c r="C15" s="440"/>
      <c r="D15" s="440"/>
      <c r="E15" s="440"/>
      <c r="F15" s="440"/>
      <c r="G15" s="441" t="s">
        <v>72</v>
      </c>
      <c r="H15" s="441"/>
      <c r="I15" s="441" t="s">
        <v>69</v>
      </c>
      <c r="J15" s="441"/>
    </row>
    <row r="16" spans="1:10" ht="66" customHeight="1">
      <c r="A16" s="278" t="s">
        <v>222</v>
      </c>
      <c r="B16" s="278"/>
      <c r="C16" s="278" t="s">
        <v>223</v>
      </c>
      <c r="D16" s="278"/>
      <c r="E16" s="278" t="s">
        <v>224</v>
      </c>
      <c r="F16" s="278"/>
      <c r="G16" s="442" t="s">
        <v>225</v>
      </c>
      <c r="H16" s="442"/>
      <c r="I16" s="443">
        <v>25201100000</v>
      </c>
      <c r="J16" s="443"/>
    </row>
    <row r="17" spans="1:10" ht="66.75" customHeight="1">
      <c r="A17" s="444" t="s">
        <v>74</v>
      </c>
      <c r="B17" s="444"/>
      <c r="C17" s="444" t="s">
        <v>75</v>
      </c>
      <c r="D17" s="444"/>
      <c r="E17" s="444" t="s">
        <v>76</v>
      </c>
      <c r="F17" s="444"/>
      <c r="G17" s="441" t="s">
        <v>73</v>
      </c>
      <c r="H17" s="441"/>
      <c r="I17" s="441" t="s">
        <v>70</v>
      </c>
      <c r="J17" s="441"/>
    </row>
    <row r="18" ht="15">
      <c r="A18" s="20"/>
    </row>
    <row r="19" spans="1:14" ht="15.75" customHeight="1">
      <c r="A19" s="306" t="s">
        <v>81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</row>
    <row r="20" ht="9.75" customHeight="1">
      <c r="A20" s="20"/>
    </row>
    <row r="21" spans="1:14" ht="15.75" customHeight="1">
      <c r="A21" s="306" t="s">
        <v>82</v>
      </c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</row>
    <row r="22" ht="9" customHeight="1">
      <c r="A22" s="20"/>
    </row>
    <row r="23" spans="1:14" ht="15" customHeight="1">
      <c r="A23" s="306" t="s">
        <v>83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</row>
    <row r="24" spans="1:1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6" ht="15" customHeight="1">
      <c r="A25" s="306" t="s">
        <v>84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</row>
    <row r="26" spans="1:16" ht="1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7"/>
      <c r="M26" s="7"/>
      <c r="N26" s="7"/>
      <c r="O26" s="7"/>
      <c r="P26" s="7"/>
    </row>
    <row r="27" ht="15">
      <c r="A27" s="20"/>
    </row>
    <row r="28" spans="1:14" ht="15.75" customHeight="1">
      <c r="A28" s="306" t="s">
        <v>85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</row>
    <row r="29" spans="1:16" ht="132" customHeight="1">
      <c r="A29" s="446" t="s">
        <v>226</v>
      </c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21"/>
      <c r="P29" s="21"/>
    </row>
    <row r="30" spans="1:14" ht="24" customHeight="1">
      <c r="A30" s="445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</row>
    <row r="31" spans="1:14" ht="15.75" customHeight="1">
      <c r="A31" s="306" t="s">
        <v>86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</row>
    <row r="32" ht="15">
      <c r="A32" s="20"/>
    </row>
    <row r="33" spans="1:14" ht="15.75" customHeight="1">
      <c r="A33" s="306" t="s">
        <v>227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</row>
    <row r="34" ht="9" customHeight="1" thickBot="1">
      <c r="N34" s="22" t="s">
        <v>12</v>
      </c>
    </row>
    <row r="35" spans="1:14" ht="15.75" customHeight="1" thickBot="1">
      <c r="A35" s="307" t="s">
        <v>15</v>
      </c>
      <c r="B35" s="307" t="s">
        <v>3</v>
      </c>
      <c r="C35" s="310" t="s">
        <v>51</v>
      </c>
      <c r="D35" s="311"/>
      <c r="E35" s="311"/>
      <c r="F35" s="312"/>
      <c r="G35" s="310" t="s">
        <v>52</v>
      </c>
      <c r="H35" s="311"/>
      <c r="I35" s="311"/>
      <c r="J35" s="312"/>
      <c r="K35" s="310" t="s">
        <v>53</v>
      </c>
      <c r="L35" s="311"/>
      <c r="M35" s="311"/>
      <c r="N35" s="312"/>
    </row>
    <row r="36" spans="1:14" ht="17.25" customHeight="1">
      <c r="A36" s="308"/>
      <c r="B36" s="308"/>
      <c r="C36" s="26" t="s">
        <v>87</v>
      </c>
      <c r="D36" s="26" t="s">
        <v>88</v>
      </c>
      <c r="E36" s="313" t="s">
        <v>89</v>
      </c>
      <c r="F36" s="26" t="s">
        <v>90</v>
      </c>
      <c r="G36" s="26" t="s">
        <v>87</v>
      </c>
      <c r="H36" s="26" t="s">
        <v>88</v>
      </c>
      <c r="I36" s="313" t="s">
        <v>89</v>
      </c>
      <c r="J36" s="26" t="s">
        <v>90</v>
      </c>
      <c r="K36" s="26" t="s">
        <v>87</v>
      </c>
      <c r="L36" s="26" t="s">
        <v>88</v>
      </c>
      <c r="M36" s="313" t="s">
        <v>89</v>
      </c>
      <c r="N36" s="26" t="s">
        <v>90</v>
      </c>
    </row>
    <row r="37" spans="1:14" ht="23.25" customHeight="1" thickBot="1">
      <c r="A37" s="309"/>
      <c r="B37" s="309"/>
      <c r="C37" s="27" t="s">
        <v>91</v>
      </c>
      <c r="D37" s="28" t="s">
        <v>91</v>
      </c>
      <c r="E37" s="314"/>
      <c r="F37" s="28" t="s">
        <v>92</v>
      </c>
      <c r="G37" s="28" t="s">
        <v>91</v>
      </c>
      <c r="H37" s="28" t="s">
        <v>91</v>
      </c>
      <c r="I37" s="314"/>
      <c r="J37" s="28" t="s">
        <v>93</v>
      </c>
      <c r="K37" s="28" t="s">
        <v>91</v>
      </c>
      <c r="L37" s="28" t="s">
        <v>91</v>
      </c>
      <c r="M37" s="314"/>
      <c r="N37" s="28" t="s">
        <v>94</v>
      </c>
    </row>
    <row r="38" spans="1:14" ht="15.75" thickBot="1">
      <c r="A38" s="28">
        <v>1</v>
      </c>
      <c r="B38" s="28">
        <v>2</v>
      </c>
      <c r="C38" s="28">
        <v>3</v>
      </c>
      <c r="D38" s="28">
        <v>4</v>
      </c>
      <c r="E38" s="28">
        <v>5</v>
      </c>
      <c r="F38" s="28">
        <v>6</v>
      </c>
      <c r="G38" s="28">
        <v>7</v>
      </c>
      <c r="H38" s="28">
        <v>8</v>
      </c>
      <c r="I38" s="28">
        <v>9</v>
      </c>
      <c r="J38" s="28">
        <v>10</v>
      </c>
      <c r="K38" s="28">
        <v>11</v>
      </c>
      <c r="L38" s="28">
        <v>12</v>
      </c>
      <c r="M38" s="28">
        <v>13</v>
      </c>
      <c r="N38" s="28">
        <v>14</v>
      </c>
    </row>
    <row r="39" spans="1:14" ht="34.5" customHeight="1" thickBot="1">
      <c r="A39" s="28"/>
      <c r="B39" s="29" t="s">
        <v>18</v>
      </c>
      <c r="C39" s="30">
        <v>609386.11</v>
      </c>
      <c r="D39" s="31" t="s">
        <v>19</v>
      </c>
      <c r="E39" s="32" t="s">
        <v>19</v>
      </c>
      <c r="F39" s="33">
        <f>C39</f>
        <v>609386.11</v>
      </c>
      <c r="G39" s="34">
        <v>1485200</v>
      </c>
      <c r="H39" s="33" t="s">
        <v>19</v>
      </c>
      <c r="I39" s="33" t="s">
        <v>19</v>
      </c>
      <c r="J39" s="33">
        <f>G39</f>
        <v>1485200</v>
      </c>
      <c r="K39" s="35">
        <v>1498100</v>
      </c>
      <c r="L39" s="35" t="s">
        <v>19</v>
      </c>
      <c r="M39" s="35" t="s">
        <v>19</v>
      </c>
      <c r="N39" s="35">
        <f>K39</f>
        <v>1498100</v>
      </c>
    </row>
    <row r="40" spans="1:14" ht="54.75" customHeight="1" thickBot="1">
      <c r="A40" s="26"/>
      <c r="B40" s="36" t="s">
        <v>21</v>
      </c>
      <c r="C40" s="37" t="s">
        <v>19</v>
      </c>
      <c r="D40" s="38">
        <f>D41+D42+D43+D44</f>
        <v>0</v>
      </c>
      <c r="E40" s="39"/>
      <c r="F40" s="39">
        <f aca="true" t="shared" si="0" ref="F40:F46">D40</f>
        <v>0</v>
      </c>
      <c r="G40" s="11" t="s">
        <v>19</v>
      </c>
      <c r="H40" s="38">
        <f>H41+H42+H43+H44</f>
        <v>0</v>
      </c>
      <c r="I40" s="39"/>
      <c r="J40" s="39">
        <f>H40</f>
        <v>0</v>
      </c>
      <c r="K40" s="40" t="s">
        <v>19</v>
      </c>
      <c r="L40" s="38">
        <f>L41+L42+L43+L44</f>
        <v>0</v>
      </c>
      <c r="M40" s="40"/>
      <c r="N40" s="35">
        <f>L40</f>
        <v>0</v>
      </c>
    </row>
    <row r="41" spans="1:14" ht="42" customHeight="1" thickBot="1">
      <c r="A41" s="41">
        <v>25010100</v>
      </c>
      <c r="B41" s="42" t="s">
        <v>95</v>
      </c>
      <c r="C41" s="43"/>
      <c r="D41" s="38"/>
      <c r="E41" s="44"/>
      <c r="F41" s="45">
        <f t="shared" si="0"/>
        <v>0</v>
      </c>
      <c r="G41" s="46"/>
      <c r="H41" s="38"/>
      <c r="I41" s="47"/>
      <c r="J41" s="45">
        <f>H41</f>
        <v>0</v>
      </c>
      <c r="K41" s="48"/>
      <c r="L41" s="48"/>
      <c r="M41" s="49"/>
      <c r="N41" s="35">
        <f>L41</f>
        <v>0</v>
      </c>
    </row>
    <row r="42" spans="1:14" ht="32.25" customHeight="1" thickBot="1">
      <c r="A42" s="50">
        <v>25010200</v>
      </c>
      <c r="B42" s="51" t="s">
        <v>96</v>
      </c>
      <c r="C42" s="37"/>
      <c r="D42" s="45"/>
      <c r="E42" s="52"/>
      <c r="F42" s="39">
        <f t="shared" si="0"/>
        <v>0</v>
      </c>
      <c r="G42" s="53"/>
      <c r="H42" s="45"/>
      <c r="I42" s="33"/>
      <c r="J42" s="39">
        <f>H42</f>
        <v>0</v>
      </c>
      <c r="K42" s="35"/>
      <c r="L42" s="35"/>
      <c r="M42" s="54"/>
      <c r="N42" s="35">
        <f>L42</f>
        <v>0</v>
      </c>
    </row>
    <row r="43" spans="1:14" ht="30" customHeight="1" thickBot="1">
      <c r="A43" s="55">
        <v>25010300</v>
      </c>
      <c r="B43" s="56" t="s">
        <v>97</v>
      </c>
      <c r="C43" s="16"/>
      <c r="D43" s="57"/>
      <c r="E43" s="58"/>
      <c r="F43" s="45">
        <f t="shared" si="0"/>
        <v>0</v>
      </c>
      <c r="G43" s="37"/>
      <c r="H43" s="57"/>
      <c r="I43" s="58"/>
      <c r="J43" s="45">
        <f>H43</f>
        <v>0</v>
      </c>
      <c r="K43" s="35"/>
      <c r="L43" s="35"/>
      <c r="M43" s="54"/>
      <c r="N43" s="35">
        <f>L43</f>
        <v>0</v>
      </c>
    </row>
    <row r="44" spans="1:14" ht="42" customHeight="1" thickBot="1">
      <c r="A44" s="50">
        <v>25010400</v>
      </c>
      <c r="B44" s="59" t="s">
        <v>98</v>
      </c>
      <c r="C44" s="12"/>
      <c r="D44" s="45"/>
      <c r="E44" s="52"/>
      <c r="F44" s="39">
        <f t="shared" si="0"/>
        <v>0</v>
      </c>
      <c r="G44" s="60"/>
      <c r="H44" s="45"/>
      <c r="I44" s="61"/>
      <c r="J44" s="39">
        <f>H44</f>
        <v>0</v>
      </c>
      <c r="K44" s="40"/>
      <c r="L44" s="40"/>
      <c r="M44" s="62"/>
      <c r="N44" s="35">
        <f>L44</f>
        <v>0</v>
      </c>
    </row>
    <row r="45" spans="1:14" ht="21" customHeight="1" thickBot="1">
      <c r="A45" s="63">
        <v>25020100</v>
      </c>
      <c r="B45" s="64" t="s">
        <v>99</v>
      </c>
      <c r="C45" s="60"/>
      <c r="D45" s="45"/>
      <c r="E45" s="65"/>
      <c r="F45" s="45">
        <f t="shared" si="0"/>
        <v>0</v>
      </c>
      <c r="G45" s="53"/>
      <c r="H45" s="45"/>
      <c r="I45" s="61"/>
      <c r="J45" s="52"/>
      <c r="K45" s="66"/>
      <c r="L45" s="66"/>
      <c r="M45" s="67"/>
      <c r="N45" s="35"/>
    </row>
    <row r="46" spans="1:14" ht="31.5" customHeight="1" thickBot="1">
      <c r="A46" s="28">
        <v>602400</v>
      </c>
      <c r="B46" s="29" t="s">
        <v>22</v>
      </c>
      <c r="C46" s="10" t="s">
        <v>19</v>
      </c>
      <c r="D46" s="33"/>
      <c r="E46" s="33"/>
      <c r="F46" s="33">
        <f t="shared" si="0"/>
        <v>0</v>
      </c>
      <c r="G46" s="10" t="s">
        <v>19</v>
      </c>
      <c r="H46" s="33">
        <v>11000000</v>
      </c>
      <c r="I46" s="33">
        <v>11000000</v>
      </c>
      <c r="J46" s="33">
        <f>H46</f>
        <v>11000000</v>
      </c>
      <c r="K46" s="35" t="s">
        <v>19</v>
      </c>
      <c r="L46" s="35">
        <v>17315000</v>
      </c>
      <c r="M46" s="35">
        <v>17315000</v>
      </c>
      <c r="N46" s="35">
        <f>L46</f>
        <v>17315000</v>
      </c>
    </row>
    <row r="47" spans="1:14" ht="26.25" thickBot="1">
      <c r="A47" s="28"/>
      <c r="B47" s="29" t="s">
        <v>20</v>
      </c>
      <c r="C47" s="28" t="s">
        <v>19</v>
      </c>
      <c r="D47" s="28"/>
      <c r="E47" s="28"/>
      <c r="F47" s="28"/>
      <c r="G47" s="28" t="s">
        <v>19</v>
      </c>
      <c r="H47" s="68"/>
      <c r="I47" s="68"/>
      <c r="J47" s="68"/>
      <c r="K47" s="68" t="s">
        <v>19</v>
      </c>
      <c r="L47" s="68"/>
      <c r="M47" s="68"/>
      <c r="N47" s="68"/>
    </row>
    <row r="48" spans="1:14" s="6" customFormat="1" ht="16.5" thickBot="1">
      <c r="A48" s="10"/>
      <c r="B48" s="14" t="s">
        <v>78</v>
      </c>
      <c r="C48" s="33">
        <f aca="true" t="shared" si="1" ref="C48:M48">SUM(C39:C47)</f>
        <v>609386.11</v>
      </c>
      <c r="D48" s="33">
        <f>D40+D45+D46</f>
        <v>0</v>
      </c>
      <c r="E48" s="33">
        <f t="shared" si="1"/>
        <v>0</v>
      </c>
      <c r="F48" s="33">
        <f>F39+F40+F45+F46</f>
        <v>609386.11</v>
      </c>
      <c r="G48" s="33">
        <f t="shared" si="1"/>
        <v>1485200</v>
      </c>
      <c r="H48" s="33">
        <f>H40+H45+H46</f>
        <v>11000000</v>
      </c>
      <c r="I48" s="33">
        <f t="shared" si="1"/>
        <v>11000000</v>
      </c>
      <c r="J48" s="33">
        <f>J39+J40+J46</f>
        <v>12485200</v>
      </c>
      <c r="K48" s="33">
        <f t="shared" si="1"/>
        <v>1498100</v>
      </c>
      <c r="L48" s="33">
        <f>L40+L45+L46</f>
        <v>17315000</v>
      </c>
      <c r="M48" s="33">
        <f t="shared" si="1"/>
        <v>17315000</v>
      </c>
      <c r="N48" s="33">
        <f>N39+N40+N46</f>
        <v>18813100</v>
      </c>
    </row>
    <row r="49" ht="9" customHeight="1"/>
    <row r="50" spans="1:14" ht="15.75" customHeight="1">
      <c r="A50" s="306" t="s">
        <v>228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</row>
    <row r="51" spans="1:14" ht="12" customHeight="1" thickBot="1">
      <c r="A51" s="69"/>
      <c r="M51" s="315" t="s">
        <v>12</v>
      </c>
      <c r="N51" s="315"/>
    </row>
    <row r="52" spans="1:14" ht="16.5" customHeight="1" thickBot="1">
      <c r="A52" s="307" t="s">
        <v>15</v>
      </c>
      <c r="B52" s="316" t="s">
        <v>3</v>
      </c>
      <c r="C52" s="317"/>
      <c r="D52" s="317"/>
      <c r="E52" s="317"/>
      <c r="F52" s="318"/>
      <c r="G52" s="325" t="s">
        <v>11</v>
      </c>
      <c r="H52" s="326"/>
      <c r="I52" s="326"/>
      <c r="J52" s="327"/>
      <c r="K52" s="328" t="s">
        <v>54</v>
      </c>
      <c r="L52" s="326"/>
      <c r="M52" s="326"/>
      <c r="N52" s="329"/>
    </row>
    <row r="53" spans="1:14" ht="21.75" customHeight="1">
      <c r="A53" s="308"/>
      <c r="B53" s="319"/>
      <c r="C53" s="320"/>
      <c r="D53" s="320"/>
      <c r="E53" s="320"/>
      <c r="F53" s="321"/>
      <c r="G53" s="11" t="s">
        <v>87</v>
      </c>
      <c r="H53" s="11" t="s">
        <v>88</v>
      </c>
      <c r="I53" s="330" t="s">
        <v>89</v>
      </c>
      <c r="J53" s="11" t="s">
        <v>90</v>
      </c>
      <c r="K53" s="11" t="s">
        <v>87</v>
      </c>
      <c r="L53" s="11" t="s">
        <v>88</v>
      </c>
      <c r="M53" s="330" t="s">
        <v>89</v>
      </c>
      <c r="N53" s="70" t="s">
        <v>90</v>
      </c>
    </row>
    <row r="54" spans="1:14" ht="22.5" customHeight="1" thickBot="1">
      <c r="A54" s="309"/>
      <c r="B54" s="322"/>
      <c r="C54" s="323"/>
      <c r="D54" s="323"/>
      <c r="E54" s="323"/>
      <c r="F54" s="324"/>
      <c r="G54" s="10" t="s">
        <v>91</v>
      </c>
      <c r="H54" s="10" t="s">
        <v>91</v>
      </c>
      <c r="I54" s="331"/>
      <c r="J54" s="10" t="s">
        <v>92</v>
      </c>
      <c r="K54" s="10" t="s">
        <v>91</v>
      </c>
      <c r="L54" s="10" t="s">
        <v>91</v>
      </c>
      <c r="M54" s="331"/>
      <c r="N54" s="72" t="s">
        <v>93</v>
      </c>
    </row>
    <row r="55" spans="1:14" ht="16.5" thickBot="1">
      <c r="A55" s="9">
        <v>1</v>
      </c>
      <c r="B55" s="285">
        <v>2</v>
      </c>
      <c r="C55" s="332"/>
      <c r="D55" s="332"/>
      <c r="E55" s="332"/>
      <c r="F55" s="286"/>
      <c r="G55" s="10">
        <v>3</v>
      </c>
      <c r="H55" s="10">
        <v>4</v>
      </c>
      <c r="I55" s="10">
        <v>5</v>
      </c>
      <c r="J55" s="10">
        <v>6</v>
      </c>
      <c r="K55" s="10">
        <v>7</v>
      </c>
      <c r="L55" s="10">
        <v>8</v>
      </c>
      <c r="M55" s="13">
        <v>9</v>
      </c>
      <c r="N55" s="12">
        <v>10</v>
      </c>
    </row>
    <row r="56" spans="1:14" s="80" customFormat="1" ht="16.5" customHeight="1" thickBot="1">
      <c r="A56" s="74"/>
      <c r="B56" s="333" t="s">
        <v>18</v>
      </c>
      <c r="C56" s="334"/>
      <c r="D56" s="334"/>
      <c r="E56" s="334"/>
      <c r="F56" s="335"/>
      <c r="G56" s="75">
        <v>1513100</v>
      </c>
      <c r="H56" s="76" t="s">
        <v>19</v>
      </c>
      <c r="I56" s="76"/>
      <c r="J56" s="35">
        <f>G56</f>
        <v>1513100</v>
      </c>
      <c r="K56" s="35">
        <v>0</v>
      </c>
      <c r="L56" s="77" t="s">
        <v>19</v>
      </c>
      <c r="M56" s="78"/>
      <c r="N56" s="79">
        <f>K56</f>
        <v>0</v>
      </c>
    </row>
    <row r="57" spans="1:14" ht="15" customHeight="1" thickBot="1">
      <c r="A57" s="9"/>
      <c r="B57" s="290" t="s">
        <v>21</v>
      </c>
      <c r="C57" s="336"/>
      <c r="D57" s="336"/>
      <c r="E57" s="336"/>
      <c r="F57" s="337"/>
      <c r="G57" s="10" t="s">
        <v>19</v>
      </c>
      <c r="H57" s="33">
        <f>SUM(H58:H61)</f>
        <v>0</v>
      </c>
      <c r="I57" s="15"/>
      <c r="J57" s="33">
        <f>H57</f>
        <v>0</v>
      </c>
      <c r="K57" s="10" t="s">
        <v>19</v>
      </c>
      <c r="L57" s="33">
        <f>SUM(L58:L61)</f>
        <v>0</v>
      </c>
      <c r="M57" s="82"/>
      <c r="N57" s="83">
        <f>L57</f>
        <v>0</v>
      </c>
    </row>
    <row r="58" spans="1:14" ht="15" customHeight="1" thickBot="1">
      <c r="A58" s="41">
        <v>25010100</v>
      </c>
      <c r="B58" s="338" t="s">
        <v>95</v>
      </c>
      <c r="C58" s="339"/>
      <c r="D58" s="339"/>
      <c r="E58" s="339"/>
      <c r="F58" s="340"/>
      <c r="G58" s="10"/>
      <c r="H58" s="84"/>
      <c r="I58" s="15"/>
      <c r="J58" s="33">
        <f>G58+H58</f>
        <v>0</v>
      </c>
      <c r="K58" s="10"/>
      <c r="L58" s="84"/>
      <c r="M58" s="82"/>
      <c r="N58" s="83">
        <f>K58+L58</f>
        <v>0</v>
      </c>
    </row>
    <row r="59" spans="1:14" ht="15" customHeight="1" thickBot="1">
      <c r="A59" s="50">
        <v>25010200</v>
      </c>
      <c r="B59" s="341" t="s">
        <v>96</v>
      </c>
      <c r="C59" s="342"/>
      <c r="D59" s="342"/>
      <c r="E59" s="342"/>
      <c r="F59" s="343"/>
      <c r="G59" s="10"/>
      <c r="H59" s="85"/>
      <c r="I59" s="15"/>
      <c r="J59" s="33">
        <f>G59+H59</f>
        <v>0</v>
      </c>
      <c r="K59" s="10"/>
      <c r="L59" s="85"/>
      <c r="M59" s="82"/>
      <c r="N59" s="83">
        <f>K59+L59</f>
        <v>0</v>
      </c>
    </row>
    <row r="60" spans="1:14" ht="15" customHeight="1" thickBot="1">
      <c r="A60" s="55">
        <v>25010300</v>
      </c>
      <c r="B60" s="344" t="s">
        <v>97</v>
      </c>
      <c r="C60" s="345"/>
      <c r="D60" s="345"/>
      <c r="E60" s="345"/>
      <c r="F60" s="346"/>
      <c r="G60" s="10"/>
      <c r="H60" s="86"/>
      <c r="I60" s="15"/>
      <c r="J60" s="33">
        <f>G60+H60</f>
        <v>0</v>
      </c>
      <c r="K60" s="10"/>
      <c r="L60" s="86"/>
      <c r="M60" s="82"/>
      <c r="N60" s="83">
        <f>K60+L60</f>
        <v>0</v>
      </c>
    </row>
    <row r="61" spans="1:14" ht="15" customHeight="1" thickBot="1">
      <c r="A61" s="50">
        <v>25010400</v>
      </c>
      <c r="B61" s="341" t="s">
        <v>98</v>
      </c>
      <c r="C61" s="342"/>
      <c r="D61" s="342"/>
      <c r="E61" s="342"/>
      <c r="F61" s="343"/>
      <c r="G61" s="13"/>
      <c r="H61" s="79"/>
      <c r="I61" s="15"/>
      <c r="J61" s="33">
        <f>G61+H61</f>
        <v>0</v>
      </c>
      <c r="K61" s="13"/>
      <c r="L61" s="79"/>
      <c r="M61" s="82"/>
      <c r="N61" s="83">
        <f>K61+L61</f>
        <v>0</v>
      </c>
    </row>
    <row r="62" spans="1:14" ht="15" customHeight="1" thickBot="1">
      <c r="A62" s="63">
        <v>25020100</v>
      </c>
      <c r="B62" s="347" t="s">
        <v>99</v>
      </c>
      <c r="C62" s="342"/>
      <c r="D62" s="342"/>
      <c r="E62" s="342"/>
      <c r="F62" s="343"/>
      <c r="G62" s="10"/>
      <c r="H62" s="33"/>
      <c r="I62" s="15"/>
      <c r="J62" s="33"/>
      <c r="K62" s="10"/>
      <c r="L62" s="33"/>
      <c r="M62" s="82"/>
      <c r="N62" s="83"/>
    </row>
    <row r="63" spans="1:14" ht="16.5" customHeight="1" thickBot="1">
      <c r="A63" s="28">
        <v>602400</v>
      </c>
      <c r="B63" s="290" t="s">
        <v>22</v>
      </c>
      <c r="C63" s="336"/>
      <c r="D63" s="336"/>
      <c r="E63" s="336"/>
      <c r="F63" s="337"/>
      <c r="G63" s="10" t="s">
        <v>19</v>
      </c>
      <c r="H63" s="33">
        <v>0</v>
      </c>
      <c r="I63" s="33">
        <v>0</v>
      </c>
      <c r="J63" s="33">
        <f>H63</f>
        <v>0</v>
      </c>
      <c r="K63" s="10" t="s">
        <v>19</v>
      </c>
      <c r="L63" s="33">
        <v>0</v>
      </c>
      <c r="M63" s="87"/>
      <c r="N63" s="88">
        <f>L63</f>
        <v>0</v>
      </c>
    </row>
    <row r="64" spans="1:14" ht="16.5" thickBot="1">
      <c r="A64" s="9"/>
      <c r="B64" s="290" t="s">
        <v>20</v>
      </c>
      <c r="C64" s="336"/>
      <c r="D64" s="336"/>
      <c r="E64" s="336"/>
      <c r="F64" s="337"/>
      <c r="G64" s="10" t="s">
        <v>19</v>
      </c>
      <c r="H64" s="33"/>
      <c r="I64" s="15"/>
      <c r="J64" s="33"/>
      <c r="K64" s="10" t="s">
        <v>19</v>
      </c>
      <c r="L64" s="89"/>
      <c r="M64" s="82"/>
      <c r="N64" s="88"/>
    </row>
    <row r="65" spans="1:14" ht="16.5" thickBot="1">
      <c r="A65" s="9"/>
      <c r="B65" s="290" t="s">
        <v>78</v>
      </c>
      <c r="C65" s="336"/>
      <c r="D65" s="336"/>
      <c r="E65" s="336"/>
      <c r="F65" s="337"/>
      <c r="G65" s="15">
        <f aca="true" t="shared" si="2" ref="G65:M65">SUM(G56:G64)</f>
        <v>1513100</v>
      </c>
      <c r="H65" s="15">
        <f>H57+H63</f>
        <v>0</v>
      </c>
      <c r="I65" s="15">
        <f t="shared" si="2"/>
        <v>0</v>
      </c>
      <c r="J65" s="15">
        <f>J56+J57+J63</f>
        <v>1513100</v>
      </c>
      <c r="K65" s="90">
        <f t="shared" si="2"/>
        <v>0</v>
      </c>
      <c r="L65" s="15">
        <f>L57+L63</f>
        <v>0</v>
      </c>
      <c r="M65" s="15">
        <f t="shared" si="2"/>
        <v>0</v>
      </c>
      <c r="N65" s="15">
        <f>N56+N57+N63</f>
        <v>0</v>
      </c>
    </row>
    <row r="66" ht="16.5" customHeight="1">
      <c r="A66" s="18"/>
    </row>
    <row r="67" spans="1:14" ht="15.75" customHeight="1">
      <c r="A67" s="306" t="s">
        <v>23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</row>
    <row r="68" ht="15">
      <c r="A68" s="20"/>
    </row>
    <row r="69" spans="1:14" ht="15.75" customHeight="1" thickBot="1">
      <c r="A69" s="306" t="s">
        <v>229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</row>
    <row r="70" spans="1:14" ht="15.75" customHeight="1" thickBot="1">
      <c r="A70" s="307" t="s">
        <v>24</v>
      </c>
      <c r="B70" s="307" t="s">
        <v>3</v>
      </c>
      <c r="C70" s="310" t="s">
        <v>51</v>
      </c>
      <c r="D70" s="311"/>
      <c r="E70" s="311"/>
      <c r="F70" s="312"/>
      <c r="G70" s="310" t="s">
        <v>52</v>
      </c>
      <c r="H70" s="311"/>
      <c r="I70" s="311"/>
      <c r="J70" s="312"/>
      <c r="K70" s="310" t="s">
        <v>53</v>
      </c>
      <c r="L70" s="311"/>
      <c r="M70" s="311"/>
      <c r="N70" s="312"/>
    </row>
    <row r="71" spans="1:14" ht="17.25" customHeight="1">
      <c r="A71" s="308"/>
      <c r="B71" s="308"/>
      <c r="C71" s="26" t="s">
        <v>87</v>
      </c>
      <c r="D71" s="26" t="s">
        <v>88</v>
      </c>
      <c r="E71" s="313" t="s">
        <v>89</v>
      </c>
      <c r="F71" s="26" t="s">
        <v>90</v>
      </c>
      <c r="G71" s="26" t="s">
        <v>87</v>
      </c>
      <c r="H71" s="26" t="s">
        <v>88</v>
      </c>
      <c r="I71" s="313" t="s">
        <v>89</v>
      </c>
      <c r="J71" s="26" t="s">
        <v>90</v>
      </c>
      <c r="K71" s="26" t="s">
        <v>87</v>
      </c>
      <c r="L71" s="26" t="s">
        <v>88</v>
      </c>
      <c r="M71" s="313" t="s">
        <v>89</v>
      </c>
      <c r="N71" s="26" t="s">
        <v>90</v>
      </c>
    </row>
    <row r="72" spans="1:14" ht="63.75" customHeight="1" thickBot="1">
      <c r="A72" s="309"/>
      <c r="B72" s="309"/>
      <c r="C72" s="28" t="s">
        <v>91</v>
      </c>
      <c r="D72" s="28" t="s">
        <v>91</v>
      </c>
      <c r="E72" s="314"/>
      <c r="F72" s="28" t="s">
        <v>92</v>
      </c>
      <c r="G72" s="28" t="s">
        <v>91</v>
      </c>
      <c r="H72" s="28" t="s">
        <v>91</v>
      </c>
      <c r="I72" s="314"/>
      <c r="J72" s="28" t="s">
        <v>93</v>
      </c>
      <c r="K72" s="28" t="s">
        <v>91</v>
      </c>
      <c r="L72" s="28" t="s">
        <v>91</v>
      </c>
      <c r="M72" s="314"/>
      <c r="N72" s="28" t="s">
        <v>94</v>
      </c>
    </row>
    <row r="73" spans="1:14" ht="15.75" thickBot="1">
      <c r="A73" s="8">
        <v>1</v>
      </c>
      <c r="B73" s="26">
        <v>2</v>
      </c>
      <c r="C73" s="8">
        <v>3</v>
      </c>
      <c r="D73" s="28">
        <v>4</v>
      </c>
      <c r="E73" s="8">
        <v>5</v>
      </c>
      <c r="F73" s="28">
        <v>6</v>
      </c>
      <c r="G73" s="8">
        <v>7</v>
      </c>
      <c r="H73" s="28">
        <v>8</v>
      </c>
      <c r="I73" s="8">
        <v>9</v>
      </c>
      <c r="J73" s="28">
        <v>10</v>
      </c>
      <c r="K73" s="8">
        <v>11</v>
      </c>
      <c r="L73" s="28">
        <v>12</v>
      </c>
      <c r="M73" s="8">
        <v>13</v>
      </c>
      <c r="N73" s="28">
        <v>14</v>
      </c>
    </row>
    <row r="74" spans="1:14" ht="15" customHeight="1" thickBot="1">
      <c r="A74" s="91">
        <v>2110</v>
      </c>
      <c r="B74" s="92" t="s">
        <v>100</v>
      </c>
      <c r="C74" s="93"/>
      <c r="D74" s="93"/>
      <c r="E74" s="93"/>
      <c r="F74" s="94">
        <f aca="true" t="shared" si="3" ref="F74:F92">C74+D74</f>
        <v>0</v>
      </c>
      <c r="G74" s="93"/>
      <c r="H74" s="93"/>
      <c r="I74" s="93"/>
      <c r="J74" s="94">
        <f aca="true" t="shared" si="4" ref="J74:J85">G74+H74</f>
        <v>0</v>
      </c>
      <c r="K74" s="93"/>
      <c r="L74" s="93"/>
      <c r="M74" s="93"/>
      <c r="N74" s="94">
        <f aca="true" t="shared" si="5" ref="N74:N85">K74+L74</f>
        <v>0</v>
      </c>
    </row>
    <row r="75" spans="1:14" ht="15" customHeight="1" thickBot="1">
      <c r="A75" s="91">
        <v>2120</v>
      </c>
      <c r="B75" s="92" t="s">
        <v>101</v>
      </c>
      <c r="C75" s="95"/>
      <c r="D75" s="96"/>
      <c r="E75" s="95"/>
      <c r="F75" s="94">
        <f t="shared" si="3"/>
        <v>0</v>
      </c>
      <c r="G75" s="95"/>
      <c r="H75" s="96"/>
      <c r="I75" s="95"/>
      <c r="J75" s="94">
        <f t="shared" si="4"/>
        <v>0</v>
      </c>
      <c r="K75" s="95"/>
      <c r="L75" s="96"/>
      <c r="M75" s="95"/>
      <c r="N75" s="94">
        <f t="shared" si="5"/>
        <v>0</v>
      </c>
    </row>
    <row r="76" spans="1:14" ht="31.5" customHeight="1" thickBot="1">
      <c r="A76" s="91">
        <v>2210</v>
      </c>
      <c r="B76" s="92" t="s">
        <v>102</v>
      </c>
      <c r="C76" s="95"/>
      <c r="D76" s="96"/>
      <c r="E76" s="95"/>
      <c r="F76" s="94">
        <f t="shared" si="3"/>
        <v>0</v>
      </c>
      <c r="G76" s="95"/>
      <c r="H76" s="96"/>
      <c r="I76" s="95"/>
      <c r="J76" s="94">
        <f t="shared" si="4"/>
        <v>0</v>
      </c>
      <c r="K76" s="95"/>
      <c r="L76" s="96"/>
      <c r="M76" s="95"/>
      <c r="N76" s="94">
        <f t="shared" si="5"/>
        <v>0</v>
      </c>
    </row>
    <row r="77" spans="1:14" ht="27.75" customHeight="1" thickBot="1">
      <c r="A77" s="91">
        <v>2220</v>
      </c>
      <c r="B77" s="97" t="s">
        <v>103</v>
      </c>
      <c r="C77" s="98">
        <v>567005</v>
      </c>
      <c r="D77" s="99"/>
      <c r="E77" s="98"/>
      <c r="F77" s="100">
        <f t="shared" si="3"/>
        <v>567005</v>
      </c>
      <c r="G77" s="98">
        <v>1359200</v>
      </c>
      <c r="H77" s="99"/>
      <c r="I77" s="98"/>
      <c r="J77" s="100">
        <f t="shared" si="4"/>
        <v>1359200</v>
      </c>
      <c r="K77" s="98">
        <v>1330700</v>
      </c>
      <c r="L77" s="99"/>
      <c r="M77" s="98"/>
      <c r="N77" s="100">
        <f t="shared" si="5"/>
        <v>1330700</v>
      </c>
    </row>
    <row r="78" spans="1:14" ht="21.75" customHeight="1" thickBot="1">
      <c r="A78" s="91">
        <v>2230</v>
      </c>
      <c r="B78" s="92" t="s">
        <v>104</v>
      </c>
      <c r="C78" s="95"/>
      <c r="D78" s="96"/>
      <c r="E78" s="95"/>
      <c r="F78" s="94">
        <f t="shared" si="3"/>
        <v>0</v>
      </c>
      <c r="G78" s="95"/>
      <c r="H78" s="96"/>
      <c r="I78" s="95"/>
      <c r="J78" s="94">
        <f t="shared" si="4"/>
        <v>0</v>
      </c>
      <c r="K78" s="95"/>
      <c r="L78" s="96"/>
      <c r="M78" s="95"/>
      <c r="N78" s="94">
        <f t="shared" si="5"/>
        <v>0</v>
      </c>
    </row>
    <row r="79" spans="1:14" ht="27" customHeight="1" thickBot="1">
      <c r="A79" s="91">
        <v>2240</v>
      </c>
      <c r="B79" s="97" t="s">
        <v>105</v>
      </c>
      <c r="C79" s="98"/>
      <c r="D79" s="99"/>
      <c r="E79" s="98"/>
      <c r="F79" s="100">
        <f t="shared" si="3"/>
        <v>0</v>
      </c>
      <c r="G79" s="98"/>
      <c r="H79" s="99"/>
      <c r="I79" s="98"/>
      <c r="J79" s="100">
        <f t="shared" si="4"/>
        <v>0</v>
      </c>
      <c r="K79" s="98"/>
      <c r="L79" s="99"/>
      <c r="M79" s="98"/>
      <c r="N79" s="100">
        <f t="shared" si="5"/>
        <v>0</v>
      </c>
    </row>
    <row r="80" spans="1:14" ht="15" customHeight="1" thickBot="1">
      <c r="A80" s="91">
        <v>2250</v>
      </c>
      <c r="B80" s="101" t="s">
        <v>106</v>
      </c>
      <c r="C80" s="95"/>
      <c r="D80" s="96"/>
      <c r="E80" s="95"/>
      <c r="F80" s="94">
        <f t="shared" si="3"/>
        <v>0</v>
      </c>
      <c r="G80" s="95"/>
      <c r="H80" s="96"/>
      <c r="I80" s="95"/>
      <c r="J80" s="94">
        <f t="shared" si="4"/>
        <v>0</v>
      </c>
      <c r="K80" s="95"/>
      <c r="L80" s="96"/>
      <c r="M80" s="95"/>
      <c r="N80" s="94">
        <f t="shared" si="5"/>
        <v>0</v>
      </c>
    </row>
    <row r="81" spans="1:14" ht="28.5" customHeight="1" thickBot="1">
      <c r="A81" s="91">
        <v>2270</v>
      </c>
      <c r="B81" s="102" t="s">
        <v>107</v>
      </c>
      <c r="C81" s="103">
        <f>C82+C83+C84</f>
        <v>0</v>
      </c>
      <c r="D81" s="103">
        <f aca="true" t="shared" si="6" ref="D81:N81">D82+D83+D84</f>
        <v>0</v>
      </c>
      <c r="E81" s="103">
        <f t="shared" si="6"/>
        <v>0</v>
      </c>
      <c r="F81" s="103">
        <f t="shared" si="6"/>
        <v>0</v>
      </c>
      <c r="G81" s="103">
        <f t="shared" si="6"/>
        <v>0</v>
      </c>
      <c r="H81" s="103">
        <f t="shared" si="6"/>
        <v>0</v>
      </c>
      <c r="I81" s="103">
        <f t="shared" si="6"/>
        <v>0</v>
      </c>
      <c r="J81" s="103">
        <f t="shared" si="6"/>
        <v>0</v>
      </c>
      <c r="K81" s="103">
        <f t="shared" si="6"/>
        <v>0</v>
      </c>
      <c r="L81" s="103">
        <f t="shared" si="6"/>
        <v>0</v>
      </c>
      <c r="M81" s="103">
        <f t="shared" si="6"/>
        <v>0</v>
      </c>
      <c r="N81" s="103">
        <f t="shared" si="6"/>
        <v>0</v>
      </c>
    </row>
    <row r="82" spans="1:14" ht="15" customHeight="1" thickBot="1">
      <c r="A82" s="91">
        <v>2271</v>
      </c>
      <c r="B82" s="104" t="s">
        <v>108</v>
      </c>
      <c r="C82" s="98"/>
      <c r="D82" s="99"/>
      <c r="E82" s="98"/>
      <c r="F82" s="100">
        <f t="shared" si="3"/>
        <v>0</v>
      </c>
      <c r="G82" s="98"/>
      <c r="H82" s="99"/>
      <c r="I82" s="98"/>
      <c r="J82" s="100">
        <f t="shared" si="4"/>
        <v>0</v>
      </c>
      <c r="K82" s="98"/>
      <c r="L82" s="99"/>
      <c r="M82" s="98"/>
      <c r="N82" s="100">
        <f t="shared" si="5"/>
        <v>0</v>
      </c>
    </row>
    <row r="83" spans="1:14" ht="28.5" customHeight="1" thickBot="1">
      <c r="A83" s="91">
        <v>2272</v>
      </c>
      <c r="B83" s="101" t="s">
        <v>109</v>
      </c>
      <c r="C83" s="95"/>
      <c r="D83" s="96"/>
      <c r="E83" s="95"/>
      <c r="F83" s="94">
        <f t="shared" si="3"/>
        <v>0</v>
      </c>
      <c r="G83" s="95"/>
      <c r="H83" s="96"/>
      <c r="I83" s="95"/>
      <c r="J83" s="94">
        <f t="shared" si="4"/>
        <v>0</v>
      </c>
      <c r="K83" s="95"/>
      <c r="L83" s="96"/>
      <c r="M83" s="95"/>
      <c r="N83" s="94">
        <f t="shared" si="5"/>
        <v>0</v>
      </c>
    </row>
    <row r="84" spans="1:14" ht="15" customHeight="1" thickBot="1">
      <c r="A84" s="91">
        <v>2273</v>
      </c>
      <c r="B84" s="104" t="s">
        <v>110</v>
      </c>
      <c r="C84" s="98"/>
      <c r="D84" s="99"/>
      <c r="E84" s="98"/>
      <c r="F84" s="100">
        <f t="shared" si="3"/>
        <v>0</v>
      </c>
      <c r="G84" s="98"/>
      <c r="H84" s="99"/>
      <c r="I84" s="98"/>
      <c r="J84" s="100">
        <f t="shared" si="4"/>
        <v>0</v>
      </c>
      <c r="K84" s="98"/>
      <c r="L84" s="99"/>
      <c r="M84" s="98"/>
      <c r="N84" s="100">
        <f t="shared" si="5"/>
        <v>0</v>
      </c>
    </row>
    <row r="85" spans="1:14" ht="39" customHeight="1" thickBot="1">
      <c r="A85" s="91">
        <v>2282</v>
      </c>
      <c r="B85" s="101" t="s">
        <v>111</v>
      </c>
      <c r="C85" s="95"/>
      <c r="D85" s="96"/>
      <c r="E85" s="95"/>
      <c r="F85" s="94">
        <f t="shared" si="3"/>
        <v>0</v>
      </c>
      <c r="G85" s="95"/>
      <c r="H85" s="96"/>
      <c r="I85" s="95"/>
      <c r="J85" s="94">
        <f t="shared" si="4"/>
        <v>0</v>
      </c>
      <c r="K85" s="95"/>
      <c r="L85" s="96"/>
      <c r="M85" s="95"/>
      <c r="N85" s="94">
        <f t="shared" si="5"/>
        <v>0</v>
      </c>
    </row>
    <row r="86" spans="1:14" ht="15" customHeight="1" thickBot="1">
      <c r="A86" s="91">
        <v>2700</v>
      </c>
      <c r="B86" s="101" t="s">
        <v>112</v>
      </c>
      <c r="C86" s="105">
        <f>C87+C88</f>
        <v>42381.11</v>
      </c>
      <c r="D86" s="105">
        <f aca="true" t="shared" si="7" ref="D86:M86">D87</f>
        <v>0</v>
      </c>
      <c r="E86" s="105">
        <f t="shared" si="7"/>
        <v>0</v>
      </c>
      <c r="F86" s="105">
        <f>F87+F88</f>
        <v>42381.11</v>
      </c>
      <c r="G86" s="105">
        <f>G87+G88</f>
        <v>126000</v>
      </c>
      <c r="H86" s="105">
        <f t="shared" si="7"/>
        <v>0</v>
      </c>
      <c r="I86" s="105">
        <f t="shared" si="7"/>
        <v>0</v>
      </c>
      <c r="J86" s="105">
        <f>J87+J88</f>
        <v>126000</v>
      </c>
      <c r="K86" s="105">
        <f>K87+K88</f>
        <v>167400</v>
      </c>
      <c r="L86" s="105">
        <f t="shared" si="7"/>
        <v>0</v>
      </c>
      <c r="M86" s="105">
        <f t="shared" si="7"/>
        <v>0</v>
      </c>
      <c r="N86" s="105">
        <f>N87+N88</f>
        <v>167400</v>
      </c>
    </row>
    <row r="87" spans="1:14" ht="15" customHeight="1" thickBot="1">
      <c r="A87" s="91">
        <v>2710</v>
      </c>
      <c r="B87" s="104" t="s">
        <v>113</v>
      </c>
      <c r="C87" s="98"/>
      <c r="D87" s="99"/>
      <c r="E87" s="98"/>
      <c r="F87" s="100">
        <f t="shared" si="3"/>
        <v>0</v>
      </c>
      <c r="G87" s="98"/>
      <c r="H87" s="99"/>
      <c r="I87" s="98"/>
      <c r="J87" s="100">
        <f>G87+H87</f>
        <v>0</v>
      </c>
      <c r="K87" s="98"/>
      <c r="L87" s="99"/>
      <c r="M87" s="98"/>
      <c r="N87" s="105">
        <f>K87+L87</f>
        <v>0</v>
      </c>
    </row>
    <row r="88" spans="1:14" ht="15" customHeight="1" thickBot="1">
      <c r="A88" s="91">
        <v>2730</v>
      </c>
      <c r="B88" s="101" t="s">
        <v>114</v>
      </c>
      <c r="C88" s="95">
        <v>42381.11</v>
      </c>
      <c r="D88" s="95"/>
      <c r="E88" s="95"/>
      <c r="F88" s="105">
        <f t="shared" si="3"/>
        <v>42381.11</v>
      </c>
      <c r="G88" s="95">
        <v>126000</v>
      </c>
      <c r="H88" s="95"/>
      <c r="I88" s="95"/>
      <c r="J88" s="95">
        <f>G88</f>
        <v>126000</v>
      </c>
      <c r="K88" s="95">
        <v>167400</v>
      </c>
      <c r="L88" s="95"/>
      <c r="M88" s="95"/>
      <c r="N88" s="100">
        <f>K88+L88</f>
        <v>167400</v>
      </c>
    </row>
    <row r="89" spans="1:14" ht="15" customHeight="1" thickBot="1">
      <c r="A89" s="91">
        <v>2800</v>
      </c>
      <c r="B89" s="101" t="s">
        <v>115</v>
      </c>
      <c r="C89" s="95"/>
      <c r="D89" s="96"/>
      <c r="E89" s="95"/>
      <c r="F89" s="105">
        <f t="shared" si="3"/>
        <v>0</v>
      </c>
      <c r="G89" s="95"/>
      <c r="H89" s="96"/>
      <c r="I89" s="95"/>
      <c r="J89" s="94">
        <f>G89+H89</f>
        <v>0</v>
      </c>
      <c r="K89" s="95"/>
      <c r="L89" s="96"/>
      <c r="M89" s="95"/>
      <c r="N89" s="94">
        <f>K89+L89</f>
        <v>0</v>
      </c>
    </row>
    <row r="90" spans="1:14" ht="26.25" customHeight="1" thickBot="1">
      <c r="A90" s="91">
        <v>3110</v>
      </c>
      <c r="B90" s="101" t="s">
        <v>116</v>
      </c>
      <c r="C90" s="95">
        <f>'[1]3 - 2.1'!D100</f>
        <v>0</v>
      </c>
      <c r="D90" s="96"/>
      <c r="E90" s="95"/>
      <c r="F90" s="94">
        <f t="shared" si="3"/>
        <v>0</v>
      </c>
      <c r="G90" s="95">
        <f>'[1]3 - 2.1'!H100</f>
        <v>0</v>
      </c>
      <c r="H90" s="96">
        <v>11000000</v>
      </c>
      <c r="I90" s="96">
        <v>11000000</v>
      </c>
      <c r="J90" s="94">
        <f>G90+H90</f>
        <v>11000000</v>
      </c>
      <c r="K90" s="95"/>
      <c r="L90" s="96">
        <v>17315000</v>
      </c>
      <c r="M90" s="96">
        <v>17315000</v>
      </c>
      <c r="N90" s="94">
        <f>K90+L90</f>
        <v>17315000</v>
      </c>
    </row>
    <row r="91" spans="1:14" ht="15" customHeight="1" thickBot="1">
      <c r="A91" s="91">
        <v>3130</v>
      </c>
      <c r="B91" s="101" t="s">
        <v>117</v>
      </c>
      <c r="C91" s="105">
        <f>C92</f>
        <v>0</v>
      </c>
      <c r="D91" s="105">
        <f aca="true" t="shared" si="8" ref="D91:N91">D92</f>
        <v>0</v>
      </c>
      <c r="E91" s="105">
        <f t="shared" si="8"/>
        <v>0</v>
      </c>
      <c r="F91" s="105">
        <f t="shared" si="8"/>
        <v>0</v>
      </c>
      <c r="G91" s="105">
        <f t="shared" si="8"/>
        <v>0</v>
      </c>
      <c r="H91" s="105">
        <f t="shared" si="8"/>
        <v>0</v>
      </c>
      <c r="I91" s="105">
        <f t="shared" si="8"/>
        <v>0</v>
      </c>
      <c r="J91" s="105">
        <f t="shared" si="8"/>
        <v>0</v>
      </c>
      <c r="K91" s="105">
        <f t="shared" si="8"/>
        <v>0</v>
      </c>
      <c r="L91" s="105">
        <f t="shared" si="8"/>
        <v>0</v>
      </c>
      <c r="M91" s="105">
        <f t="shared" si="8"/>
        <v>0</v>
      </c>
      <c r="N91" s="105">
        <f t="shared" si="8"/>
        <v>0</v>
      </c>
    </row>
    <row r="92" spans="1:14" ht="27.75" customHeight="1" thickBot="1">
      <c r="A92" s="91">
        <v>3132</v>
      </c>
      <c r="B92" s="101" t="s">
        <v>118</v>
      </c>
      <c r="C92" s="95">
        <f>'[1]3 - 2.1'!D106</f>
        <v>0</v>
      </c>
      <c r="D92" s="96">
        <v>0</v>
      </c>
      <c r="E92" s="95">
        <v>0</v>
      </c>
      <c r="F92" s="94">
        <f t="shared" si="3"/>
        <v>0</v>
      </c>
      <c r="G92" s="95">
        <f>'[1]3 - 2.1'!H106</f>
        <v>0</v>
      </c>
      <c r="H92" s="96"/>
      <c r="I92" s="95"/>
      <c r="J92" s="94">
        <f>G92+H92</f>
        <v>0</v>
      </c>
      <c r="K92" s="95">
        <f>'[1]3 - 2.1'!L106</f>
        <v>0</v>
      </c>
      <c r="L92" s="96"/>
      <c r="M92" s="95"/>
      <c r="N92" s="94">
        <f>K92+L92</f>
        <v>0</v>
      </c>
    </row>
    <row r="93" spans="1:14" ht="15" customHeight="1" thickBot="1">
      <c r="A93" s="91"/>
      <c r="B93" s="92" t="s">
        <v>119</v>
      </c>
      <c r="C93" s="105">
        <f>C74+C75+C76+C77+C78+C79+C80+C81+C85+C86+C89+C90+C91</f>
        <v>609386.11</v>
      </c>
      <c r="D93" s="105">
        <f aca="true" t="shared" si="9" ref="D93:N93">D74+D75+D76+D77+D78+D79+D80+D81+D85+D86+D89+D90+D91</f>
        <v>0</v>
      </c>
      <c r="E93" s="105">
        <f t="shared" si="9"/>
        <v>0</v>
      </c>
      <c r="F93" s="105">
        <f t="shared" si="9"/>
        <v>609386.11</v>
      </c>
      <c r="G93" s="105">
        <f t="shared" si="9"/>
        <v>1485200</v>
      </c>
      <c r="H93" s="105">
        <f>H74+H75+H76+H77+H78+H79+H80+H81+H85+H86+H89+H90+H91</f>
        <v>11000000</v>
      </c>
      <c r="I93" s="105">
        <f t="shared" si="9"/>
        <v>11000000</v>
      </c>
      <c r="J93" s="105">
        <f>J74+J75+J76+J77+J78+J79+J80+J81+J85+J86+J89+J90+J91</f>
        <v>12485200</v>
      </c>
      <c r="K93" s="105">
        <f t="shared" si="9"/>
        <v>1498100</v>
      </c>
      <c r="L93" s="105">
        <f t="shared" si="9"/>
        <v>17315000</v>
      </c>
      <c r="M93" s="105">
        <f t="shared" si="9"/>
        <v>17315000</v>
      </c>
      <c r="N93" s="105">
        <f t="shared" si="9"/>
        <v>18813100</v>
      </c>
    </row>
    <row r="94" ht="12" customHeight="1">
      <c r="A94" s="18"/>
    </row>
    <row r="95" spans="1:14" ht="17.25" customHeight="1">
      <c r="A95" s="306" t="s">
        <v>230</v>
      </c>
      <c r="B95" s="306"/>
      <c r="C95" s="306"/>
      <c r="D95" s="306"/>
      <c r="E95" s="306"/>
      <c r="F95" s="306"/>
      <c r="G95" s="306"/>
      <c r="H95" s="306"/>
      <c r="I95" s="306"/>
      <c r="J95" s="306"/>
      <c r="K95" s="306"/>
      <c r="L95" s="306"/>
      <c r="M95" s="306"/>
      <c r="N95" s="306"/>
    </row>
    <row r="96" spans="1:14" ht="10.5" customHeight="1" thickBot="1">
      <c r="A96" s="106"/>
      <c r="M96" s="315" t="s">
        <v>12</v>
      </c>
      <c r="N96" s="315"/>
    </row>
    <row r="97" spans="1:14" ht="30" customHeight="1" thickBot="1">
      <c r="A97" s="307" t="s">
        <v>231</v>
      </c>
      <c r="B97" s="307" t="s">
        <v>3</v>
      </c>
      <c r="C97" s="310" t="s">
        <v>51</v>
      </c>
      <c r="D97" s="311"/>
      <c r="E97" s="311"/>
      <c r="F97" s="312"/>
      <c r="G97" s="310" t="s">
        <v>52</v>
      </c>
      <c r="H97" s="311"/>
      <c r="I97" s="311"/>
      <c r="J97" s="312"/>
      <c r="K97" s="310" t="s">
        <v>53</v>
      </c>
      <c r="L97" s="311"/>
      <c r="M97" s="311"/>
      <c r="N97" s="348"/>
    </row>
    <row r="98" spans="1:14" ht="31.5" customHeight="1">
      <c r="A98" s="308"/>
      <c r="B98" s="308"/>
      <c r="C98" s="26" t="s">
        <v>87</v>
      </c>
      <c r="D98" s="26" t="s">
        <v>88</v>
      </c>
      <c r="E98" s="313" t="s">
        <v>89</v>
      </c>
      <c r="F98" s="26" t="s">
        <v>90</v>
      </c>
      <c r="G98" s="26" t="s">
        <v>87</v>
      </c>
      <c r="H98" s="26" t="s">
        <v>88</v>
      </c>
      <c r="I98" s="313" t="s">
        <v>89</v>
      </c>
      <c r="J98" s="26" t="s">
        <v>90</v>
      </c>
      <c r="K98" s="26" t="s">
        <v>87</v>
      </c>
      <c r="L98" s="26" t="s">
        <v>88</v>
      </c>
      <c r="M98" s="313" t="s">
        <v>89</v>
      </c>
      <c r="N98" s="108" t="s">
        <v>90</v>
      </c>
    </row>
    <row r="99" spans="1:14" ht="35.25" customHeight="1" thickBot="1">
      <c r="A99" s="309"/>
      <c r="B99" s="308"/>
      <c r="C99" s="28" t="s">
        <v>91</v>
      </c>
      <c r="D99" s="28" t="s">
        <v>91</v>
      </c>
      <c r="E99" s="314"/>
      <c r="F99" s="28" t="s">
        <v>92</v>
      </c>
      <c r="G99" s="28" t="s">
        <v>91</v>
      </c>
      <c r="H99" s="28" t="s">
        <v>91</v>
      </c>
      <c r="I99" s="314"/>
      <c r="J99" s="28" t="s">
        <v>93</v>
      </c>
      <c r="K99" s="28" t="s">
        <v>91</v>
      </c>
      <c r="L99" s="28" t="s">
        <v>91</v>
      </c>
      <c r="M99" s="314"/>
      <c r="N99" s="109" t="s">
        <v>94</v>
      </c>
    </row>
    <row r="100" spans="1:14" ht="15.75" thickBot="1">
      <c r="A100" s="91">
        <v>1</v>
      </c>
      <c r="B100" s="110">
        <v>2</v>
      </c>
      <c r="C100" s="28">
        <v>3</v>
      </c>
      <c r="D100" s="28">
        <v>4</v>
      </c>
      <c r="E100" s="8">
        <v>5</v>
      </c>
      <c r="F100" s="28">
        <v>6</v>
      </c>
      <c r="G100" s="8">
        <v>7</v>
      </c>
      <c r="H100" s="28">
        <v>8</v>
      </c>
      <c r="I100" s="8">
        <v>9</v>
      </c>
      <c r="J100" s="28">
        <v>10</v>
      </c>
      <c r="K100" s="8">
        <v>11</v>
      </c>
      <c r="L100" s="28">
        <v>12</v>
      </c>
      <c r="M100" s="8">
        <v>13</v>
      </c>
      <c r="N100" s="28">
        <v>14</v>
      </c>
    </row>
    <row r="101" spans="1:14" ht="15.75" thickBot="1">
      <c r="A101" s="91"/>
      <c r="B101" s="111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109"/>
    </row>
    <row r="102" spans="1:14" ht="15.75" thickBot="1">
      <c r="A102" s="91"/>
      <c r="B102" s="111" t="s">
        <v>78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09"/>
    </row>
    <row r="103" spans="1:14" ht="15">
      <c r="A103" s="112"/>
      <c r="B103" s="11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</row>
    <row r="104" spans="1:14" ht="15.75" customHeight="1">
      <c r="A104" s="306" t="s">
        <v>56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</row>
    <row r="105" spans="1:14" ht="16.5" customHeight="1" thickBot="1">
      <c r="A105" s="106"/>
      <c r="M105" s="320" t="s">
        <v>12</v>
      </c>
      <c r="N105" s="320"/>
    </row>
    <row r="106" spans="1:14" ht="27" customHeight="1" thickBot="1">
      <c r="A106" s="307" t="s">
        <v>24</v>
      </c>
      <c r="B106" s="349" t="s">
        <v>3</v>
      </c>
      <c r="C106" s="350"/>
      <c r="D106" s="350"/>
      <c r="E106" s="350"/>
      <c r="F106" s="350"/>
      <c r="G106" s="328" t="s">
        <v>11</v>
      </c>
      <c r="H106" s="326"/>
      <c r="I106" s="326"/>
      <c r="J106" s="326"/>
      <c r="K106" s="352" t="s">
        <v>54</v>
      </c>
      <c r="L106" s="353"/>
      <c r="M106" s="353"/>
      <c r="N106" s="354"/>
    </row>
    <row r="107" spans="1:14" ht="35.25" customHeight="1">
      <c r="A107" s="308"/>
      <c r="B107" s="351"/>
      <c r="C107" s="279"/>
      <c r="D107" s="279"/>
      <c r="E107" s="279"/>
      <c r="F107" s="279"/>
      <c r="G107" s="116" t="s">
        <v>87</v>
      </c>
      <c r="H107" s="11" t="s">
        <v>88</v>
      </c>
      <c r="I107" s="313" t="s">
        <v>89</v>
      </c>
      <c r="J107" s="37" t="s">
        <v>90</v>
      </c>
      <c r="K107" s="117" t="s">
        <v>87</v>
      </c>
      <c r="L107" s="11" t="s">
        <v>88</v>
      </c>
      <c r="M107" s="313" t="s">
        <v>89</v>
      </c>
      <c r="N107" s="70" t="s">
        <v>90</v>
      </c>
    </row>
    <row r="108" spans="1:14" ht="33" customHeight="1" thickBot="1">
      <c r="A108" s="309"/>
      <c r="B108" s="351"/>
      <c r="C108" s="279"/>
      <c r="D108" s="279"/>
      <c r="E108" s="279"/>
      <c r="F108" s="279"/>
      <c r="G108" s="118" t="s">
        <v>91</v>
      </c>
      <c r="H108" s="10" t="s">
        <v>91</v>
      </c>
      <c r="I108" s="314"/>
      <c r="J108" s="13" t="s">
        <v>92</v>
      </c>
      <c r="K108" s="118" t="s">
        <v>91</v>
      </c>
      <c r="L108" s="10" t="s">
        <v>91</v>
      </c>
      <c r="M108" s="314"/>
      <c r="N108" s="119" t="s">
        <v>93</v>
      </c>
    </row>
    <row r="109" spans="1:14" ht="15.75" thickBot="1">
      <c r="A109" s="8">
        <v>1</v>
      </c>
      <c r="B109" s="355">
        <v>2</v>
      </c>
      <c r="C109" s="356"/>
      <c r="D109" s="356"/>
      <c r="E109" s="356"/>
      <c r="F109" s="357"/>
      <c r="G109" s="26">
        <v>3</v>
      </c>
      <c r="H109" s="28">
        <v>4</v>
      </c>
      <c r="I109" s="28">
        <v>5</v>
      </c>
      <c r="J109" s="121">
        <v>6</v>
      </c>
      <c r="K109" s="122">
        <v>7</v>
      </c>
      <c r="L109" s="28">
        <v>8</v>
      </c>
      <c r="M109" s="28">
        <v>9</v>
      </c>
      <c r="N109" s="123">
        <v>10</v>
      </c>
    </row>
    <row r="110" spans="1:16" ht="15" customHeight="1" thickBot="1">
      <c r="A110" s="91">
        <v>2110</v>
      </c>
      <c r="B110" s="358" t="s">
        <v>100</v>
      </c>
      <c r="C110" s="359"/>
      <c r="D110" s="359"/>
      <c r="E110" s="359"/>
      <c r="F110" s="360"/>
      <c r="G110" s="105">
        <f aca="true" t="shared" si="10" ref="G110:G128">K74*O110</f>
        <v>0</v>
      </c>
      <c r="H110" s="93"/>
      <c r="I110" s="93">
        <v>0</v>
      </c>
      <c r="J110" s="100">
        <f aca="true" t="shared" si="11" ref="J110:J121">G110+H110</f>
        <v>0</v>
      </c>
      <c r="K110" s="105">
        <f>G110*P110</f>
        <v>0</v>
      </c>
      <c r="L110" s="93"/>
      <c r="M110" s="93">
        <v>0</v>
      </c>
      <c r="N110" s="105">
        <f aca="true" t="shared" si="12" ref="N110:N128">K110+L110</f>
        <v>0</v>
      </c>
      <c r="O110" s="124">
        <v>1.056</v>
      </c>
      <c r="P110" s="125">
        <v>1.05</v>
      </c>
    </row>
    <row r="111" spans="1:16" ht="15" customHeight="1" thickBot="1">
      <c r="A111" s="91">
        <v>2120</v>
      </c>
      <c r="B111" s="358" t="s">
        <v>101</v>
      </c>
      <c r="C111" s="359"/>
      <c r="D111" s="359"/>
      <c r="E111" s="359"/>
      <c r="F111" s="360"/>
      <c r="G111" s="105">
        <f t="shared" si="10"/>
        <v>0</v>
      </c>
      <c r="H111" s="96"/>
      <c r="I111" s="95"/>
      <c r="J111" s="94">
        <f t="shared" si="11"/>
        <v>0</v>
      </c>
      <c r="K111" s="105">
        <f aca="true" t="shared" si="13" ref="K111:K128">G111*P111</f>
        <v>0</v>
      </c>
      <c r="L111" s="96"/>
      <c r="M111" s="95"/>
      <c r="N111" s="105">
        <f t="shared" si="12"/>
        <v>0</v>
      </c>
      <c r="O111" s="124">
        <v>1.056</v>
      </c>
      <c r="P111" s="125">
        <v>1.05</v>
      </c>
    </row>
    <row r="112" spans="1:16" ht="15" customHeight="1" thickBot="1">
      <c r="A112" s="91">
        <v>2210</v>
      </c>
      <c r="B112" s="358" t="s">
        <v>102</v>
      </c>
      <c r="C112" s="359"/>
      <c r="D112" s="359"/>
      <c r="E112" s="359"/>
      <c r="F112" s="360"/>
      <c r="G112" s="105">
        <f t="shared" si="10"/>
        <v>0</v>
      </c>
      <c r="H112" s="96"/>
      <c r="I112" s="95"/>
      <c r="J112" s="94">
        <f t="shared" si="11"/>
        <v>0</v>
      </c>
      <c r="K112" s="93">
        <f t="shared" si="13"/>
        <v>0</v>
      </c>
      <c r="L112" s="96"/>
      <c r="M112" s="95"/>
      <c r="N112" s="105">
        <f t="shared" si="12"/>
        <v>0</v>
      </c>
      <c r="O112" s="124">
        <v>1.056</v>
      </c>
      <c r="P112" s="125">
        <v>1.05</v>
      </c>
    </row>
    <row r="113" spans="1:16" ht="15" customHeight="1" thickBot="1">
      <c r="A113" s="91">
        <v>2220</v>
      </c>
      <c r="B113" s="358" t="s">
        <v>103</v>
      </c>
      <c r="C113" s="359"/>
      <c r="D113" s="359"/>
      <c r="E113" s="359"/>
      <c r="F113" s="360"/>
      <c r="G113" s="105">
        <v>1334700</v>
      </c>
      <c r="H113" s="99"/>
      <c r="I113" s="98"/>
      <c r="J113" s="100">
        <f t="shared" si="11"/>
        <v>1334700</v>
      </c>
      <c r="K113" s="105">
        <v>0</v>
      </c>
      <c r="L113" s="99"/>
      <c r="M113" s="98"/>
      <c r="N113" s="105">
        <f t="shared" si="12"/>
        <v>0</v>
      </c>
      <c r="O113" s="124">
        <v>1.056</v>
      </c>
      <c r="P113" s="125">
        <v>1.05</v>
      </c>
    </row>
    <row r="114" spans="1:16" ht="15" customHeight="1" thickBot="1">
      <c r="A114" s="91">
        <v>2230</v>
      </c>
      <c r="B114" s="358" t="s">
        <v>104</v>
      </c>
      <c r="C114" s="359"/>
      <c r="D114" s="359"/>
      <c r="E114" s="359"/>
      <c r="F114" s="360"/>
      <c r="G114" s="105">
        <f t="shared" si="10"/>
        <v>0</v>
      </c>
      <c r="H114" s="96"/>
      <c r="I114" s="95"/>
      <c r="J114" s="94">
        <f t="shared" si="11"/>
        <v>0</v>
      </c>
      <c r="K114" s="105">
        <f t="shared" si="13"/>
        <v>0</v>
      </c>
      <c r="L114" s="96"/>
      <c r="M114" s="95"/>
      <c r="N114" s="105">
        <f t="shared" si="12"/>
        <v>0</v>
      </c>
      <c r="O114" s="124">
        <v>1.056</v>
      </c>
      <c r="P114" s="125">
        <v>1.05</v>
      </c>
    </row>
    <row r="115" spans="1:16" ht="15" customHeight="1" thickBot="1">
      <c r="A115" s="91">
        <v>2240</v>
      </c>
      <c r="B115" s="358" t="s">
        <v>105</v>
      </c>
      <c r="C115" s="359"/>
      <c r="D115" s="359"/>
      <c r="E115" s="359"/>
      <c r="F115" s="360"/>
      <c r="G115" s="105">
        <f t="shared" si="10"/>
        <v>0</v>
      </c>
      <c r="H115" s="99"/>
      <c r="I115" s="98"/>
      <c r="J115" s="100">
        <f t="shared" si="11"/>
        <v>0</v>
      </c>
      <c r="K115" s="105">
        <f t="shared" si="13"/>
        <v>0</v>
      </c>
      <c r="L115" s="99"/>
      <c r="M115" s="98"/>
      <c r="N115" s="105">
        <f t="shared" si="12"/>
        <v>0</v>
      </c>
      <c r="O115" s="124">
        <v>1.056</v>
      </c>
      <c r="P115" s="125">
        <v>1.05</v>
      </c>
    </row>
    <row r="116" spans="1:16" ht="15" customHeight="1" thickBot="1">
      <c r="A116" s="91">
        <v>2250</v>
      </c>
      <c r="B116" s="361" t="s">
        <v>106</v>
      </c>
      <c r="C116" s="362"/>
      <c r="D116" s="362"/>
      <c r="E116" s="362"/>
      <c r="F116" s="363"/>
      <c r="G116" s="105">
        <f t="shared" si="10"/>
        <v>0</v>
      </c>
      <c r="H116" s="96"/>
      <c r="I116" s="95"/>
      <c r="J116" s="94">
        <f t="shared" si="11"/>
        <v>0</v>
      </c>
      <c r="K116" s="105">
        <f t="shared" si="13"/>
        <v>0</v>
      </c>
      <c r="L116" s="96"/>
      <c r="M116" s="95"/>
      <c r="N116" s="105">
        <f t="shared" si="12"/>
        <v>0</v>
      </c>
      <c r="O116" s="124">
        <v>1.056</v>
      </c>
      <c r="P116" s="125">
        <v>1.05</v>
      </c>
    </row>
    <row r="117" spans="1:16" ht="15" customHeight="1" thickBot="1">
      <c r="A117" s="91">
        <v>2270</v>
      </c>
      <c r="B117" s="361" t="s">
        <v>107</v>
      </c>
      <c r="C117" s="362"/>
      <c r="D117" s="362"/>
      <c r="E117" s="362"/>
      <c r="F117" s="363"/>
      <c r="G117" s="105">
        <f t="shared" si="10"/>
        <v>0</v>
      </c>
      <c r="H117" s="103">
        <f>H118+H119+H120</f>
        <v>0</v>
      </c>
      <c r="I117" s="103">
        <f>I118+I119+I120</f>
        <v>0</v>
      </c>
      <c r="J117" s="103">
        <f>J118+J119+J120</f>
        <v>0</v>
      </c>
      <c r="K117" s="93">
        <f t="shared" si="13"/>
        <v>0</v>
      </c>
      <c r="L117" s="103">
        <f>L118+L119+L120</f>
        <v>0</v>
      </c>
      <c r="M117" s="103">
        <f>M118+M119+M120</f>
        <v>0</v>
      </c>
      <c r="N117" s="105">
        <f t="shared" si="12"/>
        <v>0</v>
      </c>
      <c r="O117" s="124">
        <v>1.056</v>
      </c>
      <c r="P117" s="125">
        <v>1.05</v>
      </c>
    </row>
    <row r="118" spans="1:16" ht="15" customHeight="1" thickBot="1">
      <c r="A118" s="91">
        <v>2271</v>
      </c>
      <c r="B118" s="361" t="s">
        <v>108</v>
      </c>
      <c r="C118" s="362"/>
      <c r="D118" s="362"/>
      <c r="E118" s="362"/>
      <c r="F118" s="363"/>
      <c r="G118" s="105">
        <f t="shared" si="10"/>
        <v>0</v>
      </c>
      <c r="H118" s="99"/>
      <c r="I118" s="98"/>
      <c r="J118" s="100">
        <f t="shared" si="11"/>
        <v>0</v>
      </c>
      <c r="K118" s="105">
        <f t="shared" si="13"/>
        <v>0</v>
      </c>
      <c r="L118" s="99"/>
      <c r="M118" s="98"/>
      <c r="N118" s="105">
        <f t="shared" si="12"/>
        <v>0</v>
      </c>
      <c r="O118" s="124">
        <v>1.056</v>
      </c>
      <c r="P118" s="125">
        <v>1.05</v>
      </c>
    </row>
    <row r="119" spans="1:16" ht="15" customHeight="1" thickBot="1">
      <c r="A119" s="91">
        <v>2272</v>
      </c>
      <c r="B119" s="364" t="s">
        <v>109</v>
      </c>
      <c r="C119" s="365"/>
      <c r="D119" s="365"/>
      <c r="E119" s="365"/>
      <c r="F119" s="366"/>
      <c r="G119" s="105">
        <f t="shared" si="10"/>
        <v>0</v>
      </c>
      <c r="H119" s="96"/>
      <c r="I119" s="95"/>
      <c r="J119" s="94">
        <f t="shared" si="11"/>
        <v>0</v>
      </c>
      <c r="K119" s="105">
        <f t="shared" si="13"/>
        <v>0</v>
      </c>
      <c r="L119" s="96"/>
      <c r="M119" s="95"/>
      <c r="N119" s="105">
        <f t="shared" si="12"/>
        <v>0</v>
      </c>
      <c r="O119" s="124">
        <v>1.056</v>
      </c>
      <c r="P119" s="125">
        <v>1.05</v>
      </c>
    </row>
    <row r="120" spans="1:16" ht="15" customHeight="1" thickBot="1">
      <c r="A120" s="91">
        <v>2273</v>
      </c>
      <c r="B120" s="361" t="s">
        <v>110</v>
      </c>
      <c r="C120" s="362"/>
      <c r="D120" s="362"/>
      <c r="E120" s="362"/>
      <c r="F120" s="363"/>
      <c r="G120" s="105">
        <f t="shared" si="10"/>
        <v>0</v>
      </c>
      <c r="H120" s="99"/>
      <c r="I120" s="98"/>
      <c r="J120" s="100">
        <f t="shared" si="11"/>
        <v>0</v>
      </c>
      <c r="K120" s="105">
        <f t="shared" si="13"/>
        <v>0</v>
      </c>
      <c r="L120" s="99"/>
      <c r="M120" s="98"/>
      <c r="N120" s="105">
        <f t="shared" si="12"/>
        <v>0</v>
      </c>
      <c r="O120" s="124">
        <v>1.056</v>
      </c>
      <c r="P120" s="125">
        <v>1.05</v>
      </c>
    </row>
    <row r="121" spans="1:16" ht="13.5" customHeight="1" thickBot="1">
      <c r="A121" s="91">
        <v>2282</v>
      </c>
      <c r="B121" s="361" t="s">
        <v>111</v>
      </c>
      <c r="C121" s="362"/>
      <c r="D121" s="362"/>
      <c r="E121" s="362"/>
      <c r="F121" s="363"/>
      <c r="G121" s="105">
        <f t="shared" si="10"/>
        <v>0</v>
      </c>
      <c r="H121" s="96"/>
      <c r="I121" s="95"/>
      <c r="J121" s="94">
        <f t="shared" si="11"/>
        <v>0</v>
      </c>
      <c r="K121" s="105">
        <f t="shared" si="13"/>
        <v>0</v>
      </c>
      <c r="L121" s="96"/>
      <c r="M121" s="95"/>
      <c r="N121" s="105">
        <f t="shared" si="12"/>
        <v>0</v>
      </c>
      <c r="O121" s="124">
        <v>1.056</v>
      </c>
      <c r="P121" s="125">
        <v>1.05</v>
      </c>
    </row>
    <row r="122" spans="1:16" ht="15" customHeight="1" thickBot="1">
      <c r="A122" s="91">
        <v>2700</v>
      </c>
      <c r="B122" s="361" t="s">
        <v>112</v>
      </c>
      <c r="C122" s="362"/>
      <c r="D122" s="362"/>
      <c r="E122" s="362"/>
      <c r="F122" s="363"/>
      <c r="G122" s="105">
        <f>G124</f>
        <v>178400</v>
      </c>
      <c r="H122" s="105">
        <f>H123</f>
        <v>0</v>
      </c>
      <c r="I122" s="105">
        <f>I123</f>
        <v>0</v>
      </c>
      <c r="J122" s="105">
        <f>J124</f>
        <v>178400</v>
      </c>
      <c r="K122" s="105">
        <f>K124</f>
        <v>0</v>
      </c>
      <c r="L122" s="105">
        <f>L123</f>
        <v>0</v>
      </c>
      <c r="M122" s="105">
        <f>M123</f>
        <v>0</v>
      </c>
      <c r="N122" s="105">
        <f t="shared" si="12"/>
        <v>0</v>
      </c>
      <c r="O122" s="124">
        <v>1.056</v>
      </c>
      <c r="P122" s="125">
        <v>1.05</v>
      </c>
    </row>
    <row r="123" spans="1:16" ht="15" customHeight="1" thickBot="1">
      <c r="A123" s="91">
        <v>2710</v>
      </c>
      <c r="B123" s="361" t="s">
        <v>113</v>
      </c>
      <c r="C123" s="362"/>
      <c r="D123" s="362"/>
      <c r="E123" s="362"/>
      <c r="F123" s="363"/>
      <c r="G123" s="105">
        <f t="shared" si="10"/>
        <v>0</v>
      </c>
      <c r="H123" s="95"/>
      <c r="I123" s="95"/>
      <c r="J123" s="105">
        <f>G123+H123</f>
        <v>0</v>
      </c>
      <c r="K123" s="105">
        <f t="shared" si="13"/>
        <v>0</v>
      </c>
      <c r="L123" s="95"/>
      <c r="M123" s="95"/>
      <c r="N123" s="105">
        <f t="shared" si="12"/>
        <v>0</v>
      </c>
      <c r="O123" s="124">
        <v>1.056</v>
      </c>
      <c r="P123" s="125">
        <v>1.05</v>
      </c>
    </row>
    <row r="124" spans="1:16" ht="15" customHeight="1" thickBot="1">
      <c r="A124" s="91">
        <v>2730</v>
      </c>
      <c r="B124" s="361" t="s">
        <v>114</v>
      </c>
      <c r="C124" s="362"/>
      <c r="D124" s="362"/>
      <c r="E124" s="362"/>
      <c r="F124" s="363"/>
      <c r="G124" s="105">
        <v>178400</v>
      </c>
      <c r="H124" s="99"/>
      <c r="I124" s="95"/>
      <c r="J124" s="105">
        <f>G124</f>
        <v>178400</v>
      </c>
      <c r="K124" s="105">
        <v>0</v>
      </c>
      <c r="L124" s="95"/>
      <c r="M124" s="95"/>
      <c r="N124" s="105">
        <f t="shared" si="12"/>
        <v>0</v>
      </c>
      <c r="O124" s="124">
        <v>1.056</v>
      </c>
      <c r="P124" s="125">
        <v>1.05</v>
      </c>
    </row>
    <row r="125" spans="1:16" ht="15" customHeight="1" thickBot="1">
      <c r="A125" s="91">
        <v>2800</v>
      </c>
      <c r="B125" s="361" t="s">
        <v>115</v>
      </c>
      <c r="C125" s="362"/>
      <c r="D125" s="362"/>
      <c r="E125" s="362"/>
      <c r="F125" s="363"/>
      <c r="G125" s="105">
        <f t="shared" si="10"/>
        <v>0</v>
      </c>
      <c r="H125" s="96"/>
      <c r="I125" s="95"/>
      <c r="J125" s="94">
        <f>G125+H125</f>
        <v>0</v>
      </c>
      <c r="K125" s="105">
        <v>0</v>
      </c>
      <c r="L125" s="96"/>
      <c r="M125" s="95"/>
      <c r="N125" s="105">
        <f t="shared" si="12"/>
        <v>0</v>
      </c>
      <c r="O125" s="124">
        <v>1.056</v>
      </c>
      <c r="P125" s="125">
        <v>1.05</v>
      </c>
    </row>
    <row r="126" spans="1:16" ht="16.5" customHeight="1" thickBot="1">
      <c r="A126" s="91">
        <v>3110</v>
      </c>
      <c r="B126" s="361" t="s">
        <v>116</v>
      </c>
      <c r="C126" s="362"/>
      <c r="D126" s="362"/>
      <c r="E126" s="362"/>
      <c r="F126" s="363"/>
      <c r="G126" s="105">
        <f t="shared" si="10"/>
        <v>0</v>
      </c>
      <c r="H126" s="96">
        <v>0</v>
      </c>
      <c r="I126" s="96">
        <v>0</v>
      </c>
      <c r="J126" s="94">
        <f>G126+H126</f>
        <v>0</v>
      </c>
      <c r="K126" s="105">
        <f t="shared" si="13"/>
        <v>0</v>
      </c>
      <c r="L126" s="96">
        <v>0</v>
      </c>
      <c r="M126" s="96">
        <v>0</v>
      </c>
      <c r="N126" s="105">
        <f t="shared" si="12"/>
        <v>0</v>
      </c>
      <c r="O126" s="124">
        <v>1.056</v>
      </c>
      <c r="P126" s="125">
        <v>1.05</v>
      </c>
    </row>
    <row r="127" spans="1:16" ht="15" customHeight="1" thickBot="1">
      <c r="A127" s="91">
        <v>3130</v>
      </c>
      <c r="B127" s="361" t="s">
        <v>117</v>
      </c>
      <c r="C127" s="362"/>
      <c r="D127" s="362"/>
      <c r="E127" s="362"/>
      <c r="F127" s="363"/>
      <c r="G127" s="105">
        <f t="shared" si="10"/>
        <v>0</v>
      </c>
      <c r="H127" s="105">
        <f aca="true" t="shared" si="14" ref="H127:M127">H128</f>
        <v>0</v>
      </c>
      <c r="I127" s="105">
        <f t="shared" si="14"/>
        <v>0</v>
      </c>
      <c r="J127" s="105">
        <f t="shared" si="14"/>
        <v>0</v>
      </c>
      <c r="K127" s="105">
        <f t="shared" si="13"/>
        <v>0</v>
      </c>
      <c r="L127" s="105">
        <f t="shared" si="14"/>
        <v>0</v>
      </c>
      <c r="M127" s="105">
        <f t="shared" si="14"/>
        <v>0</v>
      </c>
      <c r="N127" s="105">
        <f t="shared" si="12"/>
        <v>0</v>
      </c>
      <c r="O127" s="124">
        <v>1.056</v>
      </c>
      <c r="P127" s="125">
        <v>1.05</v>
      </c>
    </row>
    <row r="128" spans="1:16" ht="15" customHeight="1" thickBot="1">
      <c r="A128" s="91">
        <v>3132</v>
      </c>
      <c r="B128" s="361" t="s">
        <v>118</v>
      </c>
      <c r="C128" s="362"/>
      <c r="D128" s="362"/>
      <c r="E128" s="362"/>
      <c r="F128" s="363"/>
      <c r="G128" s="105">
        <f t="shared" si="10"/>
        <v>0</v>
      </c>
      <c r="H128" s="96"/>
      <c r="I128" s="95"/>
      <c r="J128" s="94">
        <f>G128+H128</f>
        <v>0</v>
      </c>
      <c r="K128" s="93">
        <f t="shared" si="13"/>
        <v>0</v>
      </c>
      <c r="L128" s="96"/>
      <c r="M128" s="95"/>
      <c r="N128" s="105">
        <f t="shared" si="12"/>
        <v>0</v>
      </c>
      <c r="O128" s="124">
        <v>1.056</v>
      </c>
      <c r="P128" s="125">
        <v>1.05</v>
      </c>
    </row>
    <row r="129" spans="1:16" ht="15" customHeight="1" thickBot="1">
      <c r="A129" s="91"/>
      <c r="B129" s="358" t="s">
        <v>119</v>
      </c>
      <c r="C129" s="359"/>
      <c r="D129" s="359"/>
      <c r="E129" s="359"/>
      <c r="F129" s="360"/>
      <c r="G129" s="105">
        <f>G110+G111+G112+G113+G114+G115+G116+G117+G121+G122+G125+G126+G127+G128</f>
        <v>1513100</v>
      </c>
      <c r="H129" s="105">
        <f aca="true" t="shared" si="15" ref="H129:N129">H110+H111+H112+H113+H114+H115+H116+H117+H121+H122+H125+H126+H127+H128</f>
        <v>0</v>
      </c>
      <c r="I129" s="105">
        <f t="shared" si="15"/>
        <v>0</v>
      </c>
      <c r="J129" s="105">
        <f t="shared" si="15"/>
        <v>1513100</v>
      </c>
      <c r="K129" s="105">
        <f t="shared" si="15"/>
        <v>0</v>
      </c>
      <c r="L129" s="105">
        <f t="shared" si="15"/>
        <v>0</v>
      </c>
      <c r="M129" s="105">
        <f t="shared" si="15"/>
        <v>0</v>
      </c>
      <c r="N129" s="105">
        <f t="shared" si="15"/>
        <v>0</v>
      </c>
      <c r="O129" s="124">
        <v>1.056</v>
      </c>
      <c r="P129" s="125">
        <v>1.05</v>
      </c>
    </row>
    <row r="130" ht="20.25" customHeight="1">
      <c r="A130" s="18"/>
    </row>
    <row r="131" spans="1:14" ht="15" customHeight="1">
      <c r="A131" s="306" t="s">
        <v>57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6"/>
      <c r="M131" s="306"/>
      <c r="N131" s="306"/>
    </row>
    <row r="132" spans="13:14" ht="17.25" customHeight="1" thickBot="1">
      <c r="M132" s="315" t="s">
        <v>12</v>
      </c>
      <c r="N132" s="315"/>
    </row>
    <row r="133" spans="1:14" ht="27" customHeight="1" thickBot="1">
      <c r="A133" s="307" t="s">
        <v>231</v>
      </c>
      <c r="B133" s="316" t="s">
        <v>3</v>
      </c>
      <c r="C133" s="317"/>
      <c r="D133" s="317"/>
      <c r="E133" s="317"/>
      <c r="F133" s="318"/>
      <c r="G133" s="325" t="s">
        <v>11</v>
      </c>
      <c r="H133" s="326"/>
      <c r="I133" s="326"/>
      <c r="J133" s="327"/>
      <c r="K133" s="328" t="s">
        <v>54</v>
      </c>
      <c r="L133" s="326"/>
      <c r="M133" s="326"/>
      <c r="N133" s="329"/>
    </row>
    <row r="134" spans="1:14" ht="33" customHeight="1">
      <c r="A134" s="308"/>
      <c r="B134" s="319"/>
      <c r="C134" s="320"/>
      <c r="D134" s="320"/>
      <c r="E134" s="320"/>
      <c r="F134" s="321"/>
      <c r="G134" s="11" t="s">
        <v>87</v>
      </c>
      <c r="H134" s="11" t="s">
        <v>88</v>
      </c>
      <c r="I134" s="313" t="s">
        <v>89</v>
      </c>
      <c r="J134" s="11" t="s">
        <v>90</v>
      </c>
      <c r="K134" s="11" t="s">
        <v>87</v>
      </c>
      <c r="L134" s="11" t="s">
        <v>88</v>
      </c>
      <c r="M134" s="313" t="s">
        <v>89</v>
      </c>
      <c r="N134" s="70" t="s">
        <v>90</v>
      </c>
    </row>
    <row r="135" spans="1:14" ht="34.5" customHeight="1" thickBot="1">
      <c r="A135" s="309"/>
      <c r="B135" s="322"/>
      <c r="C135" s="323"/>
      <c r="D135" s="323"/>
      <c r="E135" s="323"/>
      <c r="F135" s="324"/>
      <c r="G135" s="10" t="s">
        <v>91</v>
      </c>
      <c r="H135" s="10" t="s">
        <v>91</v>
      </c>
      <c r="I135" s="314"/>
      <c r="J135" s="10" t="s">
        <v>92</v>
      </c>
      <c r="K135" s="10" t="s">
        <v>91</v>
      </c>
      <c r="L135" s="10" t="s">
        <v>91</v>
      </c>
      <c r="M135" s="314"/>
      <c r="N135" s="119" t="s">
        <v>93</v>
      </c>
    </row>
    <row r="136" spans="1:14" ht="16.5" thickBot="1">
      <c r="A136" s="9">
        <v>1</v>
      </c>
      <c r="B136" s="285">
        <v>2</v>
      </c>
      <c r="C136" s="332"/>
      <c r="D136" s="332"/>
      <c r="E136" s="332"/>
      <c r="F136" s="286"/>
      <c r="G136" s="10">
        <v>3</v>
      </c>
      <c r="H136" s="10">
        <v>4</v>
      </c>
      <c r="I136" s="10">
        <v>5</v>
      </c>
      <c r="J136" s="10">
        <v>6</v>
      </c>
      <c r="K136" s="10">
        <v>7</v>
      </c>
      <c r="L136" s="10">
        <v>8</v>
      </c>
      <c r="M136" s="10">
        <v>9</v>
      </c>
      <c r="N136" s="119">
        <v>10</v>
      </c>
    </row>
    <row r="137" spans="1:14" ht="16.5" thickBot="1">
      <c r="A137" s="9"/>
      <c r="B137" s="290"/>
      <c r="C137" s="336"/>
      <c r="D137" s="336"/>
      <c r="E137" s="336"/>
      <c r="F137" s="337"/>
      <c r="G137" s="10"/>
      <c r="H137" s="10"/>
      <c r="I137" s="10"/>
      <c r="J137" s="10"/>
      <c r="K137" s="10"/>
      <c r="L137" s="10"/>
      <c r="M137" s="10"/>
      <c r="N137" s="119"/>
    </row>
    <row r="138" spans="1:14" ht="16.5" thickBot="1">
      <c r="A138" s="9"/>
      <c r="B138" s="290" t="s">
        <v>78</v>
      </c>
      <c r="C138" s="336"/>
      <c r="D138" s="336"/>
      <c r="E138" s="336"/>
      <c r="F138" s="337"/>
      <c r="G138" s="10"/>
      <c r="H138" s="10"/>
      <c r="I138" s="10"/>
      <c r="J138" s="10"/>
      <c r="K138" s="10"/>
      <c r="L138" s="10"/>
      <c r="M138" s="10"/>
      <c r="N138" s="119"/>
    </row>
    <row r="139" ht="11.25" customHeight="1">
      <c r="A139" s="18"/>
    </row>
    <row r="140" spans="1:14" ht="15.75" customHeight="1">
      <c r="A140" s="306" t="s">
        <v>25</v>
      </c>
      <c r="B140" s="306"/>
      <c r="C140" s="306"/>
      <c r="D140" s="306"/>
      <c r="E140" s="306"/>
      <c r="F140" s="306"/>
      <c r="G140" s="306"/>
      <c r="H140" s="306"/>
      <c r="I140" s="306"/>
      <c r="J140" s="306"/>
      <c r="K140" s="306"/>
      <c r="L140" s="306"/>
      <c r="M140" s="306"/>
      <c r="N140" s="306"/>
    </row>
    <row r="141" ht="19.5" customHeight="1">
      <c r="A141" s="20"/>
    </row>
    <row r="142" spans="1:14" ht="21" customHeight="1">
      <c r="A142" s="306" t="s">
        <v>58</v>
      </c>
      <c r="B142" s="306"/>
      <c r="C142" s="306"/>
      <c r="D142" s="306"/>
      <c r="E142" s="306"/>
      <c r="F142" s="306"/>
      <c r="G142" s="306"/>
      <c r="H142" s="306"/>
      <c r="I142" s="306"/>
      <c r="J142" s="306"/>
      <c r="K142" s="306"/>
      <c r="L142" s="306"/>
      <c r="M142" s="306"/>
      <c r="N142" s="306"/>
    </row>
    <row r="143" spans="13:14" ht="15.75" customHeight="1" thickBot="1">
      <c r="M143" s="367" t="s">
        <v>12</v>
      </c>
      <c r="N143" s="367"/>
    </row>
    <row r="144" spans="1:14" ht="15.75" customHeight="1" thickBot="1">
      <c r="A144" s="368" t="s">
        <v>26</v>
      </c>
      <c r="B144" s="371" t="s">
        <v>50</v>
      </c>
      <c r="C144" s="374" t="s">
        <v>51</v>
      </c>
      <c r="D144" s="311"/>
      <c r="E144" s="311"/>
      <c r="F144" s="312"/>
      <c r="G144" s="310" t="s">
        <v>232</v>
      </c>
      <c r="H144" s="311"/>
      <c r="I144" s="311"/>
      <c r="J144" s="312"/>
      <c r="K144" s="310" t="s">
        <v>53</v>
      </c>
      <c r="L144" s="311"/>
      <c r="M144" s="311"/>
      <c r="N144" s="348"/>
    </row>
    <row r="145" spans="1:14" ht="21" customHeight="1">
      <c r="A145" s="369"/>
      <c r="B145" s="372"/>
      <c r="C145" s="26" t="s">
        <v>87</v>
      </c>
      <c r="D145" s="26" t="s">
        <v>88</v>
      </c>
      <c r="E145" s="313" t="s">
        <v>89</v>
      </c>
      <c r="F145" s="26" t="s">
        <v>90</v>
      </c>
      <c r="G145" s="26" t="s">
        <v>87</v>
      </c>
      <c r="H145" s="26" t="s">
        <v>88</v>
      </c>
      <c r="I145" s="313" t="s">
        <v>89</v>
      </c>
      <c r="J145" s="26" t="s">
        <v>90</v>
      </c>
      <c r="K145" s="26" t="s">
        <v>87</v>
      </c>
      <c r="L145" s="26" t="s">
        <v>88</v>
      </c>
      <c r="M145" s="313" t="s">
        <v>89</v>
      </c>
      <c r="N145" s="108" t="s">
        <v>90</v>
      </c>
    </row>
    <row r="146" spans="1:14" ht="27" customHeight="1" thickBot="1">
      <c r="A146" s="370"/>
      <c r="B146" s="373"/>
      <c r="C146" s="28" t="s">
        <v>91</v>
      </c>
      <c r="D146" s="28" t="s">
        <v>91</v>
      </c>
      <c r="E146" s="314"/>
      <c r="F146" s="28" t="s">
        <v>92</v>
      </c>
      <c r="G146" s="28" t="s">
        <v>91</v>
      </c>
      <c r="H146" s="28" t="s">
        <v>91</v>
      </c>
      <c r="I146" s="314"/>
      <c r="J146" s="28" t="s">
        <v>93</v>
      </c>
      <c r="K146" s="28" t="s">
        <v>91</v>
      </c>
      <c r="L146" s="28" t="s">
        <v>91</v>
      </c>
      <c r="M146" s="314"/>
      <c r="N146" s="109" t="s">
        <v>94</v>
      </c>
    </row>
    <row r="147" spans="1:14" ht="15.75" thickBot="1">
      <c r="A147" s="91">
        <v>1</v>
      </c>
      <c r="B147" s="131">
        <v>2</v>
      </c>
      <c r="C147" s="28">
        <v>3</v>
      </c>
      <c r="D147" s="28">
        <v>4</v>
      </c>
      <c r="E147" s="28">
        <v>5</v>
      </c>
      <c r="F147" s="28">
        <v>6</v>
      </c>
      <c r="G147" s="28">
        <v>7</v>
      </c>
      <c r="H147" s="28">
        <v>8</v>
      </c>
      <c r="I147" s="28">
        <v>9</v>
      </c>
      <c r="J147" s="28">
        <v>10</v>
      </c>
      <c r="K147" s="28">
        <v>11</v>
      </c>
      <c r="L147" s="28">
        <v>12</v>
      </c>
      <c r="M147" s="28">
        <v>13</v>
      </c>
      <c r="N147" s="109">
        <v>14</v>
      </c>
    </row>
    <row r="148" spans="1:14" ht="48.75" customHeight="1" thickBot="1">
      <c r="A148" s="91"/>
      <c r="B148" s="12" t="s">
        <v>77</v>
      </c>
      <c r="C148" s="33">
        <f>C93</f>
        <v>609386.11</v>
      </c>
      <c r="D148" s="33">
        <f>D93</f>
        <v>0</v>
      </c>
      <c r="E148" s="33">
        <f>E93</f>
        <v>0</v>
      </c>
      <c r="F148" s="33">
        <f>C148+D148</f>
        <v>609386.11</v>
      </c>
      <c r="G148" s="33">
        <f>G93</f>
        <v>1485200</v>
      </c>
      <c r="H148" s="33">
        <f>H93</f>
        <v>11000000</v>
      </c>
      <c r="I148" s="33">
        <f>I93</f>
        <v>11000000</v>
      </c>
      <c r="J148" s="33">
        <f>G148+H148</f>
        <v>12485200</v>
      </c>
      <c r="K148" s="33">
        <f>K93</f>
        <v>1498100</v>
      </c>
      <c r="L148" s="33">
        <f>L93</f>
        <v>17315000</v>
      </c>
      <c r="M148" s="33">
        <f>M93</f>
        <v>17315000</v>
      </c>
      <c r="N148" s="132">
        <f>K148+L148</f>
        <v>18813100</v>
      </c>
    </row>
    <row r="149" spans="1:14" ht="16.5" thickBot="1">
      <c r="A149" s="91"/>
      <c r="B149" s="133" t="s">
        <v>78</v>
      </c>
      <c r="C149" s="33">
        <f>C148</f>
        <v>609386.11</v>
      </c>
      <c r="D149" s="33">
        <f aca="true" t="shared" si="16" ref="D149:N149">D148</f>
        <v>0</v>
      </c>
      <c r="E149" s="33">
        <f t="shared" si="16"/>
        <v>0</v>
      </c>
      <c r="F149" s="33">
        <f t="shared" si="16"/>
        <v>609386.11</v>
      </c>
      <c r="G149" s="33">
        <f t="shared" si="16"/>
        <v>1485200</v>
      </c>
      <c r="H149" s="33">
        <f t="shared" si="16"/>
        <v>11000000</v>
      </c>
      <c r="I149" s="33">
        <f t="shared" si="16"/>
        <v>11000000</v>
      </c>
      <c r="J149" s="33">
        <f t="shared" si="16"/>
        <v>12485200</v>
      </c>
      <c r="K149" s="33">
        <f t="shared" si="16"/>
        <v>1498100</v>
      </c>
      <c r="L149" s="33">
        <f t="shared" si="16"/>
        <v>17315000</v>
      </c>
      <c r="M149" s="33">
        <f t="shared" si="16"/>
        <v>17315000</v>
      </c>
      <c r="N149" s="33">
        <f t="shared" si="16"/>
        <v>18813100</v>
      </c>
    </row>
    <row r="150" ht="21" customHeight="1">
      <c r="A150" s="69"/>
    </row>
    <row r="151" spans="1:14" ht="21" customHeight="1">
      <c r="A151" s="306" t="s">
        <v>59</v>
      </c>
      <c r="B151" s="306"/>
      <c r="C151" s="306"/>
      <c r="D151" s="306"/>
      <c r="E151" s="306"/>
      <c r="F151" s="306"/>
      <c r="G151" s="306"/>
      <c r="H151" s="306"/>
      <c r="I151" s="306"/>
      <c r="J151" s="306"/>
      <c r="K151" s="306"/>
      <c r="L151" s="306"/>
      <c r="M151" s="306"/>
      <c r="N151" s="306"/>
    </row>
    <row r="152" spans="1:12" ht="16.5" thickBot="1">
      <c r="A152" s="106"/>
      <c r="K152" s="315" t="s">
        <v>12</v>
      </c>
      <c r="L152" s="315"/>
    </row>
    <row r="153" spans="1:12" ht="16.5" customHeight="1" thickBot="1">
      <c r="A153" s="368" t="s">
        <v>26</v>
      </c>
      <c r="B153" s="317" t="s">
        <v>50</v>
      </c>
      <c r="C153" s="317"/>
      <c r="D153" s="318"/>
      <c r="E153" s="325" t="s">
        <v>11</v>
      </c>
      <c r="F153" s="326"/>
      <c r="G153" s="326"/>
      <c r="H153" s="327"/>
      <c r="I153" s="328" t="s">
        <v>54</v>
      </c>
      <c r="J153" s="326"/>
      <c r="K153" s="326"/>
      <c r="L153" s="327"/>
    </row>
    <row r="154" spans="1:12" ht="16.5" customHeight="1">
      <c r="A154" s="369"/>
      <c r="B154" s="320"/>
      <c r="C154" s="320"/>
      <c r="D154" s="321"/>
      <c r="E154" s="11" t="s">
        <v>87</v>
      </c>
      <c r="F154" s="11" t="s">
        <v>88</v>
      </c>
      <c r="G154" s="313" t="s">
        <v>89</v>
      </c>
      <c r="H154" s="11" t="s">
        <v>90</v>
      </c>
      <c r="I154" s="11" t="s">
        <v>87</v>
      </c>
      <c r="J154" s="11" t="s">
        <v>88</v>
      </c>
      <c r="K154" s="313" t="s">
        <v>89</v>
      </c>
      <c r="L154" s="11" t="s">
        <v>90</v>
      </c>
    </row>
    <row r="155" spans="1:12" ht="45.75" customHeight="1" thickBot="1">
      <c r="A155" s="370"/>
      <c r="B155" s="323"/>
      <c r="C155" s="323"/>
      <c r="D155" s="324"/>
      <c r="E155" s="10" t="s">
        <v>91</v>
      </c>
      <c r="F155" s="10" t="s">
        <v>91</v>
      </c>
      <c r="G155" s="314"/>
      <c r="H155" s="10" t="s">
        <v>92</v>
      </c>
      <c r="I155" s="10" t="s">
        <v>91</v>
      </c>
      <c r="J155" s="10" t="s">
        <v>91</v>
      </c>
      <c r="K155" s="314"/>
      <c r="L155" s="10" t="s">
        <v>93</v>
      </c>
    </row>
    <row r="156" spans="1:12" ht="16.5" thickBot="1">
      <c r="A156" s="17">
        <v>1</v>
      </c>
      <c r="B156" s="285">
        <v>2</v>
      </c>
      <c r="C156" s="332"/>
      <c r="D156" s="286"/>
      <c r="E156" s="10">
        <v>3</v>
      </c>
      <c r="F156" s="10">
        <v>4</v>
      </c>
      <c r="G156" s="10">
        <v>5</v>
      </c>
      <c r="H156" s="10">
        <v>6</v>
      </c>
      <c r="I156" s="10">
        <v>7</v>
      </c>
      <c r="J156" s="10">
        <v>8</v>
      </c>
      <c r="K156" s="10">
        <v>9</v>
      </c>
      <c r="L156" s="10">
        <v>10</v>
      </c>
    </row>
    <row r="157" spans="1:12" ht="34.5" customHeight="1" thickBot="1">
      <c r="A157" s="17"/>
      <c r="B157" s="285" t="s">
        <v>77</v>
      </c>
      <c r="C157" s="332"/>
      <c r="D157" s="286"/>
      <c r="E157" s="33">
        <f>G129</f>
        <v>1513100</v>
      </c>
      <c r="F157" s="33">
        <f>H129</f>
        <v>0</v>
      </c>
      <c r="G157" s="33">
        <f>I129</f>
        <v>0</v>
      </c>
      <c r="H157" s="33">
        <f>E157+F157</f>
        <v>1513100</v>
      </c>
      <c r="I157" s="33">
        <v>0</v>
      </c>
      <c r="J157" s="33">
        <v>0</v>
      </c>
      <c r="K157" s="33">
        <v>0</v>
      </c>
      <c r="L157" s="33">
        <f>I157+J157</f>
        <v>0</v>
      </c>
    </row>
    <row r="158" spans="1:12" ht="16.5" customHeight="1" thickBot="1">
      <c r="A158" s="17"/>
      <c r="B158" s="290" t="s">
        <v>78</v>
      </c>
      <c r="C158" s="336"/>
      <c r="D158" s="337"/>
      <c r="E158" s="33">
        <f>E157</f>
        <v>1513100</v>
      </c>
      <c r="F158" s="33">
        <f aca="true" t="shared" si="17" ref="F158:L158">F157</f>
        <v>0</v>
      </c>
      <c r="G158" s="33">
        <f t="shared" si="17"/>
        <v>0</v>
      </c>
      <c r="H158" s="33">
        <f t="shared" si="17"/>
        <v>1513100</v>
      </c>
      <c r="I158" s="33">
        <f t="shared" si="17"/>
        <v>0</v>
      </c>
      <c r="J158" s="33">
        <f t="shared" si="17"/>
        <v>0</v>
      </c>
      <c r="K158" s="33">
        <f t="shared" si="17"/>
        <v>0</v>
      </c>
      <c r="L158" s="33">
        <f t="shared" si="17"/>
        <v>0</v>
      </c>
    </row>
    <row r="159" ht="6.75" customHeight="1">
      <c r="A159" s="69"/>
    </row>
    <row r="160" spans="1:14" ht="15.75" customHeight="1">
      <c r="A160" s="306" t="s">
        <v>120</v>
      </c>
      <c r="B160" s="306"/>
      <c r="C160" s="306"/>
      <c r="D160" s="306"/>
      <c r="E160" s="306"/>
      <c r="F160" s="306"/>
      <c r="G160" s="306"/>
      <c r="H160" s="306"/>
      <c r="I160" s="306"/>
      <c r="J160" s="306"/>
      <c r="K160" s="306"/>
      <c r="L160" s="306"/>
      <c r="M160" s="306"/>
      <c r="N160" s="306"/>
    </row>
    <row r="161" ht="10.5" customHeight="1">
      <c r="A161" s="20"/>
    </row>
    <row r="162" spans="1:14" ht="15.75" customHeight="1">
      <c r="A162" s="306" t="s">
        <v>233</v>
      </c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</row>
    <row r="163" spans="1:14" ht="15.75" customHeight="1" thickBo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ht="50.25" customHeight="1" thickBot="1">
      <c r="A164" s="300" t="s">
        <v>121</v>
      </c>
      <c r="B164" s="302" t="s">
        <v>234</v>
      </c>
      <c r="C164" s="302"/>
      <c r="D164" s="302" t="s">
        <v>27</v>
      </c>
      <c r="E164" s="302" t="s">
        <v>28</v>
      </c>
      <c r="F164" s="294" t="s">
        <v>51</v>
      </c>
      <c r="G164" s="295"/>
      <c r="H164" s="296"/>
      <c r="I164" s="294" t="s">
        <v>52</v>
      </c>
      <c r="J164" s="295"/>
      <c r="K164" s="296"/>
      <c r="L164" s="375" t="s">
        <v>235</v>
      </c>
      <c r="M164" s="376"/>
      <c r="N164" s="377"/>
    </row>
    <row r="165" spans="1:14" ht="39" customHeight="1" thickBot="1">
      <c r="A165" s="301"/>
      <c r="B165" s="303"/>
      <c r="C165" s="303"/>
      <c r="D165" s="303"/>
      <c r="E165" s="303"/>
      <c r="F165" s="12" t="s">
        <v>16</v>
      </c>
      <c r="G165" s="60" t="s">
        <v>17</v>
      </c>
      <c r="H165" s="12" t="s">
        <v>90</v>
      </c>
      <c r="I165" s="12" t="s">
        <v>16</v>
      </c>
      <c r="J165" s="60" t="s">
        <v>17</v>
      </c>
      <c r="K165" s="12" t="s">
        <v>90</v>
      </c>
      <c r="L165" s="73" t="s">
        <v>16</v>
      </c>
      <c r="M165" s="60" t="s">
        <v>17</v>
      </c>
      <c r="N165" s="12" t="s">
        <v>90</v>
      </c>
    </row>
    <row r="166" spans="1:14" ht="18" customHeight="1" thickBot="1">
      <c r="A166" s="220">
        <v>1</v>
      </c>
      <c r="B166" s="295">
        <v>2</v>
      </c>
      <c r="C166" s="295"/>
      <c r="D166" s="221">
        <v>3</v>
      </c>
      <c r="E166" s="221">
        <v>4</v>
      </c>
      <c r="F166" s="135">
        <v>5</v>
      </c>
      <c r="G166" s="134">
        <v>6</v>
      </c>
      <c r="H166" s="135">
        <v>7</v>
      </c>
      <c r="I166" s="231">
        <v>8</v>
      </c>
      <c r="J166" s="139">
        <v>8</v>
      </c>
      <c r="K166" s="139">
        <v>10</v>
      </c>
      <c r="L166" s="267">
        <v>11</v>
      </c>
      <c r="M166" s="141">
        <v>12</v>
      </c>
      <c r="N166" s="143">
        <v>13</v>
      </c>
    </row>
    <row r="167" spans="1:14" ht="82.5" customHeight="1" thickBot="1">
      <c r="A167" s="298" t="s">
        <v>122</v>
      </c>
      <c r="B167" s="299"/>
      <c r="C167" s="299"/>
      <c r="D167" s="299"/>
      <c r="E167" s="299"/>
      <c r="F167" s="222"/>
      <c r="G167" s="134"/>
      <c r="H167" s="232"/>
      <c r="I167" s="232"/>
      <c r="J167" s="224"/>
      <c r="K167" s="223"/>
      <c r="L167" s="268"/>
      <c r="M167" s="259"/>
      <c r="N167" s="260"/>
    </row>
    <row r="168" spans="1:14" ht="15.75" customHeight="1" thickBot="1">
      <c r="A168" s="283" t="s">
        <v>123</v>
      </c>
      <c r="B168" s="284"/>
      <c r="C168" s="284"/>
      <c r="D168" s="137"/>
      <c r="E168" s="137"/>
      <c r="F168" s="138"/>
      <c r="G168" s="136"/>
      <c r="H168" s="139"/>
      <c r="I168" s="139"/>
      <c r="J168" s="139"/>
      <c r="K168" s="138"/>
      <c r="L168" s="267"/>
      <c r="M168" s="141"/>
      <c r="N168" s="143"/>
    </row>
    <row r="169" spans="1:14" ht="68.25" customHeight="1" thickBot="1">
      <c r="A169" s="140"/>
      <c r="B169" s="292" t="s">
        <v>124</v>
      </c>
      <c r="C169" s="293"/>
      <c r="D169" s="250" t="s">
        <v>125</v>
      </c>
      <c r="E169" s="250" t="s">
        <v>126</v>
      </c>
      <c r="F169" s="254">
        <v>609.385</v>
      </c>
      <c r="G169" s="236">
        <v>0</v>
      </c>
      <c r="H169" s="261">
        <f>SUM(F169:G169)</f>
        <v>609.385</v>
      </c>
      <c r="I169" s="261">
        <v>1485.2</v>
      </c>
      <c r="J169" s="224">
        <v>0</v>
      </c>
      <c r="K169" s="271">
        <f>SUM(I169:J169)</f>
        <v>1485.2</v>
      </c>
      <c r="L169" s="249">
        <v>1498.1</v>
      </c>
      <c r="M169" s="259">
        <v>0</v>
      </c>
      <c r="N169" s="262">
        <f>SUM(L169:M169)</f>
        <v>1498.1</v>
      </c>
    </row>
    <row r="170" spans="1:14" ht="42.75" customHeight="1" thickBot="1">
      <c r="A170" s="237"/>
      <c r="B170" s="290" t="s">
        <v>246</v>
      </c>
      <c r="C170" s="291"/>
      <c r="D170" s="142" t="s">
        <v>125</v>
      </c>
      <c r="E170" s="53" t="s">
        <v>126</v>
      </c>
      <c r="F170" s="138"/>
      <c r="G170" s="60"/>
      <c r="H170" s="144"/>
      <c r="I170" s="144">
        <v>0</v>
      </c>
      <c r="J170" s="256">
        <v>11000</v>
      </c>
      <c r="K170" s="272">
        <f>SUM(I170:J170)</f>
        <v>11000</v>
      </c>
      <c r="L170" s="267">
        <v>0</v>
      </c>
      <c r="M170" s="257">
        <v>17315</v>
      </c>
      <c r="N170" s="258">
        <f>SUM(L170:M170)</f>
        <v>17315</v>
      </c>
    </row>
    <row r="171" spans="1:14" ht="15.75" customHeight="1" thickBot="1">
      <c r="A171" s="283" t="s">
        <v>127</v>
      </c>
      <c r="B171" s="287"/>
      <c r="C171" s="287"/>
      <c r="D171" s="148"/>
      <c r="E171" s="148"/>
      <c r="F171" s="149"/>
      <c r="G171" s="150"/>
      <c r="H171" s="238"/>
      <c r="I171" s="255"/>
      <c r="J171" s="255"/>
      <c r="K171" s="223"/>
      <c r="L171" s="269"/>
      <c r="M171" s="229"/>
      <c r="N171" s="230"/>
    </row>
    <row r="172" spans="1:14" ht="54" customHeight="1" thickBot="1">
      <c r="A172" s="139"/>
      <c r="B172" s="285" t="s">
        <v>128</v>
      </c>
      <c r="C172" s="286"/>
      <c r="D172" s="142" t="s">
        <v>129</v>
      </c>
      <c r="E172" s="53" t="s">
        <v>130</v>
      </c>
      <c r="F172" s="139">
        <v>25</v>
      </c>
      <c r="G172" s="136">
        <v>0</v>
      </c>
      <c r="H172" s="12">
        <f>SUM(F172:G172)</f>
        <v>25</v>
      </c>
      <c r="I172" s="12">
        <v>37</v>
      </c>
      <c r="J172" s="263">
        <v>0</v>
      </c>
      <c r="K172" s="226">
        <f>SUM(I172:J172)</f>
        <v>37</v>
      </c>
      <c r="L172" s="265">
        <v>37</v>
      </c>
      <c r="M172" s="225">
        <v>0</v>
      </c>
      <c r="N172" s="226">
        <f>SUM(L172:M172)</f>
        <v>37</v>
      </c>
    </row>
    <row r="173" spans="1:14" ht="42.75" customHeight="1" thickBot="1">
      <c r="A173" s="139"/>
      <c r="B173" s="285" t="s">
        <v>131</v>
      </c>
      <c r="C173" s="289"/>
      <c r="D173" s="142" t="s">
        <v>129</v>
      </c>
      <c r="E173" s="12" t="s">
        <v>132</v>
      </c>
      <c r="F173" s="138">
        <v>27</v>
      </c>
      <c r="G173" s="136">
        <v>0</v>
      </c>
      <c r="H173" s="12">
        <v>27</v>
      </c>
      <c r="I173" s="12">
        <v>27</v>
      </c>
      <c r="J173" s="136">
        <v>0</v>
      </c>
      <c r="K173" s="226">
        <f>SUM(I173:J173)</f>
        <v>27</v>
      </c>
      <c r="L173" s="265"/>
      <c r="M173" s="225">
        <v>0</v>
      </c>
      <c r="N173" s="226">
        <f>SUM(L173:M173)</f>
        <v>0</v>
      </c>
    </row>
    <row r="174" spans="1:14" ht="48" customHeight="1" thickBot="1">
      <c r="A174" s="136"/>
      <c r="B174" s="285" t="s">
        <v>133</v>
      </c>
      <c r="C174" s="286"/>
      <c r="D174" s="12" t="s">
        <v>134</v>
      </c>
      <c r="E174" s="12" t="s">
        <v>135</v>
      </c>
      <c r="F174" s="138">
        <v>82</v>
      </c>
      <c r="G174" s="136">
        <v>0</v>
      </c>
      <c r="H174" s="12">
        <v>82</v>
      </c>
      <c r="I174" s="12">
        <v>103</v>
      </c>
      <c r="J174" s="263">
        <v>0</v>
      </c>
      <c r="K174" s="226">
        <f>SUM(I174:J174)</f>
        <v>103</v>
      </c>
      <c r="L174" s="265">
        <v>105</v>
      </c>
      <c r="M174" s="225">
        <v>0</v>
      </c>
      <c r="N174" s="226">
        <f>SUM(L174:M174)</f>
        <v>105</v>
      </c>
    </row>
    <row r="175" spans="1:14" ht="68.25" customHeight="1" thickBot="1">
      <c r="A175" s="145"/>
      <c r="B175" s="292" t="s">
        <v>136</v>
      </c>
      <c r="C175" s="293"/>
      <c r="D175" s="250" t="s">
        <v>129</v>
      </c>
      <c r="E175" s="16" t="s">
        <v>135</v>
      </c>
      <c r="F175" s="251">
        <v>98</v>
      </c>
      <c r="G175" s="235">
        <v>0</v>
      </c>
      <c r="H175" s="16">
        <v>98</v>
      </c>
      <c r="I175" s="16">
        <v>190</v>
      </c>
      <c r="J175" s="264">
        <v>0</v>
      </c>
      <c r="K175" s="226">
        <f>SUM(I175:J175)</f>
        <v>190</v>
      </c>
      <c r="L175" s="266">
        <v>190</v>
      </c>
      <c r="M175" s="252">
        <v>0</v>
      </c>
      <c r="N175" s="226">
        <f>SUM(L175:M175)</f>
        <v>190</v>
      </c>
    </row>
    <row r="176" spans="1:14" ht="23.25" customHeight="1" thickBot="1">
      <c r="A176" s="60"/>
      <c r="B176" s="285" t="s">
        <v>247</v>
      </c>
      <c r="C176" s="286"/>
      <c r="D176" s="53" t="s">
        <v>248</v>
      </c>
      <c r="E176" s="53" t="s">
        <v>126</v>
      </c>
      <c r="F176" s="73"/>
      <c r="G176" s="60"/>
      <c r="H176" s="12"/>
      <c r="I176" s="12"/>
      <c r="J176" s="139">
        <v>7</v>
      </c>
      <c r="K176" s="149">
        <v>7</v>
      </c>
      <c r="L176" s="267"/>
      <c r="M176" s="141">
        <v>6</v>
      </c>
      <c r="N176" s="143">
        <v>6</v>
      </c>
    </row>
    <row r="177" spans="1:14" ht="15.75" customHeight="1" thickBot="1">
      <c r="A177" s="283" t="s">
        <v>137</v>
      </c>
      <c r="B177" s="287"/>
      <c r="C177" s="287"/>
      <c r="D177" s="148"/>
      <c r="E177" s="148"/>
      <c r="F177" s="149"/>
      <c r="G177" s="253"/>
      <c r="H177" s="238"/>
      <c r="I177" s="255"/>
      <c r="J177" s="224"/>
      <c r="K177" s="223"/>
      <c r="L177" s="269"/>
      <c r="M177" s="229"/>
      <c r="N177" s="230"/>
    </row>
    <row r="178" spans="1:14" ht="48.75" customHeight="1" thickBot="1">
      <c r="A178" s="139"/>
      <c r="B178" s="285" t="s">
        <v>138</v>
      </c>
      <c r="C178" s="286"/>
      <c r="D178" s="71" t="s">
        <v>139</v>
      </c>
      <c r="E178" s="12" t="s">
        <v>140</v>
      </c>
      <c r="F178" s="149">
        <v>2148</v>
      </c>
      <c r="G178" s="147">
        <v>0</v>
      </c>
      <c r="H178" s="12">
        <f>SUM(F178:G178)</f>
        <v>2148</v>
      </c>
      <c r="I178" s="12">
        <v>2222</v>
      </c>
      <c r="J178" s="139">
        <v>0</v>
      </c>
      <c r="K178" s="138">
        <f>SUM(I178:J178)</f>
        <v>2222</v>
      </c>
      <c r="L178" s="265">
        <v>0</v>
      </c>
      <c r="M178" s="225">
        <v>0</v>
      </c>
      <c r="N178" s="226">
        <f>SUM(L178:M178)</f>
        <v>0</v>
      </c>
    </row>
    <row r="179" spans="1:14" ht="48" customHeight="1" thickBot="1">
      <c r="A179" s="150"/>
      <c r="B179" s="285" t="s">
        <v>141</v>
      </c>
      <c r="C179" s="286"/>
      <c r="D179" s="71" t="s">
        <v>139</v>
      </c>
      <c r="E179" s="12" t="s">
        <v>140</v>
      </c>
      <c r="F179" s="149">
        <v>516</v>
      </c>
      <c r="G179" s="147">
        <v>0</v>
      </c>
      <c r="H179" s="12">
        <f>SUM(F179:G179)</f>
        <v>516</v>
      </c>
      <c r="I179" s="12">
        <v>917</v>
      </c>
      <c r="J179" s="224">
        <v>0</v>
      </c>
      <c r="K179" s="138">
        <f>SUM(I179:J179)</f>
        <v>917</v>
      </c>
      <c r="L179" s="265">
        <v>1600</v>
      </c>
      <c r="M179" s="225">
        <v>0</v>
      </c>
      <c r="N179" s="226">
        <f>SUM(L179:M179)</f>
        <v>1600</v>
      </c>
    </row>
    <row r="180" spans="1:14" ht="78" customHeight="1" thickBot="1">
      <c r="A180" s="151"/>
      <c r="B180" s="288" t="s">
        <v>142</v>
      </c>
      <c r="C180" s="289"/>
      <c r="D180" s="71" t="s">
        <v>139</v>
      </c>
      <c r="E180" s="12" t="s">
        <v>140</v>
      </c>
      <c r="F180" s="152">
        <v>5082</v>
      </c>
      <c r="G180" s="60">
        <v>0</v>
      </c>
      <c r="H180" s="12">
        <v>5082</v>
      </c>
      <c r="I180" s="12">
        <v>6580</v>
      </c>
      <c r="J180" s="139">
        <v>0</v>
      </c>
      <c r="K180" s="138">
        <f>SUM(I180:J180)</f>
        <v>6580</v>
      </c>
      <c r="L180" s="265">
        <v>6580</v>
      </c>
      <c r="M180" s="225">
        <v>0</v>
      </c>
      <c r="N180" s="226">
        <f>SUM(L180:M180)</f>
        <v>6580</v>
      </c>
    </row>
    <row r="181" spans="1:14" ht="48" customHeight="1" thickBot="1">
      <c r="A181" s="150"/>
      <c r="B181" s="285" t="s">
        <v>249</v>
      </c>
      <c r="C181" s="286"/>
      <c r="D181" s="71" t="s">
        <v>139</v>
      </c>
      <c r="E181" s="12" t="s">
        <v>140</v>
      </c>
      <c r="F181" s="149"/>
      <c r="G181" s="147"/>
      <c r="H181" s="12"/>
      <c r="I181" s="12">
        <v>0</v>
      </c>
      <c r="J181" s="224">
        <v>1571.429</v>
      </c>
      <c r="K181" s="138">
        <f>SUM(I181:J181)</f>
        <v>1571.429</v>
      </c>
      <c r="L181" s="265"/>
      <c r="M181" s="225">
        <v>2885.833</v>
      </c>
      <c r="N181" s="226">
        <f>SUM(L181:M181)</f>
        <v>2885.833</v>
      </c>
    </row>
    <row r="182" spans="1:14" ht="15.75" customHeight="1" thickBot="1">
      <c r="A182" s="283" t="s">
        <v>143</v>
      </c>
      <c r="B182" s="284"/>
      <c r="C182" s="284"/>
      <c r="D182" s="137"/>
      <c r="E182" s="137"/>
      <c r="F182" s="138"/>
      <c r="G182" s="147"/>
      <c r="H182" s="12"/>
      <c r="I182" s="139"/>
      <c r="J182" s="224"/>
      <c r="K182" s="223"/>
      <c r="L182" s="265"/>
      <c r="M182" s="225"/>
      <c r="N182" s="226"/>
    </row>
    <row r="183" spans="1:14" ht="36.75" customHeight="1" thickBot="1">
      <c r="A183" s="139"/>
      <c r="B183" s="285" t="s">
        <v>144</v>
      </c>
      <c r="C183" s="286"/>
      <c r="D183" s="71" t="s">
        <v>145</v>
      </c>
      <c r="E183" s="12" t="s">
        <v>130</v>
      </c>
      <c r="F183" s="149">
        <v>100</v>
      </c>
      <c r="G183" s="147">
        <v>0</v>
      </c>
      <c r="H183" s="12">
        <v>100</v>
      </c>
      <c r="I183" s="12">
        <v>100</v>
      </c>
      <c r="J183" s="139"/>
      <c r="K183" s="138">
        <v>100</v>
      </c>
      <c r="L183" s="270">
        <v>100</v>
      </c>
      <c r="M183" s="227"/>
      <c r="N183" s="228">
        <v>100</v>
      </c>
    </row>
    <row r="184" spans="1:14" ht="36.75" customHeight="1" thickBot="1">
      <c r="A184" s="139"/>
      <c r="B184" s="285" t="s">
        <v>250</v>
      </c>
      <c r="C184" s="286"/>
      <c r="D184" s="71" t="s">
        <v>145</v>
      </c>
      <c r="E184" s="12" t="s">
        <v>251</v>
      </c>
      <c r="F184" s="149"/>
      <c r="G184" s="147"/>
      <c r="H184" s="12"/>
      <c r="I184" s="12"/>
      <c r="J184" s="139">
        <v>100</v>
      </c>
      <c r="K184" s="138">
        <v>100</v>
      </c>
      <c r="L184" s="270"/>
      <c r="M184" s="227">
        <v>85.7</v>
      </c>
      <c r="N184" s="228">
        <v>85.7</v>
      </c>
    </row>
    <row r="185" spans="1:14" ht="18" customHeight="1">
      <c r="A185" s="198"/>
      <c r="B185" s="37"/>
      <c r="C185" s="37"/>
      <c r="D185" s="37"/>
      <c r="E185" s="37"/>
      <c r="F185" s="198"/>
      <c r="G185" s="273"/>
      <c r="H185" s="37"/>
      <c r="I185" s="37"/>
      <c r="J185" s="198"/>
      <c r="K185" s="198"/>
      <c r="L185" s="198"/>
      <c r="M185" s="198"/>
      <c r="N185" s="198"/>
    </row>
    <row r="186" spans="1:14" ht="15" customHeight="1">
      <c r="A186" s="306" t="s">
        <v>236</v>
      </c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</row>
    <row r="187" spans="1:14" ht="15" customHeight="1" thickBo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ht="50.25" customHeight="1" thickBot="1">
      <c r="A188" s="300" t="s">
        <v>121</v>
      </c>
      <c r="B188" s="302" t="s">
        <v>234</v>
      </c>
      <c r="C188" s="302"/>
      <c r="D188" s="302" t="s">
        <v>27</v>
      </c>
      <c r="E188" s="302" t="s">
        <v>28</v>
      </c>
      <c r="F188" s="294" t="s">
        <v>11</v>
      </c>
      <c r="G188" s="295"/>
      <c r="H188" s="296"/>
      <c r="I188" s="294" t="s">
        <v>54</v>
      </c>
      <c r="J188" s="295"/>
      <c r="K188" s="296"/>
      <c r="L188" s="297"/>
      <c r="M188" s="297"/>
      <c r="N188" s="297"/>
    </row>
    <row r="189" spans="1:14" ht="39" customHeight="1" thickBot="1">
      <c r="A189" s="301"/>
      <c r="B189" s="303"/>
      <c r="C189" s="303"/>
      <c r="D189" s="303"/>
      <c r="E189" s="303"/>
      <c r="F189" s="12" t="s">
        <v>16</v>
      </c>
      <c r="G189" s="60" t="s">
        <v>17</v>
      </c>
      <c r="H189" s="12" t="s">
        <v>90</v>
      </c>
      <c r="I189" s="12" t="s">
        <v>16</v>
      </c>
      <c r="J189" s="60" t="s">
        <v>17</v>
      </c>
      <c r="K189" s="12" t="s">
        <v>90</v>
      </c>
      <c r="L189" s="37"/>
      <c r="M189" s="37"/>
      <c r="N189" s="37"/>
    </row>
    <row r="190" spans="1:14" ht="18" customHeight="1" thickBot="1">
      <c r="A190" s="220">
        <v>1</v>
      </c>
      <c r="B190" s="295">
        <v>2</v>
      </c>
      <c r="C190" s="295"/>
      <c r="D190" s="221">
        <v>3</v>
      </c>
      <c r="E190" s="221">
        <v>4</v>
      </c>
      <c r="F190" s="135">
        <v>5</v>
      </c>
      <c r="G190" s="134">
        <v>6</v>
      </c>
      <c r="H190" s="135">
        <v>7</v>
      </c>
      <c r="I190" s="231">
        <v>8</v>
      </c>
      <c r="J190" s="139">
        <v>8</v>
      </c>
      <c r="K190" s="139">
        <v>10</v>
      </c>
      <c r="L190" s="198"/>
      <c r="M190" s="198"/>
      <c r="N190" s="198"/>
    </row>
    <row r="191" spans="1:14" ht="82.5" customHeight="1" thickBot="1">
      <c r="A191" s="298" t="s">
        <v>122</v>
      </c>
      <c r="B191" s="299"/>
      <c r="C191" s="299"/>
      <c r="D191" s="299"/>
      <c r="E191" s="299"/>
      <c r="F191" s="222"/>
      <c r="G191" s="134"/>
      <c r="H191" s="232"/>
      <c r="I191" s="232"/>
      <c r="J191" s="224"/>
      <c r="K191" s="223"/>
      <c r="L191" s="198"/>
      <c r="M191" s="198"/>
      <c r="N191" s="198"/>
    </row>
    <row r="192" spans="1:14" ht="15.75" customHeight="1" thickBot="1">
      <c r="A192" s="283" t="s">
        <v>123</v>
      </c>
      <c r="B192" s="284"/>
      <c r="C192" s="284"/>
      <c r="D192" s="137"/>
      <c r="E192" s="137"/>
      <c r="F192" s="138"/>
      <c r="G192" s="136"/>
      <c r="H192" s="139"/>
      <c r="I192" s="139"/>
      <c r="J192" s="139"/>
      <c r="K192" s="138"/>
      <c r="L192" s="198"/>
      <c r="M192" s="198"/>
      <c r="N192" s="198"/>
    </row>
    <row r="193" spans="1:14" ht="68.25" customHeight="1" thickBot="1">
      <c r="A193" s="140"/>
      <c r="B193" s="292" t="s">
        <v>124</v>
      </c>
      <c r="C193" s="293"/>
      <c r="D193" s="250" t="s">
        <v>125</v>
      </c>
      <c r="E193" s="250" t="s">
        <v>126</v>
      </c>
      <c r="F193" s="254">
        <v>1513.1</v>
      </c>
      <c r="G193" s="236">
        <v>0</v>
      </c>
      <c r="H193" s="261">
        <f>SUM(F193:G193)</f>
        <v>1513.1</v>
      </c>
      <c r="I193" s="261">
        <v>0</v>
      </c>
      <c r="J193" s="224">
        <v>0</v>
      </c>
      <c r="K193" s="271">
        <f>SUM(I193:J193)</f>
        <v>0</v>
      </c>
      <c r="L193" s="249"/>
      <c r="M193" s="198"/>
      <c r="N193" s="249"/>
    </row>
    <row r="194" spans="1:14" ht="42.75" customHeight="1" thickBot="1">
      <c r="A194" s="237"/>
      <c r="B194" s="290" t="s">
        <v>246</v>
      </c>
      <c r="C194" s="291"/>
      <c r="D194" s="142" t="s">
        <v>125</v>
      </c>
      <c r="E194" s="53" t="s">
        <v>126</v>
      </c>
      <c r="F194" s="138"/>
      <c r="G194" s="60"/>
      <c r="H194" s="144"/>
      <c r="I194" s="144">
        <v>0</v>
      </c>
      <c r="J194" s="256">
        <v>0</v>
      </c>
      <c r="K194" s="272">
        <f>SUM(I194:J194)</f>
        <v>0</v>
      </c>
      <c r="L194" s="198"/>
      <c r="M194" s="274"/>
      <c r="N194" s="249"/>
    </row>
    <row r="195" spans="1:14" ht="15.75" customHeight="1" thickBot="1">
      <c r="A195" s="283" t="s">
        <v>127</v>
      </c>
      <c r="B195" s="287"/>
      <c r="C195" s="287"/>
      <c r="D195" s="148"/>
      <c r="E195" s="148"/>
      <c r="F195" s="149"/>
      <c r="G195" s="150"/>
      <c r="H195" s="238"/>
      <c r="I195" s="255"/>
      <c r="J195" s="255"/>
      <c r="K195" s="223"/>
      <c r="L195" s="198"/>
      <c r="M195" s="198"/>
      <c r="N195" s="198"/>
    </row>
    <row r="196" spans="1:14" ht="54" customHeight="1" thickBot="1">
      <c r="A196" s="139"/>
      <c r="B196" s="285" t="s">
        <v>128</v>
      </c>
      <c r="C196" s="286"/>
      <c r="D196" s="142" t="s">
        <v>129</v>
      </c>
      <c r="E196" s="53" t="s">
        <v>130</v>
      </c>
      <c r="F196" s="139">
        <v>35</v>
      </c>
      <c r="G196" s="136">
        <v>0</v>
      </c>
      <c r="H196" s="12">
        <f>SUM(F196:G196)</f>
        <v>35</v>
      </c>
      <c r="I196" s="12">
        <v>0</v>
      </c>
      <c r="J196" s="263">
        <v>0</v>
      </c>
      <c r="K196" s="226">
        <f>SUM(I196:J196)</f>
        <v>0</v>
      </c>
      <c r="L196" s="198"/>
      <c r="M196" s="198"/>
      <c r="N196" s="198"/>
    </row>
    <row r="197" spans="1:14" ht="42.75" customHeight="1" thickBot="1">
      <c r="A197" s="139"/>
      <c r="B197" s="285" t="s">
        <v>131</v>
      </c>
      <c r="C197" s="289"/>
      <c r="D197" s="142" t="s">
        <v>129</v>
      </c>
      <c r="E197" s="12" t="s">
        <v>132</v>
      </c>
      <c r="F197" s="138">
        <v>0</v>
      </c>
      <c r="G197" s="136">
        <v>0</v>
      </c>
      <c r="H197" s="12">
        <f>SUM(F197:G197)</f>
        <v>0</v>
      </c>
      <c r="I197" s="12">
        <v>0</v>
      </c>
      <c r="J197" s="136">
        <v>0</v>
      </c>
      <c r="K197" s="226">
        <f>SUM(I197:J197)</f>
        <v>0</v>
      </c>
      <c r="L197" s="198"/>
      <c r="M197" s="198"/>
      <c r="N197" s="198"/>
    </row>
    <row r="198" spans="1:14" ht="48" customHeight="1" thickBot="1">
      <c r="A198" s="136"/>
      <c r="B198" s="285" t="s">
        <v>133</v>
      </c>
      <c r="C198" s="286"/>
      <c r="D198" s="12" t="s">
        <v>134</v>
      </c>
      <c r="E198" s="12" t="s">
        <v>135</v>
      </c>
      <c r="F198" s="138">
        <v>105</v>
      </c>
      <c r="G198" s="136">
        <v>0</v>
      </c>
      <c r="H198" s="12">
        <f>SUM(F198:G198)</f>
        <v>105</v>
      </c>
      <c r="I198" s="12">
        <v>0</v>
      </c>
      <c r="J198" s="263">
        <v>0</v>
      </c>
      <c r="K198" s="226">
        <f>SUM(I198:J198)</f>
        <v>0</v>
      </c>
      <c r="L198" s="198"/>
      <c r="M198" s="198"/>
      <c r="N198" s="198"/>
    </row>
    <row r="199" spans="1:14" ht="68.25" customHeight="1" thickBot="1">
      <c r="A199" s="145"/>
      <c r="B199" s="292" t="s">
        <v>136</v>
      </c>
      <c r="C199" s="293"/>
      <c r="D199" s="250" t="s">
        <v>129</v>
      </c>
      <c r="E199" s="16" t="s">
        <v>135</v>
      </c>
      <c r="F199" s="251">
        <v>190</v>
      </c>
      <c r="G199" s="235">
        <v>0</v>
      </c>
      <c r="H199" s="12">
        <f>SUM(F199:G199)</f>
        <v>190</v>
      </c>
      <c r="I199" s="16">
        <v>0</v>
      </c>
      <c r="J199" s="264">
        <v>0</v>
      </c>
      <c r="K199" s="226">
        <f>SUM(I199:J199)</f>
        <v>0</v>
      </c>
      <c r="L199" s="198"/>
      <c r="M199" s="198"/>
      <c r="N199" s="198"/>
    </row>
    <row r="200" spans="1:14" ht="23.25" customHeight="1" thickBot="1">
      <c r="A200" s="60"/>
      <c r="B200" s="285" t="s">
        <v>247</v>
      </c>
      <c r="C200" s="286"/>
      <c r="D200" s="53" t="s">
        <v>248</v>
      </c>
      <c r="E200" s="53" t="s">
        <v>126</v>
      </c>
      <c r="F200" s="73"/>
      <c r="G200" s="60"/>
      <c r="H200" s="12"/>
      <c r="I200" s="12"/>
      <c r="J200" s="139">
        <v>7</v>
      </c>
      <c r="K200" s="149">
        <v>7</v>
      </c>
      <c r="L200" s="198"/>
      <c r="M200" s="198"/>
      <c r="N200" s="198"/>
    </row>
    <row r="201" spans="1:14" ht="15.75" customHeight="1" thickBot="1">
      <c r="A201" s="283" t="s">
        <v>137</v>
      </c>
      <c r="B201" s="287"/>
      <c r="C201" s="287"/>
      <c r="D201" s="148"/>
      <c r="E201" s="148"/>
      <c r="F201" s="149"/>
      <c r="G201" s="253"/>
      <c r="H201" s="238"/>
      <c r="I201" s="255"/>
      <c r="J201" s="224"/>
      <c r="K201" s="223"/>
      <c r="L201" s="198"/>
      <c r="M201" s="198"/>
      <c r="N201" s="198"/>
    </row>
    <row r="202" spans="1:14" ht="48" customHeight="1" thickBot="1">
      <c r="A202" s="150"/>
      <c r="B202" s="285" t="s">
        <v>141</v>
      </c>
      <c r="C202" s="286"/>
      <c r="D202" s="71" t="s">
        <v>139</v>
      </c>
      <c r="E202" s="12" t="s">
        <v>140</v>
      </c>
      <c r="F202" s="149">
        <v>1580</v>
      </c>
      <c r="G202" s="147">
        <v>0</v>
      </c>
      <c r="H202" s="12">
        <f>SUM(F202:G202)</f>
        <v>1580</v>
      </c>
      <c r="I202" s="12">
        <v>0</v>
      </c>
      <c r="J202" s="224">
        <v>0</v>
      </c>
      <c r="K202" s="138">
        <f>SUM(I202:J202)</f>
        <v>0</v>
      </c>
      <c r="L202" s="198"/>
      <c r="M202" s="198"/>
      <c r="N202" s="198"/>
    </row>
    <row r="203" spans="1:14" ht="78" customHeight="1" thickBot="1">
      <c r="A203" s="151"/>
      <c r="B203" s="288" t="s">
        <v>142</v>
      </c>
      <c r="C203" s="289"/>
      <c r="D203" s="71" t="s">
        <v>139</v>
      </c>
      <c r="E203" s="12" t="s">
        <v>140</v>
      </c>
      <c r="F203" s="152">
        <v>6580</v>
      </c>
      <c r="G203" s="60">
        <v>0</v>
      </c>
      <c r="H203" s="12">
        <v>5082</v>
      </c>
      <c r="I203" s="12">
        <v>0</v>
      </c>
      <c r="J203" s="139">
        <v>0</v>
      </c>
      <c r="K203" s="138">
        <f>SUM(I203:J203)</f>
        <v>0</v>
      </c>
      <c r="L203" s="198"/>
      <c r="M203" s="198"/>
      <c r="N203" s="198"/>
    </row>
    <row r="204" spans="1:14" ht="48" customHeight="1" thickBot="1">
      <c r="A204" s="150"/>
      <c r="B204" s="285" t="s">
        <v>249</v>
      </c>
      <c r="C204" s="286"/>
      <c r="D204" s="71" t="s">
        <v>139</v>
      </c>
      <c r="E204" s="12" t="s">
        <v>140</v>
      </c>
      <c r="F204" s="149"/>
      <c r="G204" s="147">
        <v>0</v>
      </c>
      <c r="H204" s="12">
        <v>0</v>
      </c>
      <c r="I204" s="12">
        <v>0</v>
      </c>
      <c r="J204" s="224">
        <v>0</v>
      </c>
      <c r="K204" s="138">
        <f>SUM(I204:J204)</f>
        <v>0</v>
      </c>
      <c r="L204" s="198"/>
      <c r="M204" s="198"/>
      <c r="N204" s="198"/>
    </row>
    <row r="205" spans="1:14" ht="15.75" customHeight="1" thickBot="1">
      <c r="A205" s="283" t="s">
        <v>143</v>
      </c>
      <c r="B205" s="284"/>
      <c r="C205" s="284"/>
      <c r="D205" s="137"/>
      <c r="E205" s="137"/>
      <c r="F205" s="138"/>
      <c r="G205" s="147"/>
      <c r="H205" s="12"/>
      <c r="I205" s="139"/>
      <c r="J205" s="139"/>
      <c r="K205" s="223"/>
      <c r="L205" s="198"/>
      <c r="M205" s="198"/>
      <c r="N205" s="198"/>
    </row>
    <row r="206" spans="1:14" ht="36.75" customHeight="1" thickBot="1">
      <c r="A206" s="139"/>
      <c r="B206" s="285" t="s">
        <v>144</v>
      </c>
      <c r="C206" s="286"/>
      <c r="D206" s="71" t="s">
        <v>145</v>
      </c>
      <c r="E206" s="12" t="s">
        <v>130</v>
      </c>
      <c r="F206" s="149">
        <v>100</v>
      </c>
      <c r="G206" s="147">
        <v>0</v>
      </c>
      <c r="H206" s="12">
        <v>100</v>
      </c>
      <c r="I206" s="12">
        <v>0</v>
      </c>
      <c r="J206" s="139"/>
      <c r="K206" s="138">
        <v>0</v>
      </c>
      <c r="L206" s="198"/>
      <c r="M206" s="198"/>
      <c r="N206" s="198"/>
    </row>
    <row r="207" spans="1:14" ht="36.75" customHeight="1" thickBot="1">
      <c r="A207" s="139"/>
      <c r="B207" s="285" t="s">
        <v>250</v>
      </c>
      <c r="C207" s="286"/>
      <c r="D207" s="71" t="s">
        <v>145</v>
      </c>
      <c r="E207" s="12" t="s">
        <v>251</v>
      </c>
      <c r="F207" s="149"/>
      <c r="G207" s="147">
        <v>0</v>
      </c>
      <c r="H207" s="12">
        <v>0</v>
      </c>
      <c r="I207" s="12"/>
      <c r="J207" s="139">
        <v>0</v>
      </c>
      <c r="K207" s="138">
        <v>0</v>
      </c>
      <c r="L207" s="198"/>
      <c r="M207" s="198"/>
      <c r="N207" s="198"/>
    </row>
    <row r="208" spans="1:14" ht="1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198"/>
      <c r="M208" s="198"/>
      <c r="N208" s="198"/>
    </row>
    <row r="209" spans="12:14" ht="15">
      <c r="L209" s="154"/>
      <c r="M209" s="154"/>
      <c r="N209" s="154"/>
    </row>
    <row r="210" spans="1:18" ht="15.75" customHeight="1">
      <c r="A210" s="306" t="s">
        <v>30</v>
      </c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20"/>
      <c r="P210" s="20"/>
      <c r="Q210" s="153"/>
      <c r="R210" s="153"/>
    </row>
    <row r="211" spans="1:25" ht="16.5" customHeight="1" thickBot="1">
      <c r="A211" s="69"/>
      <c r="C211" s="154"/>
      <c r="K211" s="323" t="s">
        <v>12</v>
      </c>
      <c r="L211" s="323"/>
      <c r="M211" s="154"/>
      <c r="N211" s="154"/>
      <c r="O211" s="21"/>
      <c r="P211" s="21"/>
      <c r="Q211" s="19"/>
      <c r="R211" s="19"/>
      <c r="S211" s="154"/>
      <c r="T211" s="154"/>
      <c r="U211" s="154"/>
      <c r="V211" s="154"/>
      <c r="W211" s="154"/>
      <c r="X211" s="154"/>
      <c r="Y211" s="154"/>
    </row>
    <row r="212" spans="1:26" ht="30.75" customHeight="1" thickBot="1">
      <c r="A212" s="380" t="s">
        <v>3</v>
      </c>
      <c r="B212" s="371"/>
      <c r="C212" s="357" t="s">
        <v>51</v>
      </c>
      <c r="D212" s="383"/>
      <c r="E212" s="356" t="s">
        <v>52</v>
      </c>
      <c r="F212" s="357"/>
      <c r="G212" s="378" t="s">
        <v>53</v>
      </c>
      <c r="H212" s="357"/>
      <c r="I212" s="378" t="s">
        <v>11</v>
      </c>
      <c r="J212" s="357"/>
      <c r="K212" s="378" t="s">
        <v>54</v>
      </c>
      <c r="L212" s="357"/>
      <c r="M212" s="113"/>
      <c r="N212" s="113"/>
      <c r="O212" s="156"/>
      <c r="P212" s="156"/>
      <c r="Q212" s="19"/>
      <c r="R212" s="19"/>
      <c r="S212" s="112"/>
      <c r="T212" s="112"/>
      <c r="U212" s="112"/>
      <c r="V212" s="279"/>
      <c r="W212" s="279"/>
      <c r="X212" s="279"/>
      <c r="Y212" s="279"/>
      <c r="Z212" s="21"/>
    </row>
    <row r="213" spans="1:26" ht="15.75" customHeight="1">
      <c r="A213" s="381"/>
      <c r="B213" s="372"/>
      <c r="C213" s="110" t="s">
        <v>87</v>
      </c>
      <c r="D213" s="110" t="s">
        <v>88</v>
      </c>
      <c r="E213" s="112" t="s">
        <v>87</v>
      </c>
      <c r="F213" s="115" t="s">
        <v>88</v>
      </c>
      <c r="G213" s="115" t="s">
        <v>87</v>
      </c>
      <c r="H213" s="115" t="s">
        <v>88</v>
      </c>
      <c r="I213" s="115" t="s">
        <v>87</v>
      </c>
      <c r="J213" s="115" t="s">
        <v>88</v>
      </c>
      <c r="K213" s="115" t="s">
        <v>87</v>
      </c>
      <c r="L213" s="157" t="s">
        <v>88</v>
      </c>
      <c r="M213" s="113"/>
      <c r="N213" s="113"/>
      <c r="O213" s="156"/>
      <c r="P213" s="156"/>
      <c r="S213" s="113"/>
      <c r="T213" s="113"/>
      <c r="U213" s="113"/>
      <c r="V213" s="113"/>
      <c r="W213" s="113"/>
      <c r="X213" s="113"/>
      <c r="Y213" s="113"/>
      <c r="Z213" s="379"/>
    </row>
    <row r="214" spans="1:26" ht="15.75" customHeight="1" thickBot="1">
      <c r="A214" s="382"/>
      <c r="B214" s="373"/>
      <c r="C214" s="158" t="s">
        <v>91</v>
      </c>
      <c r="D214" s="158" t="s">
        <v>91</v>
      </c>
      <c r="E214" s="121" t="s">
        <v>91</v>
      </c>
      <c r="F214" s="91" t="s">
        <v>91</v>
      </c>
      <c r="G214" s="91" t="s">
        <v>91</v>
      </c>
      <c r="H214" s="91" t="s">
        <v>91</v>
      </c>
      <c r="I214" s="91" t="s">
        <v>91</v>
      </c>
      <c r="J214" s="91" t="s">
        <v>91</v>
      </c>
      <c r="K214" s="91" t="s">
        <v>91</v>
      </c>
      <c r="L214" s="129" t="s">
        <v>91</v>
      </c>
      <c r="M214" s="113"/>
      <c r="N214" s="113"/>
      <c r="O214" s="156"/>
      <c r="P214" s="156"/>
      <c r="Q214" s="156"/>
      <c r="R214" s="156"/>
      <c r="S214" s="113"/>
      <c r="T214" s="113"/>
      <c r="U214" s="113"/>
      <c r="V214" s="113"/>
      <c r="W214" s="113"/>
      <c r="X214" s="113"/>
      <c r="Y214" s="113"/>
      <c r="Z214" s="379"/>
    </row>
    <row r="215" spans="1:26" ht="16.5" thickBot="1">
      <c r="A215" s="378">
        <v>1</v>
      </c>
      <c r="B215" s="357"/>
      <c r="C215" s="131">
        <v>3</v>
      </c>
      <c r="D215" s="131">
        <v>4</v>
      </c>
      <c r="E215" s="24">
        <v>5</v>
      </c>
      <c r="F215" s="23">
        <v>6</v>
      </c>
      <c r="G215" s="23">
        <v>7</v>
      </c>
      <c r="H215" s="23">
        <v>8</v>
      </c>
      <c r="I215" s="23">
        <v>9</v>
      </c>
      <c r="J215" s="23">
        <v>10</v>
      </c>
      <c r="K215" s="23">
        <v>11</v>
      </c>
      <c r="L215" s="131">
        <v>12</v>
      </c>
      <c r="M215" s="113"/>
      <c r="N215" s="113"/>
      <c r="O215" s="156"/>
      <c r="P215" s="156"/>
      <c r="Q215" s="156"/>
      <c r="R215" s="156"/>
      <c r="S215" s="113"/>
      <c r="T215" s="113"/>
      <c r="U215" s="113"/>
      <c r="V215" s="113"/>
      <c r="W215" s="113"/>
      <c r="X215" s="113"/>
      <c r="Y215" s="113"/>
      <c r="Z215" s="21"/>
    </row>
    <row r="216" spans="1:26" ht="16.5" customHeight="1" thickBot="1">
      <c r="A216" s="378"/>
      <c r="B216" s="357"/>
      <c r="C216" s="159"/>
      <c r="D216" s="159"/>
      <c r="E216" s="160"/>
      <c r="F216" s="160"/>
      <c r="G216" s="160"/>
      <c r="H216" s="160"/>
      <c r="I216" s="160"/>
      <c r="J216" s="160"/>
      <c r="K216" s="160"/>
      <c r="L216" s="159"/>
      <c r="M216" s="113"/>
      <c r="N216" s="113"/>
      <c r="O216" s="156"/>
      <c r="P216" s="156"/>
      <c r="Q216" s="156"/>
      <c r="R216" s="156"/>
      <c r="S216" s="113"/>
      <c r="T216" s="113"/>
      <c r="U216" s="113"/>
      <c r="V216" s="113"/>
      <c r="W216" s="113"/>
      <c r="X216" s="113"/>
      <c r="Y216" s="113"/>
      <c r="Z216" s="21"/>
    </row>
    <row r="217" spans="1:26" ht="16.5" thickBot="1">
      <c r="A217" s="378"/>
      <c r="B217" s="357"/>
      <c r="C217" s="159"/>
      <c r="D217" s="159"/>
      <c r="E217" s="160"/>
      <c r="F217" s="160"/>
      <c r="G217" s="160"/>
      <c r="H217" s="160"/>
      <c r="I217" s="160"/>
      <c r="J217" s="160"/>
      <c r="K217" s="160"/>
      <c r="L217" s="159"/>
      <c r="M217" s="113"/>
      <c r="N217" s="113"/>
      <c r="O217" s="156"/>
      <c r="P217" s="156"/>
      <c r="Q217" s="156"/>
      <c r="R217" s="156"/>
      <c r="S217" s="113"/>
      <c r="T217" s="113"/>
      <c r="U217" s="113"/>
      <c r="V217" s="113"/>
      <c r="W217" s="113"/>
      <c r="X217" s="113"/>
      <c r="Y217" s="113"/>
      <c r="Z217" s="21"/>
    </row>
    <row r="218" spans="1:26" ht="16.5" thickBot="1">
      <c r="A218" s="378" t="s">
        <v>78</v>
      </c>
      <c r="B218" s="357"/>
      <c r="C218" s="159">
        <f>C216</f>
        <v>0</v>
      </c>
      <c r="D218" s="159">
        <f aca="true" t="shared" si="18" ref="D218:L218">D216</f>
        <v>0</v>
      </c>
      <c r="E218" s="159">
        <f t="shared" si="18"/>
        <v>0</v>
      </c>
      <c r="F218" s="159">
        <f t="shared" si="18"/>
        <v>0</v>
      </c>
      <c r="G218" s="159">
        <f t="shared" si="18"/>
        <v>0</v>
      </c>
      <c r="H218" s="159">
        <f t="shared" si="18"/>
        <v>0</v>
      </c>
      <c r="I218" s="159">
        <f t="shared" si="18"/>
        <v>0</v>
      </c>
      <c r="J218" s="159">
        <f t="shared" si="18"/>
        <v>0</v>
      </c>
      <c r="K218" s="159">
        <f t="shared" si="18"/>
        <v>0</v>
      </c>
      <c r="L218" s="159">
        <f t="shared" si="18"/>
        <v>0</v>
      </c>
      <c r="M218" s="113"/>
      <c r="N218" s="113"/>
      <c r="O218" s="161"/>
      <c r="P218" s="161"/>
      <c r="Q218" s="156"/>
      <c r="R218" s="156"/>
      <c r="S218" s="113"/>
      <c r="T218" s="113"/>
      <c r="U218" s="113"/>
      <c r="V218" s="113"/>
      <c r="W218" s="113"/>
      <c r="X218" s="113"/>
      <c r="Y218" s="113"/>
      <c r="Z218" s="21"/>
    </row>
    <row r="219" spans="1:26" ht="41.25" customHeight="1" thickBot="1">
      <c r="A219" s="384" t="s">
        <v>29</v>
      </c>
      <c r="B219" s="385"/>
      <c r="C219" s="159" t="s">
        <v>19</v>
      </c>
      <c r="D219" s="159"/>
      <c r="E219" s="160" t="s">
        <v>19</v>
      </c>
      <c r="F219" s="160"/>
      <c r="G219" s="160" t="s">
        <v>19</v>
      </c>
      <c r="H219" s="160"/>
      <c r="I219" s="160" t="s">
        <v>19</v>
      </c>
      <c r="J219" s="160"/>
      <c r="K219" s="160" t="s">
        <v>19</v>
      </c>
      <c r="L219" s="159"/>
      <c r="M219" s="113"/>
      <c r="N219" s="113"/>
      <c r="O219" s="7"/>
      <c r="P219" s="19"/>
      <c r="Q219" s="163"/>
      <c r="R219" s="163"/>
      <c r="S219" s="113"/>
      <c r="T219" s="113"/>
      <c r="U219" s="113"/>
      <c r="V219" s="113"/>
      <c r="W219" s="113"/>
      <c r="X219" s="113"/>
      <c r="Y219" s="113"/>
      <c r="Z219" s="21"/>
    </row>
    <row r="220" spans="1:26" ht="15.75">
      <c r="A220" s="113"/>
      <c r="B220" s="164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20"/>
      <c r="P220" s="20"/>
      <c r="Q220" s="20"/>
      <c r="R220" s="20"/>
      <c r="S220" s="113"/>
      <c r="T220" s="113"/>
      <c r="U220" s="113"/>
      <c r="V220" s="113"/>
      <c r="W220" s="113"/>
      <c r="X220" s="113"/>
      <c r="Y220" s="113"/>
      <c r="Z220" s="21"/>
    </row>
    <row r="221" spans="1:26" ht="25.5" customHeight="1">
      <c r="A221" s="306" t="s">
        <v>31</v>
      </c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7"/>
      <c r="P221" s="19"/>
      <c r="Q221" s="21"/>
      <c r="R221" s="21"/>
      <c r="S221" s="19"/>
      <c r="T221" s="19"/>
      <c r="U221" s="19"/>
      <c r="V221" s="19"/>
      <c r="W221" s="19"/>
      <c r="X221" s="19"/>
      <c r="Y221" s="19"/>
      <c r="Z221" s="19"/>
    </row>
    <row r="222" spans="1:26" ht="16.5" thickBo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21"/>
      <c r="P222" s="21"/>
      <c r="Q222" s="156"/>
      <c r="R222" s="156"/>
      <c r="S222" s="19"/>
      <c r="T222" s="19"/>
      <c r="U222" s="19"/>
      <c r="V222" s="19"/>
      <c r="W222" s="19"/>
      <c r="X222" s="19"/>
      <c r="Y222" s="19"/>
      <c r="Z222" s="19"/>
    </row>
    <row r="223" spans="1:26" ht="16.5" customHeight="1" thickBot="1">
      <c r="A223" s="386" t="s">
        <v>146</v>
      </c>
      <c r="B223" s="389" t="s">
        <v>32</v>
      </c>
      <c r="C223" s="378" t="s">
        <v>51</v>
      </c>
      <c r="D223" s="356"/>
      <c r="E223" s="356"/>
      <c r="F223" s="357"/>
      <c r="G223" s="391" t="s">
        <v>60</v>
      </c>
      <c r="H223" s="392"/>
      <c r="I223" s="392"/>
      <c r="J223" s="393"/>
      <c r="K223" s="394" t="s">
        <v>8</v>
      </c>
      <c r="L223" s="395"/>
      <c r="M223" s="378" t="s">
        <v>9</v>
      </c>
      <c r="N223" s="357"/>
      <c r="O223" s="378" t="s">
        <v>61</v>
      </c>
      <c r="P223" s="357"/>
      <c r="Q223" s="156"/>
      <c r="R223" s="156"/>
      <c r="S223" s="112"/>
      <c r="T223" s="112"/>
      <c r="U223" s="279"/>
      <c r="V223" s="279"/>
      <c r="W223" s="279"/>
      <c r="X223" s="279"/>
      <c r="Y223" s="279"/>
      <c r="Z223" s="21"/>
    </row>
    <row r="224" spans="1:26" ht="15" customHeight="1">
      <c r="A224" s="387"/>
      <c r="B224" s="279"/>
      <c r="C224" s="380" t="s">
        <v>16</v>
      </c>
      <c r="D224" s="371"/>
      <c r="E224" s="380" t="s">
        <v>17</v>
      </c>
      <c r="F224" s="371"/>
      <c r="G224" s="380" t="s">
        <v>16</v>
      </c>
      <c r="H224" s="371"/>
      <c r="I224" s="380" t="s">
        <v>17</v>
      </c>
      <c r="J224" s="371"/>
      <c r="K224" s="396" t="s">
        <v>16</v>
      </c>
      <c r="L224" s="396" t="s">
        <v>147</v>
      </c>
      <c r="M224" s="396" t="s">
        <v>16</v>
      </c>
      <c r="N224" s="396" t="s">
        <v>147</v>
      </c>
      <c r="O224" s="396" t="s">
        <v>16</v>
      </c>
      <c r="P224" s="396" t="s">
        <v>147</v>
      </c>
      <c r="Q224" s="156"/>
      <c r="R224" s="156"/>
      <c r="S224" s="279"/>
      <c r="T224" s="279"/>
      <c r="U224" s="112"/>
      <c r="V224" s="112"/>
      <c r="W224" s="279"/>
      <c r="X224" s="279"/>
      <c r="Y224" s="112"/>
      <c r="Z224" s="379"/>
    </row>
    <row r="225" spans="1:26" ht="15.75" customHeight="1" thickBot="1">
      <c r="A225" s="387"/>
      <c r="B225" s="279"/>
      <c r="C225" s="382"/>
      <c r="D225" s="373"/>
      <c r="E225" s="382"/>
      <c r="F225" s="373"/>
      <c r="G225" s="382"/>
      <c r="H225" s="373"/>
      <c r="I225" s="382"/>
      <c r="J225" s="373"/>
      <c r="K225" s="397"/>
      <c r="L225" s="397"/>
      <c r="M225" s="397"/>
      <c r="N225" s="397"/>
      <c r="O225" s="397"/>
      <c r="P225" s="397"/>
      <c r="Q225" s="156"/>
      <c r="R225" s="156"/>
      <c r="S225" s="279"/>
      <c r="T225" s="279"/>
      <c r="U225" s="112"/>
      <c r="V225" s="112"/>
      <c r="W225" s="279"/>
      <c r="X225" s="279"/>
      <c r="Y225" s="112"/>
      <c r="Z225" s="379"/>
    </row>
    <row r="226" spans="1:26" ht="15.75" customHeight="1">
      <c r="A226" s="387"/>
      <c r="B226" s="279"/>
      <c r="C226" s="115" t="s">
        <v>148</v>
      </c>
      <c r="D226" s="115" t="s">
        <v>149</v>
      </c>
      <c r="E226" s="110" t="s">
        <v>148</v>
      </c>
      <c r="F226" s="128" t="s">
        <v>149</v>
      </c>
      <c r="G226" s="110" t="s">
        <v>148</v>
      </c>
      <c r="H226" s="128" t="s">
        <v>149</v>
      </c>
      <c r="I226" s="110" t="s">
        <v>148</v>
      </c>
      <c r="J226" s="110" t="s">
        <v>149</v>
      </c>
      <c r="K226" s="397"/>
      <c r="L226" s="397"/>
      <c r="M226" s="397"/>
      <c r="N226" s="397"/>
      <c r="O226" s="397"/>
      <c r="P226" s="397"/>
      <c r="Q226" s="156"/>
      <c r="R226" s="156"/>
      <c r="S226" s="113"/>
      <c r="T226" s="113"/>
      <c r="U226" s="165"/>
      <c r="V226" s="112"/>
      <c r="W226" s="165"/>
      <c r="X226" s="165"/>
      <c r="Y226" s="112"/>
      <c r="Z226" s="379"/>
    </row>
    <row r="227" spans="1:26" ht="15.75" customHeight="1" thickBot="1">
      <c r="A227" s="388"/>
      <c r="B227" s="390"/>
      <c r="C227" s="115" t="s">
        <v>150</v>
      </c>
      <c r="D227" s="115" t="s">
        <v>151</v>
      </c>
      <c r="E227" s="158" t="s">
        <v>150</v>
      </c>
      <c r="F227" s="130" t="s">
        <v>151</v>
      </c>
      <c r="G227" s="158" t="s">
        <v>150</v>
      </c>
      <c r="H227" s="130" t="s">
        <v>151</v>
      </c>
      <c r="I227" s="158" t="s">
        <v>150</v>
      </c>
      <c r="J227" s="166" t="s">
        <v>151</v>
      </c>
      <c r="K227" s="398"/>
      <c r="L227" s="398"/>
      <c r="M227" s="398"/>
      <c r="N227" s="398"/>
      <c r="O227" s="398"/>
      <c r="P227" s="398"/>
      <c r="Q227" s="156"/>
      <c r="R227" s="156"/>
      <c r="S227" s="165"/>
      <c r="T227" s="165"/>
      <c r="U227" s="165"/>
      <c r="V227" s="165"/>
      <c r="W227" s="165"/>
      <c r="X227" s="165"/>
      <c r="Y227" s="165"/>
      <c r="Z227" s="379"/>
    </row>
    <row r="228" spans="1:26" ht="16.5" thickBot="1">
      <c r="A228" s="131">
        <v>1</v>
      </c>
      <c r="B228" s="120">
        <v>2</v>
      </c>
      <c r="C228" s="155">
        <v>3</v>
      </c>
      <c r="D228" s="131">
        <v>4</v>
      </c>
      <c r="E228" s="158">
        <v>5</v>
      </c>
      <c r="F228" s="158">
        <v>6</v>
      </c>
      <c r="G228" s="158">
        <v>7</v>
      </c>
      <c r="H228" s="158">
        <v>8</v>
      </c>
      <c r="I228" s="158">
        <v>9</v>
      </c>
      <c r="J228" s="158">
        <v>10</v>
      </c>
      <c r="K228" s="158">
        <v>11</v>
      </c>
      <c r="L228" s="167">
        <v>12</v>
      </c>
      <c r="M228" s="158">
        <v>13</v>
      </c>
      <c r="N228" s="158">
        <v>14</v>
      </c>
      <c r="O228" s="158">
        <v>15</v>
      </c>
      <c r="P228" s="158">
        <v>16</v>
      </c>
      <c r="Q228" s="156"/>
      <c r="R228" s="156"/>
      <c r="S228" s="113"/>
      <c r="T228" s="113"/>
      <c r="U228" s="154"/>
      <c r="V228" s="154"/>
      <c r="W228" s="154"/>
      <c r="X228" s="113"/>
      <c r="Y228" s="154"/>
      <c r="Z228" s="21"/>
    </row>
    <row r="229" spans="1:26" ht="16.5" customHeight="1" thickBot="1">
      <c r="A229" s="111"/>
      <c r="B229" s="168" t="s">
        <v>152</v>
      </c>
      <c r="C229" s="169"/>
      <c r="D229" s="170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56"/>
      <c r="R229" s="156"/>
      <c r="S229" s="113"/>
      <c r="T229" s="113"/>
      <c r="U229" s="154"/>
      <c r="V229" s="154"/>
      <c r="W229" s="154"/>
      <c r="X229" s="113"/>
      <c r="Y229" s="154"/>
      <c r="Z229" s="21"/>
    </row>
    <row r="230" spans="1:26" ht="26.25" customHeight="1" thickBot="1">
      <c r="A230" s="111"/>
      <c r="B230" s="172" t="s">
        <v>153</v>
      </c>
      <c r="C230" s="173"/>
      <c r="D230" s="174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61"/>
      <c r="R230" s="161"/>
      <c r="S230" s="113"/>
      <c r="T230" s="113"/>
      <c r="U230" s="154"/>
      <c r="V230" s="154"/>
      <c r="W230" s="154"/>
      <c r="X230" s="113"/>
      <c r="Y230" s="154"/>
      <c r="Z230" s="21"/>
    </row>
    <row r="231" spans="1:26" ht="30.75" customHeight="1" thickBot="1">
      <c r="A231" s="111"/>
      <c r="B231" s="168" t="s">
        <v>154</v>
      </c>
      <c r="C231" s="175"/>
      <c r="D231" s="176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9"/>
      <c r="R231" s="19"/>
      <c r="S231" s="113"/>
      <c r="T231" s="113"/>
      <c r="U231" s="154"/>
      <c r="V231" s="154"/>
      <c r="W231" s="154"/>
      <c r="X231" s="113"/>
      <c r="Y231" s="154"/>
      <c r="Z231" s="21"/>
    </row>
    <row r="232" spans="1:26" ht="16.5" thickBot="1">
      <c r="A232" s="111"/>
      <c r="B232" s="172" t="s">
        <v>155</v>
      </c>
      <c r="C232" s="175"/>
      <c r="D232" s="176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20"/>
      <c r="R232" s="20"/>
      <c r="S232" s="113"/>
      <c r="T232" s="113"/>
      <c r="U232" s="154"/>
      <c r="V232" s="154"/>
      <c r="W232" s="154"/>
      <c r="X232" s="113"/>
      <c r="Y232" s="154"/>
      <c r="Z232" s="21"/>
    </row>
    <row r="233" spans="1:26" ht="16.5" customHeight="1" thickBot="1">
      <c r="A233" s="111"/>
      <c r="B233" s="177" t="s">
        <v>156</v>
      </c>
      <c r="C233" s="178">
        <f aca="true" t="shared" si="19" ref="C233:N233">SUM(C229:C232)</f>
        <v>0</v>
      </c>
      <c r="D233" s="179">
        <f t="shared" si="19"/>
        <v>0</v>
      </c>
      <c r="E233" s="179">
        <f t="shared" si="19"/>
        <v>0</v>
      </c>
      <c r="F233" s="179">
        <f t="shared" si="19"/>
        <v>0</v>
      </c>
      <c r="G233" s="179">
        <f t="shared" si="19"/>
        <v>0</v>
      </c>
      <c r="H233" s="179">
        <f t="shared" si="19"/>
        <v>0</v>
      </c>
      <c r="I233" s="179">
        <f t="shared" si="19"/>
        <v>0</v>
      </c>
      <c r="J233" s="179">
        <f t="shared" si="19"/>
        <v>0</v>
      </c>
      <c r="K233" s="179">
        <f t="shared" si="19"/>
        <v>0</v>
      </c>
      <c r="L233" s="179">
        <f t="shared" si="19"/>
        <v>0</v>
      </c>
      <c r="M233" s="180">
        <f t="shared" si="19"/>
        <v>0</v>
      </c>
      <c r="N233" s="179">
        <f t="shared" si="19"/>
        <v>0</v>
      </c>
      <c r="O233" s="180">
        <f>SUM(O229:O232)</f>
        <v>0</v>
      </c>
      <c r="P233" s="179">
        <f>SUM(P229:P232)</f>
        <v>0</v>
      </c>
      <c r="Q233" s="19"/>
      <c r="R233" s="19"/>
      <c r="S233" s="113"/>
      <c r="T233" s="113"/>
      <c r="U233" s="154"/>
      <c r="V233" s="154"/>
      <c r="W233" s="154"/>
      <c r="X233" s="113"/>
      <c r="Y233" s="154"/>
      <c r="Z233" s="21"/>
    </row>
    <row r="234" spans="1:26" ht="41.25" customHeight="1" thickBot="1">
      <c r="A234" s="111"/>
      <c r="B234" s="162" t="s">
        <v>33</v>
      </c>
      <c r="C234" s="131" t="s">
        <v>19</v>
      </c>
      <c r="D234" s="131" t="s">
        <v>19</v>
      </c>
      <c r="E234" s="131"/>
      <c r="F234" s="131"/>
      <c r="G234" s="131" t="s">
        <v>19</v>
      </c>
      <c r="H234" s="131" t="s">
        <v>19</v>
      </c>
      <c r="I234" s="131"/>
      <c r="J234" s="131"/>
      <c r="K234" s="131" t="s">
        <v>19</v>
      </c>
      <c r="L234" s="181"/>
      <c r="M234" s="131" t="s">
        <v>19</v>
      </c>
      <c r="N234" s="131"/>
      <c r="O234" s="131" t="s">
        <v>19</v>
      </c>
      <c r="P234" s="131"/>
      <c r="Q234" s="21"/>
      <c r="R234" s="21"/>
      <c r="S234" s="113"/>
      <c r="T234" s="113"/>
      <c r="U234" s="154"/>
      <c r="V234" s="154"/>
      <c r="W234" s="154"/>
      <c r="X234" s="113"/>
      <c r="Y234" s="154"/>
      <c r="Z234" s="21"/>
    </row>
    <row r="235" spans="1:26" ht="17.25" customHeight="1">
      <c r="A235" s="156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7"/>
      <c r="P235" s="7"/>
      <c r="Q235" s="113"/>
      <c r="R235" s="113"/>
      <c r="S235" s="153"/>
      <c r="T235" s="153"/>
      <c r="U235" s="153"/>
      <c r="V235" s="153"/>
      <c r="W235" s="153"/>
      <c r="X235" s="153"/>
      <c r="Y235" s="153"/>
      <c r="Z235" s="153"/>
    </row>
    <row r="236" spans="1:26" ht="15.75" customHeight="1">
      <c r="A236" s="306" t="s">
        <v>157</v>
      </c>
      <c r="B236" s="306"/>
      <c r="C236" s="306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306"/>
      <c r="O236" s="21"/>
      <c r="P236" s="21"/>
      <c r="Q236" s="113"/>
      <c r="R236" s="113"/>
      <c r="S236" s="19"/>
      <c r="T236" s="19"/>
      <c r="U236" s="19"/>
      <c r="V236" s="19"/>
      <c r="W236" s="19"/>
      <c r="X236" s="19"/>
      <c r="Y236" s="19"/>
      <c r="Z236" s="19"/>
    </row>
    <row r="237" spans="1:26" ht="23.25" customHeight="1">
      <c r="A237" s="306" t="s">
        <v>237</v>
      </c>
      <c r="B237" s="306"/>
      <c r="C237" s="306"/>
      <c r="D237" s="306"/>
      <c r="E237" s="306"/>
      <c r="F237" s="306"/>
      <c r="G237" s="306"/>
      <c r="H237" s="306"/>
      <c r="I237" s="306"/>
      <c r="J237" s="306"/>
      <c r="K237" s="306"/>
      <c r="L237" s="306"/>
      <c r="M237" s="306"/>
      <c r="N237" s="306"/>
      <c r="O237" s="182"/>
      <c r="P237" s="182"/>
      <c r="Q237" s="113"/>
      <c r="R237" s="113"/>
      <c r="S237" s="19"/>
      <c r="T237" s="19"/>
      <c r="U237" s="19"/>
      <c r="V237" s="19"/>
      <c r="W237" s="19"/>
      <c r="X237" s="19"/>
      <c r="Y237" s="19"/>
      <c r="Z237" s="19"/>
    </row>
    <row r="238" spans="1:18" ht="22.5" customHeight="1" thickBot="1">
      <c r="A238" s="69"/>
      <c r="L238" s="367" t="s">
        <v>12</v>
      </c>
      <c r="M238" s="367"/>
      <c r="O238" s="182"/>
      <c r="P238" s="182"/>
      <c r="Q238" s="113"/>
      <c r="R238" s="113"/>
    </row>
    <row r="239" spans="1:60" ht="30" customHeight="1">
      <c r="A239" s="399" t="s">
        <v>26</v>
      </c>
      <c r="B239" s="318" t="s">
        <v>34</v>
      </c>
      <c r="C239" s="316" t="s">
        <v>35</v>
      </c>
      <c r="D239" s="318"/>
      <c r="E239" s="316" t="s">
        <v>51</v>
      </c>
      <c r="F239" s="317"/>
      <c r="G239" s="318"/>
      <c r="H239" s="316" t="s">
        <v>52</v>
      </c>
      <c r="I239" s="317"/>
      <c r="J239" s="318"/>
      <c r="K239" s="316" t="s">
        <v>53</v>
      </c>
      <c r="L239" s="317"/>
      <c r="M239" s="318"/>
      <c r="N239" s="156"/>
      <c r="O239" s="182"/>
      <c r="P239" s="182"/>
      <c r="Q239" s="113"/>
      <c r="R239" s="113"/>
      <c r="S239" s="156"/>
      <c r="T239" s="156"/>
      <c r="U239" s="156"/>
      <c r="V239" s="156"/>
      <c r="W239" s="156"/>
      <c r="X239" s="156"/>
      <c r="Y239" s="156"/>
      <c r="Z239" s="156"/>
      <c r="AA239" s="156"/>
      <c r="AB239" s="156"/>
      <c r="AC239" s="156"/>
      <c r="AD239" s="156"/>
      <c r="AE239" s="156"/>
      <c r="AF239" s="156"/>
      <c r="AG239" s="156"/>
      <c r="AH239" s="156"/>
      <c r="AI239" s="156"/>
      <c r="AJ239" s="156"/>
      <c r="AK239" s="156"/>
      <c r="AL239" s="156"/>
      <c r="AM239" s="156"/>
      <c r="AN239" s="156"/>
      <c r="AO239" s="156"/>
      <c r="AP239" s="156"/>
      <c r="AQ239" s="156"/>
      <c r="AR239" s="156"/>
      <c r="AS239" s="156"/>
      <c r="AT239" s="156"/>
      <c r="AU239" s="156"/>
      <c r="AV239" s="156"/>
      <c r="AW239" s="156"/>
      <c r="AX239" s="156"/>
      <c r="AY239" s="156"/>
      <c r="AZ239" s="156"/>
      <c r="BA239" s="156"/>
      <c r="BB239" s="156"/>
      <c r="BC239" s="156"/>
      <c r="BD239" s="156"/>
      <c r="BE239" s="156"/>
      <c r="BF239" s="156"/>
      <c r="BG239" s="156"/>
      <c r="BH239" s="21"/>
    </row>
    <row r="240" spans="1:60" ht="48.75" customHeight="1" thickBot="1">
      <c r="A240" s="400"/>
      <c r="B240" s="324"/>
      <c r="C240" s="322"/>
      <c r="D240" s="323"/>
      <c r="E240" s="183" t="s">
        <v>16</v>
      </c>
      <c r="F240" s="184" t="s">
        <v>17</v>
      </c>
      <c r="G240" s="185" t="s">
        <v>158</v>
      </c>
      <c r="H240" s="186" t="s">
        <v>16</v>
      </c>
      <c r="I240" s="184" t="s">
        <v>17</v>
      </c>
      <c r="J240" s="185" t="s">
        <v>159</v>
      </c>
      <c r="K240" s="186" t="s">
        <v>16</v>
      </c>
      <c r="L240" s="184" t="s">
        <v>17</v>
      </c>
      <c r="M240" s="187" t="s">
        <v>160</v>
      </c>
      <c r="N240" s="156"/>
      <c r="O240" s="182"/>
      <c r="P240" s="182"/>
      <c r="Q240" s="113"/>
      <c r="R240" s="113"/>
      <c r="S240" s="156"/>
      <c r="T240" s="156"/>
      <c r="U240" s="156"/>
      <c r="V240" s="156"/>
      <c r="W240" s="156"/>
      <c r="X240" s="156"/>
      <c r="Y240" s="156"/>
      <c r="Z240" s="156"/>
      <c r="AA240" s="156"/>
      <c r="AB240" s="156"/>
      <c r="AC240" s="156"/>
      <c r="AD240" s="156"/>
      <c r="AE240" s="156"/>
      <c r="AF240" s="156"/>
      <c r="AG240" s="156"/>
      <c r="AH240" s="156"/>
      <c r="AI240" s="156"/>
      <c r="AJ240" s="156"/>
      <c r="AK240" s="156"/>
      <c r="AL240" s="156"/>
      <c r="AM240" s="156"/>
      <c r="AN240" s="156"/>
      <c r="AO240" s="156"/>
      <c r="AP240" s="156"/>
      <c r="AQ240" s="156"/>
      <c r="AR240" s="156"/>
      <c r="AS240" s="156"/>
      <c r="AT240" s="156"/>
      <c r="AU240" s="156"/>
      <c r="AV240" s="156"/>
      <c r="AW240" s="156"/>
      <c r="AX240" s="156"/>
      <c r="AY240" s="156"/>
      <c r="AZ240" s="156"/>
      <c r="BA240" s="156"/>
      <c r="BB240" s="156"/>
      <c r="BC240" s="156"/>
      <c r="BD240" s="156"/>
      <c r="BE240" s="156"/>
      <c r="BF240" s="156"/>
      <c r="BG240" s="156"/>
      <c r="BH240" s="21"/>
    </row>
    <row r="241" spans="1:60" ht="16.5" thickBot="1">
      <c r="A241" s="12">
        <v>1</v>
      </c>
      <c r="B241" s="73">
        <v>2</v>
      </c>
      <c r="C241" s="285">
        <v>3</v>
      </c>
      <c r="D241" s="332"/>
      <c r="E241" s="188">
        <v>4</v>
      </c>
      <c r="F241" s="142">
        <v>5</v>
      </c>
      <c r="G241" s="142">
        <v>6</v>
      </c>
      <c r="H241" s="142">
        <v>7</v>
      </c>
      <c r="I241" s="142">
        <v>8</v>
      </c>
      <c r="J241" s="142">
        <v>9</v>
      </c>
      <c r="K241" s="142">
        <v>10</v>
      </c>
      <c r="L241" s="142">
        <v>11</v>
      </c>
      <c r="M241" s="146">
        <v>12</v>
      </c>
      <c r="N241" s="156"/>
      <c r="O241" s="189"/>
      <c r="P241" s="189"/>
      <c r="Q241" s="113"/>
      <c r="R241" s="113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21"/>
    </row>
    <row r="242" spans="1:60" ht="87" customHeight="1" thickBot="1">
      <c r="A242" s="12">
        <v>1</v>
      </c>
      <c r="B242" s="81" t="s">
        <v>244</v>
      </c>
      <c r="C242" s="290" t="s">
        <v>245</v>
      </c>
      <c r="D242" s="337"/>
      <c r="E242" s="239">
        <v>609385</v>
      </c>
      <c r="F242" s="240">
        <v>0</v>
      </c>
      <c r="G242" s="241">
        <v>609385</v>
      </c>
      <c r="H242" s="190">
        <v>1485200</v>
      </c>
      <c r="I242" s="191">
        <v>11000000</v>
      </c>
      <c r="J242" s="191">
        <f>H242+I242</f>
        <v>12485200</v>
      </c>
      <c r="K242" s="191">
        <v>1498100</v>
      </c>
      <c r="L242" s="192">
        <v>17315000</v>
      </c>
      <c r="M242" s="246">
        <f>SUM(K242:L242)</f>
        <v>18813100</v>
      </c>
      <c r="N242" s="156"/>
      <c r="O242" s="189"/>
      <c r="P242" s="189"/>
      <c r="Q242" s="113"/>
      <c r="R242" s="113"/>
      <c r="S242" s="156"/>
      <c r="T242" s="156"/>
      <c r="U242" s="156"/>
      <c r="V242" s="156"/>
      <c r="W242" s="156"/>
      <c r="X242" s="156"/>
      <c r="Y242" s="156"/>
      <c r="Z242" s="156"/>
      <c r="AA242" s="156"/>
      <c r="AB242" s="156"/>
      <c r="AC242" s="156"/>
      <c r="AD242" s="156"/>
      <c r="AE242" s="156"/>
      <c r="AF242" s="156"/>
      <c r="AG242" s="156"/>
      <c r="AH242" s="156"/>
      <c r="AI242" s="156"/>
      <c r="AJ242" s="156"/>
      <c r="AK242" s="156"/>
      <c r="AL242" s="156"/>
      <c r="AM242" s="156"/>
      <c r="AN242" s="156"/>
      <c r="AO242" s="156"/>
      <c r="AP242" s="156"/>
      <c r="AQ242" s="156"/>
      <c r="AR242" s="156"/>
      <c r="AS242" s="156"/>
      <c r="AT242" s="156"/>
      <c r="AU242" s="156"/>
      <c r="AV242" s="156"/>
      <c r="AW242" s="156"/>
      <c r="AX242" s="156"/>
      <c r="AY242" s="156"/>
      <c r="AZ242" s="156"/>
      <c r="BA242" s="156"/>
      <c r="BB242" s="156"/>
      <c r="BC242" s="156"/>
      <c r="BD242" s="156"/>
      <c r="BE242" s="156"/>
      <c r="BF242" s="156"/>
      <c r="BG242" s="156"/>
      <c r="BH242" s="21"/>
    </row>
    <row r="243" spans="1:60" ht="20.25" customHeight="1" thickBot="1">
      <c r="A243" s="12">
        <v>2</v>
      </c>
      <c r="B243" s="81"/>
      <c r="C243" s="290"/>
      <c r="D243" s="337"/>
      <c r="E243" s="203"/>
      <c r="F243" s="243"/>
      <c r="G243" s="193"/>
      <c r="H243" s="193"/>
      <c r="I243" s="194"/>
      <c r="J243" s="194"/>
      <c r="K243" s="194"/>
      <c r="L243" s="195"/>
      <c r="M243" s="196"/>
      <c r="N243" s="156"/>
      <c r="O243" s="189"/>
      <c r="P243" s="189"/>
      <c r="Q243" s="113"/>
      <c r="R243" s="113"/>
      <c r="S243" s="156"/>
      <c r="T243" s="156"/>
      <c r="U243" s="156"/>
      <c r="V243" s="156"/>
      <c r="W243" s="156"/>
      <c r="X243" s="156"/>
      <c r="Y243" s="156"/>
      <c r="Z243" s="156"/>
      <c r="AA243" s="156"/>
      <c r="AB243" s="156"/>
      <c r="AC243" s="156"/>
      <c r="AD243" s="156"/>
      <c r="AE243" s="156"/>
      <c r="AF243" s="156"/>
      <c r="AG243" s="156"/>
      <c r="AH243" s="156"/>
      <c r="AI243" s="156"/>
      <c r="AJ243" s="156"/>
      <c r="AK243" s="156"/>
      <c r="AL243" s="156"/>
      <c r="AM243" s="156"/>
      <c r="AN243" s="156"/>
      <c r="AO243" s="156"/>
      <c r="AP243" s="156"/>
      <c r="AQ243" s="156"/>
      <c r="AR243" s="156"/>
      <c r="AS243" s="156"/>
      <c r="AT243" s="156"/>
      <c r="AU243" s="156"/>
      <c r="AV243" s="156"/>
      <c r="AW243" s="156"/>
      <c r="AX243" s="156"/>
      <c r="AY243" s="156"/>
      <c r="AZ243" s="156"/>
      <c r="BA243" s="156"/>
      <c r="BB243" s="156"/>
      <c r="BC243" s="156"/>
      <c r="BD243" s="156"/>
      <c r="BE243" s="156"/>
      <c r="BF243" s="156"/>
      <c r="BG243" s="156"/>
      <c r="BH243" s="21"/>
    </row>
    <row r="244" spans="1:60" ht="20.25" customHeight="1" thickBot="1">
      <c r="A244" s="12"/>
      <c r="B244" s="81" t="s">
        <v>78</v>
      </c>
      <c r="C244" s="290"/>
      <c r="D244" s="337"/>
      <c r="E244" s="244">
        <f>SUM(E242:E243)</f>
        <v>609385</v>
      </c>
      <c r="F244" s="245">
        <f>SUM(F242:F243)</f>
        <v>0</v>
      </c>
      <c r="G244" s="242">
        <f>SUM(G242:G243)</f>
        <v>609385</v>
      </c>
      <c r="H244" s="193">
        <f>SUM(H242:H243)</f>
        <v>1485200</v>
      </c>
      <c r="I244" s="194">
        <f>I242+I243</f>
        <v>11000000</v>
      </c>
      <c r="J244" s="194">
        <f>J242+J243</f>
        <v>12485200</v>
      </c>
      <c r="K244" s="194">
        <f>K242+K243</f>
        <v>1498100</v>
      </c>
      <c r="L244" s="194">
        <f>L242+L243</f>
        <v>17315000</v>
      </c>
      <c r="M244" s="194">
        <f>M242+M243</f>
        <v>18813100</v>
      </c>
      <c r="N244" s="156"/>
      <c r="O244" s="189"/>
      <c r="P244" s="189"/>
      <c r="Q244" s="113"/>
      <c r="R244" s="113"/>
      <c r="S244" s="156"/>
      <c r="T244" s="156"/>
      <c r="U244" s="156"/>
      <c r="V244" s="156"/>
      <c r="W244" s="156"/>
      <c r="X244" s="156"/>
      <c r="Y244" s="156"/>
      <c r="Z244" s="156"/>
      <c r="AA244" s="156"/>
      <c r="AB244" s="156"/>
      <c r="AC244" s="156"/>
      <c r="AD244" s="156"/>
      <c r="AE244" s="156"/>
      <c r="AF244" s="156"/>
      <c r="AG244" s="156"/>
      <c r="AH244" s="156"/>
      <c r="AI244" s="156"/>
      <c r="AJ244" s="320"/>
      <c r="AK244" s="320"/>
      <c r="AL244" s="320"/>
      <c r="AM244" s="320"/>
      <c r="AN244" s="320"/>
      <c r="AO244" s="320"/>
      <c r="AP244" s="320"/>
      <c r="AQ244" s="320"/>
      <c r="AR244" s="320"/>
      <c r="AS244" s="320"/>
      <c r="AT244" s="320"/>
      <c r="AU244" s="320"/>
      <c r="AV244" s="320"/>
      <c r="AW244" s="320"/>
      <c r="AX244" s="320"/>
      <c r="AY244" s="320"/>
      <c r="AZ244" s="320"/>
      <c r="BA244" s="320"/>
      <c r="BB244" s="320"/>
      <c r="BC244" s="320"/>
      <c r="BD244" s="320"/>
      <c r="BE244" s="320"/>
      <c r="BF244" s="320"/>
      <c r="BG244" s="320"/>
      <c r="BH244" s="21"/>
    </row>
    <row r="245" spans="1:60" ht="21" customHeight="1">
      <c r="A245" s="37"/>
      <c r="B245" s="197"/>
      <c r="C245" s="37"/>
      <c r="D245" s="37"/>
      <c r="E245" s="37"/>
      <c r="F245" s="37"/>
      <c r="G245" s="156"/>
      <c r="H245" s="156"/>
      <c r="I245" s="156"/>
      <c r="J245" s="156"/>
      <c r="K245" s="156"/>
      <c r="L245" s="156"/>
      <c r="M245" s="156"/>
      <c r="N245" s="156"/>
      <c r="O245" s="189"/>
      <c r="P245" s="189"/>
      <c r="Q245" s="113"/>
      <c r="R245" s="113"/>
      <c r="S245" s="156"/>
      <c r="T245" s="156"/>
      <c r="U245" s="156"/>
      <c r="V245" s="156"/>
      <c r="W245" s="156"/>
      <c r="X245" s="156"/>
      <c r="Y245" s="156"/>
      <c r="Z245" s="156"/>
      <c r="AA245" s="156"/>
      <c r="AB245" s="156"/>
      <c r="AC245" s="156"/>
      <c r="AD245" s="156"/>
      <c r="AE245" s="156"/>
      <c r="AF245" s="156"/>
      <c r="AG245" s="156"/>
      <c r="AH245" s="156"/>
      <c r="AI245" s="156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21"/>
    </row>
    <row r="246" spans="1:60" ht="15.75" customHeight="1">
      <c r="A246" s="401" t="s">
        <v>238</v>
      </c>
      <c r="B246" s="401"/>
      <c r="C246" s="401"/>
      <c r="D246" s="401"/>
      <c r="E246" s="401"/>
      <c r="F246" s="401"/>
      <c r="G246" s="401"/>
      <c r="H246" s="401"/>
      <c r="I246" s="401"/>
      <c r="J246" s="401"/>
      <c r="K246" s="401"/>
      <c r="L246" s="401"/>
      <c r="M246" s="401"/>
      <c r="N246" s="198"/>
      <c r="O246" s="189"/>
      <c r="P246" s="189"/>
      <c r="Q246" s="163"/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3"/>
      <c r="AE246" s="163"/>
      <c r="AF246" s="163"/>
      <c r="AG246" s="163"/>
      <c r="AH246" s="163"/>
      <c r="AI246" s="163"/>
      <c r="AJ246" s="163"/>
      <c r="AK246" s="163"/>
      <c r="AL246" s="163"/>
      <c r="AM246" s="163"/>
      <c r="AN246" s="163"/>
      <c r="AO246" s="163"/>
      <c r="AP246" s="163"/>
      <c r="AQ246" s="163"/>
      <c r="AR246" s="163"/>
      <c r="AS246" s="163"/>
      <c r="AT246" s="163"/>
      <c r="AU246" s="163"/>
      <c r="AV246" s="163"/>
      <c r="AW246" s="163"/>
      <c r="AX246" s="163"/>
      <c r="AY246" s="163"/>
      <c r="AZ246" s="163"/>
      <c r="BA246" s="163"/>
      <c r="BB246" s="163"/>
      <c r="BC246" s="163"/>
      <c r="BD246" s="163"/>
      <c r="BE246" s="163"/>
      <c r="BF246" s="163"/>
      <c r="BG246" s="163"/>
      <c r="BH246" s="402"/>
    </row>
    <row r="247" spans="1:60" ht="9" customHeight="1">
      <c r="A247" s="21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189"/>
      <c r="P247" s="189"/>
      <c r="Q247" s="19"/>
      <c r="R247" s="19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402"/>
    </row>
    <row r="248" spans="1:60" ht="16.5" customHeight="1" thickBot="1">
      <c r="A248" s="199"/>
      <c r="B248" s="21"/>
      <c r="C248" s="21"/>
      <c r="D248" s="21"/>
      <c r="E248" s="21"/>
      <c r="F248" s="21"/>
      <c r="G248" s="21"/>
      <c r="H248" s="21"/>
      <c r="I248" s="320" t="s">
        <v>12</v>
      </c>
      <c r="J248" s="320"/>
      <c r="K248" s="21"/>
      <c r="N248" s="21"/>
      <c r="O248" s="189"/>
      <c r="P248" s="189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402"/>
    </row>
    <row r="249" spans="1:57" ht="16.5" customHeight="1" thickBot="1">
      <c r="A249" s="403" t="s">
        <v>26</v>
      </c>
      <c r="B249" s="318" t="s">
        <v>34</v>
      </c>
      <c r="C249" s="316" t="s">
        <v>35</v>
      </c>
      <c r="D249" s="318"/>
      <c r="E249" s="285" t="s">
        <v>11</v>
      </c>
      <c r="F249" s="332"/>
      <c r="G249" s="332"/>
      <c r="H249" s="285" t="s">
        <v>54</v>
      </c>
      <c r="I249" s="332"/>
      <c r="J249" s="286"/>
      <c r="K249" s="156"/>
      <c r="L249" s="163"/>
      <c r="M249" s="163"/>
      <c r="N249" s="200"/>
      <c r="O249" s="200"/>
      <c r="P249" s="156"/>
      <c r="Q249" s="156"/>
      <c r="R249" s="156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</row>
    <row r="250" spans="1:57" ht="34.5" customHeight="1" thickBot="1">
      <c r="A250" s="400"/>
      <c r="B250" s="324"/>
      <c r="C250" s="322"/>
      <c r="D250" s="324"/>
      <c r="E250" s="201" t="s">
        <v>16</v>
      </c>
      <c r="F250" s="202" t="s">
        <v>17</v>
      </c>
      <c r="G250" s="12" t="s">
        <v>158</v>
      </c>
      <c r="H250" s="201" t="s">
        <v>16</v>
      </c>
      <c r="I250" s="202" t="s">
        <v>17</v>
      </c>
      <c r="J250" s="12" t="s">
        <v>159</v>
      </c>
      <c r="K250" s="156"/>
      <c r="L250" s="19"/>
      <c r="M250" s="19"/>
      <c r="N250" s="200"/>
      <c r="O250" s="200"/>
      <c r="P250" s="156"/>
      <c r="Q250" s="156"/>
      <c r="R250" s="156"/>
      <c r="S250" s="156"/>
      <c r="T250" s="156"/>
      <c r="U250" s="156"/>
      <c r="V250" s="156"/>
      <c r="W250" s="156"/>
      <c r="X250" s="156"/>
      <c r="Y250" s="156"/>
      <c r="Z250" s="156"/>
      <c r="AA250" s="156"/>
      <c r="AB250" s="156"/>
      <c r="AC250" s="156"/>
      <c r="AD250" s="156"/>
      <c r="AE250" s="156"/>
      <c r="AF250" s="156"/>
      <c r="AG250" s="156"/>
      <c r="AH250" s="156"/>
      <c r="AI250" s="156"/>
      <c r="AJ250" s="156"/>
      <c r="AK250" s="156"/>
      <c r="AL250" s="156"/>
      <c r="AM250" s="156"/>
      <c r="AN250" s="156"/>
      <c r="AO250" s="156"/>
      <c r="AP250" s="156"/>
      <c r="AQ250" s="156"/>
      <c r="AR250" s="156"/>
      <c r="AS250" s="156"/>
      <c r="AT250" s="156"/>
      <c r="AU250" s="156"/>
      <c r="AV250" s="156"/>
      <c r="AW250" s="156"/>
      <c r="AX250" s="156"/>
      <c r="AY250" s="156"/>
      <c r="AZ250" s="156"/>
      <c r="BA250" s="156"/>
      <c r="BB250" s="156"/>
      <c r="BC250" s="156"/>
      <c r="BD250" s="156"/>
      <c r="BE250" s="21"/>
    </row>
    <row r="251" spans="1:57" ht="16.5" customHeight="1" thickBot="1">
      <c r="A251" s="12">
        <v>1</v>
      </c>
      <c r="B251" s="73">
        <v>2</v>
      </c>
      <c r="C251" s="285">
        <v>3</v>
      </c>
      <c r="D251" s="286"/>
      <c r="E251" s="60">
        <v>4</v>
      </c>
      <c r="F251" s="12">
        <v>5</v>
      </c>
      <c r="G251" s="12">
        <v>6</v>
      </c>
      <c r="H251" s="60">
        <v>7</v>
      </c>
      <c r="I251" s="12">
        <v>8</v>
      </c>
      <c r="J251" s="12">
        <v>9</v>
      </c>
      <c r="K251" s="156"/>
      <c r="L251" s="7"/>
      <c r="M251" s="19"/>
      <c r="N251" s="200"/>
      <c r="O251" s="200"/>
      <c r="P251" s="156"/>
      <c r="Q251" s="156"/>
      <c r="R251" s="156"/>
      <c r="S251" s="156"/>
      <c r="T251" s="156"/>
      <c r="U251" s="156"/>
      <c r="V251" s="156"/>
      <c r="W251" s="156"/>
      <c r="X251" s="156"/>
      <c r="Y251" s="156"/>
      <c r="Z251" s="156"/>
      <c r="AA251" s="156"/>
      <c r="AB251" s="156"/>
      <c r="AC251" s="156"/>
      <c r="AD251" s="156"/>
      <c r="AE251" s="156"/>
      <c r="AF251" s="156"/>
      <c r="AG251" s="156"/>
      <c r="AH251" s="156"/>
      <c r="AI251" s="156"/>
      <c r="AJ251" s="156"/>
      <c r="AK251" s="156"/>
      <c r="AL251" s="156"/>
      <c r="AM251" s="156"/>
      <c r="AN251" s="156"/>
      <c r="AO251" s="156"/>
      <c r="AP251" s="156"/>
      <c r="AQ251" s="156"/>
      <c r="AR251" s="156"/>
      <c r="AS251" s="156"/>
      <c r="AT251" s="156"/>
      <c r="AU251" s="156"/>
      <c r="AV251" s="156"/>
      <c r="AW251" s="156"/>
      <c r="AX251" s="156"/>
      <c r="AY251" s="156"/>
      <c r="AZ251" s="156"/>
      <c r="BA251" s="156"/>
      <c r="BB251" s="156"/>
      <c r="BC251" s="156"/>
      <c r="BD251" s="156"/>
      <c r="BE251" s="21"/>
    </row>
    <row r="252" spans="1:57" ht="79.5" thickBot="1">
      <c r="A252" s="12">
        <v>1</v>
      </c>
      <c r="B252" s="81" t="s">
        <v>244</v>
      </c>
      <c r="C252" s="290" t="s">
        <v>245</v>
      </c>
      <c r="D252" s="337"/>
      <c r="E252" s="33">
        <v>1513100</v>
      </c>
      <c r="F252" s="33">
        <v>0</v>
      </c>
      <c r="G252" s="247">
        <f>E252+F252</f>
        <v>1513100</v>
      </c>
      <c r="H252" s="203"/>
      <c r="I252" s="196"/>
      <c r="J252" s="196"/>
      <c r="K252" s="156"/>
      <c r="L252" s="7"/>
      <c r="M252" s="19"/>
      <c r="N252" s="200"/>
      <c r="O252" s="200"/>
      <c r="P252" s="156"/>
      <c r="Q252" s="156"/>
      <c r="R252" s="156"/>
      <c r="S252" s="156"/>
      <c r="T252" s="156"/>
      <c r="U252" s="156"/>
      <c r="V252" s="156"/>
      <c r="W252" s="156"/>
      <c r="X252" s="156"/>
      <c r="Y252" s="156"/>
      <c r="Z252" s="156"/>
      <c r="AA252" s="156"/>
      <c r="AB252" s="156"/>
      <c r="AC252" s="156"/>
      <c r="AD252" s="156"/>
      <c r="AE252" s="156"/>
      <c r="AF252" s="156"/>
      <c r="AG252" s="156"/>
      <c r="AH252" s="156"/>
      <c r="AI252" s="156"/>
      <c r="AJ252" s="156"/>
      <c r="AK252" s="156"/>
      <c r="AL252" s="156"/>
      <c r="AM252" s="156"/>
      <c r="AN252" s="156"/>
      <c r="AO252" s="156"/>
      <c r="AP252" s="156"/>
      <c r="AQ252" s="156"/>
      <c r="AR252" s="156"/>
      <c r="AS252" s="156"/>
      <c r="AT252" s="156"/>
      <c r="AU252" s="156"/>
      <c r="AV252" s="156"/>
      <c r="AW252" s="156"/>
      <c r="AX252" s="156"/>
      <c r="AY252" s="156"/>
      <c r="AZ252" s="156"/>
      <c r="BA252" s="156"/>
      <c r="BB252" s="156"/>
      <c r="BC252" s="156"/>
      <c r="BD252" s="156"/>
      <c r="BE252" s="21"/>
    </row>
    <row r="253" spans="1:57" ht="16.5" thickBot="1">
      <c r="A253" s="12"/>
      <c r="B253" s="73"/>
      <c r="C253" s="285"/>
      <c r="D253" s="286"/>
      <c r="E253" s="203"/>
      <c r="F253" s="196"/>
      <c r="G253" s="196"/>
      <c r="H253" s="203"/>
      <c r="I253" s="196"/>
      <c r="J253" s="196"/>
      <c r="K253" s="156"/>
      <c r="L253" s="113"/>
      <c r="M253" s="113"/>
      <c r="N253" s="189"/>
      <c r="O253" s="189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6"/>
      <c r="AF253" s="156"/>
      <c r="AG253" s="156"/>
      <c r="AH253" s="156"/>
      <c r="AI253" s="156"/>
      <c r="AJ253" s="156"/>
      <c r="AK253" s="156"/>
      <c r="AL253" s="156"/>
      <c r="AM253" s="156"/>
      <c r="AN253" s="156"/>
      <c r="AO253" s="156"/>
      <c r="AP253" s="156"/>
      <c r="AQ253" s="156"/>
      <c r="AR253" s="156"/>
      <c r="AS253" s="156"/>
      <c r="AT253" s="156"/>
      <c r="AU253" s="156"/>
      <c r="AV253" s="156"/>
      <c r="AW253" s="156"/>
      <c r="AX253" s="156"/>
      <c r="AY253" s="156"/>
      <c r="AZ253" s="156"/>
      <c r="BA253" s="156"/>
      <c r="BB253" s="156"/>
      <c r="BC253" s="156"/>
      <c r="BD253" s="156"/>
      <c r="BE253" s="21"/>
    </row>
    <row r="254" spans="1:57" ht="16.5" customHeight="1" thickBot="1">
      <c r="A254" s="12"/>
      <c r="B254" s="81" t="s">
        <v>78</v>
      </c>
      <c r="C254" s="285"/>
      <c r="D254" s="286"/>
      <c r="E254" s="248">
        <f>SUM(E252:E253)</f>
        <v>1513100</v>
      </c>
      <c r="F254" s="196"/>
      <c r="G254" s="247">
        <f>SUM(G252:G253)</f>
        <v>1513100</v>
      </c>
      <c r="H254" s="203"/>
      <c r="I254" s="196"/>
      <c r="J254" s="196"/>
      <c r="K254" s="156"/>
      <c r="L254" s="113"/>
      <c r="M254" s="113"/>
      <c r="N254" s="189"/>
      <c r="O254" s="189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  <c r="AK254" s="156"/>
      <c r="AL254" s="156"/>
      <c r="AM254" s="156"/>
      <c r="AN254" s="156"/>
      <c r="AO254" s="156"/>
      <c r="AP254" s="156"/>
      <c r="AQ254" s="156"/>
      <c r="AR254" s="156"/>
      <c r="AS254" s="156"/>
      <c r="AT254" s="156"/>
      <c r="AU254" s="156"/>
      <c r="AV254" s="156"/>
      <c r="AW254" s="156"/>
      <c r="AX254" s="156"/>
      <c r="AY254" s="156"/>
      <c r="AZ254" s="156"/>
      <c r="BA254" s="156"/>
      <c r="BB254" s="156"/>
      <c r="BC254" s="156"/>
      <c r="BD254" s="156"/>
      <c r="BE254" s="21"/>
    </row>
    <row r="255" spans="1:60" ht="15" customHeight="1">
      <c r="A255" s="205"/>
      <c r="B255" s="205"/>
      <c r="C255" s="161"/>
      <c r="D255" s="161"/>
      <c r="E255" s="161"/>
      <c r="F255" s="161"/>
      <c r="G255" s="161"/>
      <c r="H255" s="161"/>
      <c r="I255" s="161"/>
      <c r="J255" s="161"/>
      <c r="K255" s="161"/>
      <c r="L255" s="161"/>
      <c r="M255" s="161"/>
      <c r="N255" s="161"/>
      <c r="O255" s="113"/>
      <c r="P255" s="113"/>
      <c r="Q255" s="189"/>
      <c r="R255" s="189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402"/>
    </row>
    <row r="256" spans="1:60" ht="15.75" customHeight="1">
      <c r="A256" s="306" t="s">
        <v>239</v>
      </c>
      <c r="B256" s="306"/>
      <c r="C256" s="306"/>
      <c r="D256" s="306"/>
      <c r="E256" s="306"/>
      <c r="F256" s="306"/>
      <c r="G256" s="306"/>
      <c r="H256" s="306"/>
      <c r="I256" s="306"/>
      <c r="J256" s="306"/>
      <c r="K256" s="306"/>
      <c r="L256" s="306"/>
      <c r="M256" s="306"/>
      <c r="N256" s="7"/>
      <c r="O256" s="113"/>
      <c r="P256" s="113"/>
      <c r="Q256" s="189"/>
      <c r="R256" s="18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402"/>
    </row>
    <row r="257" spans="1:60" ht="15" customHeight="1">
      <c r="A257" s="21"/>
      <c r="B257" s="21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6"/>
      <c r="P257" s="113"/>
      <c r="Q257" s="189"/>
      <c r="R257" s="189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402"/>
    </row>
    <row r="258" spans="1:60" ht="16.5" customHeight="1" thickBot="1">
      <c r="A258" s="156"/>
      <c r="B258" s="156"/>
      <c r="D258" s="21"/>
      <c r="E258" s="21"/>
      <c r="F258" s="21"/>
      <c r="G258" s="21"/>
      <c r="H258" s="21"/>
      <c r="I258" s="21"/>
      <c r="J258" s="21"/>
      <c r="K258" s="323" t="s">
        <v>12</v>
      </c>
      <c r="L258" s="323"/>
      <c r="O258" s="113"/>
      <c r="P258" s="113"/>
      <c r="Q258" s="163"/>
      <c r="R258" s="163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402"/>
    </row>
    <row r="259" spans="1:60" ht="37.5" customHeight="1" thickBot="1">
      <c r="A259" s="386" t="s">
        <v>161</v>
      </c>
      <c r="B259" s="371" t="s">
        <v>38</v>
      </c>
      <c r="C259" s="386" t="s">
        <v>36</v>
      </c>
      <c r="D259" s="378" t="s">
        <v>51</v>
      </c>
      <c r="E259" s="357"/>
      <c r="F259" s="378" t="s">
        <v>240</v>
      </c>
      <c r="G259" s="357"/>
      <c r="H259" s="378" t="s">
        <v>53</v>
      </c>
      <c r="I259" s="357"/>
      <c r="J259" s="378" t="s">
        <v>11</v>
      </c>
      <c r="K259" s="357"/>
      <c r="L259" s="378" t="s">
        <v>54</v>
      </c>
      <c r="M259" s="357"/>
      <c r="N259" s="113"/>
      <c r="O259" s="113"/>
      <c r="P259" s="19"/>
      <c r="Q259" s="19"/>
      <c r="R259" s="113"/>
      <c r="S259" s="113"/>
      <c r="T259" s="113"/>
      <c r="U259" s="113"/>
      <c r="V259" s="113"/>
      <c r="W259" s="113"/>
      <c r="X259" s="113"/>
      <c r="Y259" s="113"/>
      <c r="Z259" s="279"/>
      <c r="AA259" s="279"/>
      <c r="AB259" s="279"/>
      <c r="AC259" s="279"/>
      <c r="AD259" s="279"/>
      <c r="AE259" s="279"/>
      <c r="AF259" s="279"/>
      <c r="AG259" s="279"/>
      <c r="AH259" s="279"/>
      <c r="AI259" s="279"/>
      <c r="AJ259" s="279"/>
      <c r="AK259" s="279"/>
      <c r="AL259" s="279"/>
      <c r="AM259" s="279"/>
      <c r="AN259" s="279"/>
      <c r="AO259" s="279"/>
      <c r="AP259" s="279"/>
      <c r="AQ259" s="279"/>
      <c r="AR259" s="279"/>
      <c r="AS259" s="279"/>
      <c r="AT259" s="279"/>
      <c r="AU259" s="279"/>
      <c r="AV259" s="279"/>
      <c r="AW259" s="279"/>
      <c r="AX259" s="279"/>
      <c r="AY259" s="279"/>
      <c r="AZ259" s="279"/>
      <c r="BA259" s="279"/>
      <c r="BB259" s="279"/>
      <c r="BC259" s="279"/>
      <c r="BD259" s="279"/>
      <c r="BE259" s="279"/>
      <c r="BF259" s="279"/>
      <c r="BG259" s="279"/>
      <c r="BH259" s="154"/>
    </row>
    <row r="260" spans="1:60" ht="55.5" customHeight="1">
      <c r="A260" s="387"/>
      <c r="B260" s="372"/>
      <c r="C260" s="387"/>
      <c r="D260" s="386" t="s">
        <v>162</v>
      </c>
      <c r="E260" s="386" t="s">
        <v>37</v>
      </c>
      <c r="F260" s="386" t="s">
        <v>162</v>
      </c>
      <c r="G260" s="386" t="s">
        <v>37</v>
      </c>
      <c r="H260" s="386" t="s">
        <v>162</v>
      </c>
      <c r="I260" s="386" t="s">
        <v>37</v>
      </c>
      <c r="J260" s="386" t="s">
        <v>162</v>
      </c>
      <c r="K260" s="386" t="s">
        <v>37</v>
      </c>
      <c r="L260" s="386" t="s">
        <v>162</v>
      </c>
      <c r="M260" s="386" t="s">
        <v>37</v>
      </c>
      <c r="N260" s="113"/>
      <c r="O260" s="113"/>
      <c r="P260" s="19"/>
      <c r="Q260" s="19"/>
      <c r="R260" s="113"/>
      <c r="S260" s="113"/>
      <c r="T260" s="113"/>
      <c r="U260" s="113"/>
      <c r="V260" s="113"/>
      <c r="W260" s="113"/>
      <c r="X260" s="113"/>
      <c r="Y260" s="113"/>
      <c r="Z260" s="279"/>
      <c r="AA260" s="279"/>
      <c r="AB260" s="279"/>
      <c r="AC260" s="279"/>
      <c r="AD260" s="279"/>
      <c r="AE260" s="279"/>
      <c r="AF260" s="279"/>
      <c r="AG260" s="279"/>
      <c r="AH260" s="279"/>
      <c r="AI260" s="279"/>
      <c r="AJ260" s="279"/>
      <c r="AK260" s="279"/>
      <c r="AL260" s="279"/>
      <c r="AM260" s="279"/>
      <c r="AN260" s="279"/>
      <c r="AO260" s="279"/>
      <c r="AP260" s="279"/>
      <c r="AQ260" s="279"/>
      <c r="AR260" s="279"/>
      <c r="AS260" s="279"/>
      <c r="AT260" s="279"/>
      <c r="AU260" s="279"/>
      <c r="AV260" s="279"/>
      <c r="AW260" s="279"/>
      <c r="AX260" s="279"/>
      <c r="AY260" s="279"/>
      <c r="AZ260" s="279"/>
      <c r="BA260" s="279"/>
      <c r="BB260" s="279"/>
      <c r="BC260" s="279"/>
      <c r="BD260" s="279"/>
      <c r="BE260" s="279"/>
      <c r="BF260" s="279"/>
      <c r="BG260" s="279"/>
      <c r="BH260" s="154"/>
    </row>
    <row r="261" spans="1:60" ht="56.25" customHeight="1" thickBot="1">
      <c r="A261" s="388"/>
      <c r="B261" s="373"/>
      <c r="C261" s="388"/>
      <c r="D261" s="388"/>
      <c r="E261" s="388"/>
      <c r="F261" s="388"/>
      <c r="G261" s="388"/>
      <c r="H261" s="388"/>
      <c r="I261" s="388"/>
      <c r="J261" s="388"/>
      <c r="K261" s="388"/>
      <c r="L261" s="388"/>
      <c r="M261" s="388"/>
      <c r="N261" s="113"/>
      <c r="O261" s="113"/>
      <c r="P261" s="19"/>
      <c r="Q261" s="19"/>
      <c r="R261" s="113"/>
      <c r="S261" s="113"/>
      <c r="T261" s="113"/>
      <c r="U261" s="113"/>
      <c r="V261" s="113"/>
      <c r="W261" s="113"/>
      <c r="X261" s="113"/>
      <c r="Y261" s="113"/>
      <c r="Z261" s="279"/>
      <c r="AA261" s="279"/>
      <c r="AB261" s="279"/>
      <c r="AC261" s="279"/>
      <c r="AD261" s="279"/>
      <c r="AE261" s="279"/>
      <c r="AF261" s="279"/>
      <c r="AG261" s="279"/>
      <c r="AH261" s="279"/>
      <c r="AI261" s="279"/>
      <c r="AJ261" s="279"/>
      <c r="AK261" s="279"/>
      <c r="AL261" s="279"/>
      <c r="AM261" s="279"/>
      <c r="AN261" s="279"/>
      <c r="AO261" s="279"/>
      <c r="AP261" s="279"/>
      <c r="AQ261" s="279"/>
      <c r="AR261" s="279"/>
      <c r="AS261" s="279"/>
      <c r="AT261" s="279"/>
      <c r="AU261" s="279"/>
      <c r="AV261" s="279"/>
      <c r="AW261" s="279"/>
      <c r="AX261" s="279"/>
      <c r="AY261" s="279"/>
      <c r="AZ261" s="279"/>
      <c r="BA261" s="279"/>
      <c r="BB261" s="279"/>
      <c r="BC261" s="279"/>
      <c r="BD261" s="279"/>
      <c r="BE261" s="279"/>
      <c r="BF261" s="279"/>
      <c r="BG261" s="279"/>
      <c r="BH261" s="154"/>
    </row>
    <row r="262" spans="1:60" ht="16.5" thickBot="1">
      <c r="A262" s="155">
        <v>1</v>
      </c>
      <c r="B262" s="131">
        <v>2</v>
      </c>
      <c r="C262" s="131">
        <v>3</v>
      </c>
      <c r="D262" s="131">
        <v>4</v>
      </c>
      <c r="E262" s="131">
        <v>5</v>
      </c>
      <c r="F262" s="131">
        <v>6</v>
      </c>
      <c r="G262" s="131">
        <v>7</v>
      </c>
      <c r="H262" s="131">
        <v>8</v>
      </c>
      <c r="I262" s="131">
        <v>9</v>
      </c>
      <c r="J262" s="131">
        <v>10</v>
      </c>
      <c r="K262" s="131">
        <v>11</v>
      </c>
      <c r="L262" s="155">
        <v>12</v>
      </c>
      <c r="M262" s="131">
        <v>13</v>
      </c>
      <c r="N262" s="113"/>
      <c r="O262" s="113"/>
      <c r="P262" s="19"/>
      <c r="Q262" s="19"/>
      <c r="R262" s="113"/>
      <c r="S262" s="113"/>
      <c r="T262" s="113"/>
      <c r="U262" s="113"/>
      <c r="V262" s="113"/>
      <c r="W262" s="113"/>
      <c r="X262" s="113"/>
      <c r="Y262" s="113"/>
      <c r="Z262" s="279"/>
      <c r="AA262" s="279"/>
      <c r="AB262" s="279"/>
      <c r="AC262" s="279"/>
      <c r="AD262" s="279"/>
      <c r="AE262" s="279"/>
      <c r="AF262" s="279"/>
      <c r="AG262" s="279"/>
      <c r="AH262" s="279"/>
      <c r="AI262" s="279"/>
      <c r="AJ262" s="279"/>
      <c r="AK262" s="279"/>
      <c r="AL262" s="279"/>
      <c r="AM262" s="279"/>
      <c r="AN262" s="279"/>
      <c r="AO262" s="279"/>
      <c r="AP262" s="279"/>
      <c r="AQ262" s="279"/>
      <c r="AR262" s="279"/>
      <c r="AS262" s="279"/>
      <c r="AT262" s="279"/>
      <c r="AU262" s="279"/>
      <c r="AV262" s="279"/>
      <c r="AW262" s="279"/>
      <c r="AX262" s="279"/>
      <c r="AY262" s="279"/>
      <c r="AZ262" s="279"/>
      <c r="BA262" s="279"/>
      <c r="BB262" s="279"/>
      <c r="BC262" s="279"/>
      <c r="BD262" s="279"/>
      <c r="BE262" s="279"/>
      <c r="BF262" s="279"/>
      <c r="BG262" s="279"/>
      <c r="BH262" s="154"/>
    </row>
    <row r="263" spans="1:60" ht="15.75" customHeight="1" thickBot="1">
      <c r="A263" s="155"/>
      <c r="B263" s="133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3"/>
      <c r="O263" s="113"/>
      <c r="P263" s="21"/>
      <c r="Q263" s="21"/>
      <c r="R263" s="113"/>
      <c r="S263" s="113"/>
      <c r="T263" s="113"/>
      <c r="U263" s="113"/>
      <c r="V263" s="113"/>
      <c r="W263" s="113"/>
      <c r="X263" s="113"/>
      <c r="Y263" s="113"/>
      <c r="Z263" s="279"/>
      <c r="AA263" s="279"/>
      <c r="AB263" s="279"/>
      <c r="AC263" s="279"/>
      <c r="AD263" s="279"/>
      <c r="AE263" s="279"/>
      <c r="AF263" s="279"/>
      <c r="AG263" s="279"/>
      <c r="AH263" s="279"/>
      <c r="AI263" s="279"/>
      <c r="AJ263" s="279"/>
      <c r="AK263" s="279"/>
      <c r="AL263" s="279"/>
      <c r="AM263" s="279"/>
      <c r="AN263" s="279"/>
      <c r="AO263" s="279"/>
      <c r="AP263" s="279"/>
      <c r="AQ263" s="279"/>
      <c r="AR263" s="279"/>
      <c r="AS263" s="279"/>
      <c r="AT263" s="279"/>
      <c r="AU263" s="279"/>
      <c r="AV263" s="279"/>
      <c r="AW263" s="279"/>
      <c r="AX263" s="279"/>
      <c r="AY263" s="279"/>
      <c r="AZ263" s="279"/>
      <c r="BA263" s="279"/>
      <c r="BB263" s="279"/>
      <c r="BC263" s="279"/>
      <c r="BD263" s="279"/>
      <c r="BE263" s="279"/>
      <c r="BF263" s="279"/>
      <c r="BG263" s="279"/>
      <c r="BH263" s="154"/>
    </row>
    <row r="264" spans="1:60" ht="27" customHeight="1" thickBot="1">
      <c r="A264" s="155"/>
      <c r="B264" s="133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79"/>
      <c r="AJ264" s="279"/>
      <c r="AK264" s="279"/>
      <c r="AL264" s="279"/>
      <c r="AM264" s="279"/>
      <c r="AN264" s="279"/>
      <c r="AO264" s="279"/>
      <c r="AP264" s="279"/>
      <c r="AQ264" s="279"/>
      <c r="AR264" s="279"/>
      <c r="AS264" s="279"/>
      <c r="AT264" s="279"/>
      <c r="AU264" s="279"/>
      <c r="AV264" s="279"/>
      <c r="AW264" s="279"/>
      <c r="AX264" s="279"/>
      <c r="AY264" s="279"/>
      <c r="AZ264" s="279"/>
      <c r="BA264" s="279"/>
      <c r="BB264" s="279"/>
      <c r="BC264" s="279"/>
      <c r="BD264" s="279"/>
      <c r="BE264" s="279"/>
      <c r="BF264" s="279"/>
      <c r="BG264" s="279"/>
      <c r="BH264" s="154"/>
    </row>
    <row r="265" spans="1:60" ht="15.75" customHeight="1" thickBot="1">
      <c r="A265" s="155"/>
      <c r="B265" s="133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279"/>
      <c r="AA265" s="279"/>
      <c r="AB265" s="279"/>
      <c r="AC265" s="279"/>
      <c r="AD265" s="279"/>
      <c r="AE265" s="279"/>
      <c r="AF265" s="279"/>
      <c r="AG265" s="279"/>
      <c r="AH265" s="279"/>
      <c r="AI265" s="279"/>
      <c r="AJ265" s="279"/>
      <c r="AK265" s="279"/>
      <c r="AL265" s="279"/>
      <c r="AM265" s="279"/>
      <c r="AN265" s="279"/>
      <c r="AO265" s="279"/>
      <c r="AP265" s="279"/>
      <c r="AQ265" s="279"/>
      <c r="AR265" s="279"/>
      <c r="AS265" s="279"/>
      <c r="AT265" s="279"/>
      <c r="AU265" s="279"/>
      <c r="AV265" s="279"/>
      <c r="AW265" s="279"/>
      <c r="AX265" s="279"/>
      <c r="AY265" s="279"/>
      <c r="AZ265" s="279"/>
      <c r="BA265" s="279"/>
      <c r="BB265" s="279"/>
      <c r="BC265" s="279"/>
      <c r="BD265" s="279"/>
      <c r="BE265" s="279"/>
      <c r="BF265" s="279"/>
      <c r="BG265" s="279"/>
      <c r="BH265" s="154"/>
    </row>
    <row r="266" spans="1:60" ht="24.75" customHeight="1" thickBot="1">
      <c r="A266" s="155"/>
      <c r="B266" s="133"/>
      <c r="C266" s="131"/>
      <c r="D266" s="131"/>
      <c r="E266" s="131"/>
      <c r="F266" s="131"/>
      <c r="G266" s="131"/>
      <c r="H266" s="131"/>
      <c r="I266" s="131"/>
      <c r="J266" s="111"/>
      <c r="K266" s="111"/>
      <c r="L266" s="111"/>
      <c r="M266" s="111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279"/>
      <c r="AA266" s="279"/>
      <c r="AB266" s="279"/>
      <c r="AC266" s="279"/>
      <c r="AD266" s="279"/>
      <c r="AE266" s="279"/>
      <c r="AF266" s="279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  <c r="AR266" s="279"/>
      <c r="AS266" s="279"/>
      <c r="AT266" s="279"/>
      <c r="AU266" s="279"/>
      <c r="AV266" s="279"/>
      <c r="AW266" s="279"/>
      <c r="AX266" s="279"/>
      <c r="AY266" s="279"/>
      <c r="AZ266" s="279"/>
      <c r="BA266" s="279"/>
      <c r="BB266" s="279"/>
      <c r="BC266" s="279"/>
      <c r="BD266" s="279"/>
      <c r="BE266" s="279"/>
      <c r="BF266" s="279"/>
      <c r="BG266" s="279"/>
      <c r="BH266" s="154"/>
    </row>
    <row r="267" spans="1:60" ht="30.75" customHeight="1" thickBot="1">
      <c r="A267" s="155"/>
      <c r="B267" s="133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  <c r="AR267" s="279"/>
      <c r="AS267" s="279"/>
      <c r="AT267" s="279"/>
      <c r="AU267" s="279"/>
      <c r="AV267" s="279"/>
      <c r="AW267" s="279"/>
      <c r="AX267" s="279"/>
      <c r="AY267" s="279"/>
      <c r="AZ267" s="279"/>
      <c r="BA267" s="279"/>
      <c r="BB267" s="279"/>
      <c r="BC267" s="279"/>
      <c r="BD267" s="279"/>
      <c r="BE267" s="279"/>
      <c r="BF267" s="279"/>
      <c r="BG267" s="279"/>
      <c r="BH267" s="154"/>
    </row>
    <row r="268" spans="1:60" ht="15.75" thickBot="1">
      <c r="A268" s="155"/>
      <c r="B268" s="133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279"/>
      <c r="AA268" s="279"/>
      <c r="AB268" s="279"/>
      <c r="AC268" s="279"/>
      <c r="AD268" s="279"/>
      <c r="AE268" s="279"/>
      <c r="AF268" s="279"/>
      <c r="AG268" s="279"/>
      <c r="AH268" s="279"/>
      <c r="AI268" s="279"/>
      <c r="AJ268" s="279"/>
      <c r="AK268" s="279"/>
      <c r="AL268" s="279"/>
      <c r="AM268" s="279"/>
      <c r="AN268" s="279"/>
      <c r="AO268" s="279"/>
      <c r="AP268" s="279"/>
      <c r="AQ268" s="279"/>
      <c r="AR268" s="279"/>
      <c r="AS268" s="279"/>
      <c r="AT268" s="279"/>
      <c r="AU268" s="279"/>
      <c r="AV268" s="279"/>
      <c r="AW268" s="279"/>
      <c r="AX268" s="279"/>
      <c r="AY268" s="279"/>
      <c r="AZ268" s="279"/>
      <c r="BA268" s="279"/>
      <c r="BB268" s="279"/>
      <c r="BC268" s="279"/>
      <c r="BD268" s="279"/>
      <c r="BE268" s="279"/>
      <c r="BF268" s="279"/>
      <c r="BG268" s="279"/>
      <c r="BH268" s="154"/>
    </row>
    <row r="269" spans="1:60" ht="15.75" thickBot="1">
      <c r="A269" s="207"/>
      <c r="B269" s="133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279"/>
      <c r="AA269" s="279"/>
      <c r="AB269" s="279"/>
      <c r="AC269" s="279"/>
      <c r="AD269" s="279"/>
      <c r="AE269" s="279"/>
      <c r="AF269" s="279"/>
      <c r="AG269" s="279"/>
      <c r="AH269" s="279"/>
      <c r="AI269" s="279"/>
      <c r="AJ269" s="279"/>
      <c r="AK269" s="279"/>
      <c r="AL269" s="279"/>
      <c r="AM269" s="279"/>
      <c r="AN269" s="279"/>
      <c r="AO269" s="279"/>
      <c r="AP269" s="279"/>
      <c r="AQ269" s="279"/>
      <c r="AR269" s="279"/>
      <c r="AS269" s="279"/>
      <c r="AT269" s="279"/>
      <c r="AU269" s="279"/>
      <c r="AV269" s="279"/>
      <c r="AW269" s="279"/>
      <c r="AX269" s="279"/>
      <c r="AY269" s="279"/>
      <c r="AZ269" s="279"/>
      <c r="BA269" s="279"/>
      <c r="BB269" s="279"/>
      <c r="BC269" s="279"/>
      <c r="BD269" s="279"/>
      <c r="BE269" s="279"/>
      <c r="BF269" s="279"/>
      <c r="BG269" s="279"/>
      <c r="BH269" s="154"/>
    </row>
    <row r="270" spans="1:60" ht="15.75">
      <c r="A270" s="205"/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13"/>
      <c r="P270" s="113"/>
      <c r="Q270" s="113"/>
      <c r="R270" s="11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  <c r="AZ270" s="163"/>
      <c r="BA270" s="163"/>
      <c r="BB270" s="163"/>
      <c r="BC270" s="163"/>
      <c r="BD270" s="163"/>
      <c r="BE270" s="163"/>
      <c r="BF270" s="163"/>
      <c r="BG270" s="163"/>
      <c r="BH270" s="156"/>
    </row>
    <row r="271" spans="1:60" ht="21.75" customHeight="1">
      <c r="A271" s="113"/>
      <c r="B271" s="208"/>
      <c r="C271" s="113"/>
      <c r="D271" s="113"/>
      <c r="E271" s="113"/>
      <c r="F271" s="113"/>
      <c r="G271" s="113"/>
      <c r="H271" s="113"/>
      <c r="I271" s="112"/>
      <c r="J271" s="112"/>
      <c r="K271" s="112"/>
      <c r="L271" s="113"/>
      <c r="M271" s="113"/>
      <c r="N271" s="113"/>
      <c r="O271" s="113"/>
      <c r="P271" s="113"/>
      <c r="Q271" s="113"/>
      <c r="R271" s="113"/>
      <c r="S271" s="189"/>
      <c r="T271" s="189"/>
      <c r="U271" s="189"/>
      <c r="V271" s="189"/>
      <c r="W271" s="189"/>
      <c r="X271" s="204"/>
      <c r="Y271" s="204"/>
      <c r="Z271" s="204"/>
      <c r="AA271" s="204"/>
      <c r="AB271" s="204"/>
      <c r="AC271" s="204"/>
      <c r="AD271" s="204"/>
      <c r="AE271" s="204"/>
      <c r="AF271" s="204"/>
      <c r="AG271" s="204"/>
      <c r="AH271" s="204"/>
      <c r="AI271" s="204"/>
      <c r="AJ271" s="204"/>
      <c r="AK271" s="204"/>
      <c r="AL271" s="204"/>
      <c r="AM271" s="204"/>
      <c r="AN271" s="204"/>
      <c r="AO271" s="204"/>
      <c r="AP271" s="204"/>
      <c r="AQ271" s="204"/>
      <c r="AR271" s="204"/>
      <c r="AS271" s="204"/>
      <c r="AT271" s="204"/>
      <c r="AU271" s="204"/>
      <c r="AV271" s="204"/>
      <c r="AW271" s="204"/>
      <c r="AX271" s="204"/>
      <c r="AY271" s="204"/>
      <c r="AZ271" s="204"/>
      <c r="BA271" s="204"/>
      <c r="BB271" s="204"/>
      <c r="BC271" s="204"/>
      <c r="BD271" s="204"/>
      <c r="BE271" s="204"/>
      <c r="BF271" s="204"/>
      <c r="BG271" s="204"/>
      <c r="BH271" s="156"/>
    </row>
    <row r="272" spans="1:60" ht="34.5" customHeight="1">
      <c r="A272" s="401" t="s">
        <v>62</v>
      </c>
      <c r="B272" s="401"/>
      <c r="C272" s="401"/>
      <c r="D272" s="401"/>
      <c r="E272" s="401"/>
      <c r="F272" s="401"/>
      <c r="G272" s="401"/>
      <c r="H272" s="401"/>
      <c r="I272" s="401"/>
      <c r="J272" s="401"/>
      <c r="K272" s="401"/>
      <c r="L272" s="401"/>
      <c r="M272" s="401"/>
      <c r="N272" s="401"/>
      <c r="O272" s="113"/>
      <c r="P272" s="113"/>
      <c r="Q272" s="113"/>
      <c r="R272" s="113"/>
      <c r="S272" s="163"/>
      <c r="T272" s="163"/>
      <c r="U272" s="163"/>
      <c r="V272" s="163"/>
      <c r="W272" s="163"/>
      <c r="X272" s="163"/>
      <c r="Y272" s="163"/>
      <c r="Z272" s="163"/>
      <c r="AA272" s="163"/>
      <c r="AB272" s="163"/>
      <c r="AC272" s="163"/>
      <c r="AD272" s="163"/>
      <c r="AE272" s="163"/>
      <c r="AF272" s="163"/>
      <c r="AG272" s="163"/>
      <c r="AH272" s="163"/>
      <c r="AI272" s="163"/>
      <c r="AJ272" s="163"/>
      <c r="AK272" s="163"/>
      <c r="AL272" s="163"/>
      <c r="AM272" s="163"/>
      <c r="AN272" s="163"/>
      <c r="AO272" s="163"/>
      <c r="AP272" s="163"/>
      <c r="AQ272" s="163"/>
      <c r="AR272" s="163"/>
      <c r="AS272" s="163"/>
      <c r="AT272" s="163"/>
      <c r="AU272" s="163"/>
      <c r="AV272" s="163"/>
      <c r="AW272" s="163"/>
      <c r="AX272" s="163"/>
      <c r="AY272" s="163"/>
      <c r="AZ272" s="163"/>
      <c r="BA272" s="163"/>
      <c r="BB272" s="163"/>
      <c r="BC272" s="163"/>
      <c r="BD272" s="163"/>
      <c r="BE272" s="163"/>
      <c r="BF272" s="163"/>
      <c r="BG272" s="163"/>
      <c r="BH272" s="402"/>
    </row>
    <row r="273" spans="1:60" ht="30" customHeight="1">
      <c r="A273" s="306" t="s">
        <v>163</v>
      </c>
      <c r="B273" s="306"/>
      <c r="C273" s="306"/>
      <c r="D273" s="306"/>
      <c r="E273" s="306"/>
      <c r="F273" s="306"/>
      <c r="G273" s="306"/>
      <c r="H273" s="306"/>
      <c r="I273" s="306"/>
      <c r="J273" s="306"/>
      <c r="K273" s="306"/>
      <c r="L273" s="306"/>
      <c r="M273" s="306"/>
      <c r="N273" s="306"/>
      <c r="O273" s="113"/>
      <c r="P273" s="113"/>
      <c r="Q273" s="113"/>
      <c r="R273" s="113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402"/>
    </row>
    <row r="274" spans="1:60" ht="27.75" customHeight="1">
      <c r="A274" s="306" t="s">
        <v>63</v>
      </c>
      <c r="B274" s="306"/>
      <c r="C274" s="306"/>
      <c r="D274" s="306"/>
      <c r="E274" s="306"/>
      <c r="F274" s="306"/>
      <c r="G274" s="306"/>
      <c r="H274" s="306"/>
      <c r="I274" s="306"/>
      <c r="J274" s="306"/>
      <c r="K274" s="7"/>
      <c r="L274" s="7"/>
      <c r="M274" s="7"/>
      <c r="N274" s="7"/>
      <c r="O274" s="113"/>
      <c r="P274" s="113"/>
      <c r="Q274" s="113"/>
      <c r="R274" s="113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402"/>
    </row>
    <row r="275" spans="1:6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113"/>
      <c r="P275" s="113"/>
      <c r="Q275" s="113"/>
      <c r="R275" s="113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402"/>
    </row>
    <row r="276" spans="1:60" ht="15" customHeight="1">
      <c r="A276" s="306" t="s">
        <v>64</v>
      </c>
      <c r="B276" s="306"/>
      <c r="C276" s="306"/>
      <c r="D276" s="306"/>
      <c r="E276" s="306"/>
      <c r="F276" s="306"/>
      <c r="G276" s="306"/>
      <c r="H276" s="306"/>
      <c r="I276" s="306"/>
      <c r="J276" s="306"/>
      <c r="K276" s="306"/>
      <c r="L276" s="7"/>
      <c r="M276" s="7"/>
      <c r="N276" s="7"/>
      <c r="O276" s="113"/>
      <c r="P276" s="113"/>
      <c r="Q276" s="113"/>
      <c r="R276" s="113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402"/>
    </row>
    <row r="277" spans="1:60" ht="16.5" customHeight="1" thickBot="1">
      <c r="A277" s="156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323" t="s">
        <v>12</v>
      </c>
      <c r="N277" s="323"/>
      <c r="O277" s="113"/>
      <c r="P277" s="113"/>
      <c r="Q277" s="113"/>
      <c r="R277" s="113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402"/>
    </row>
    <row r="278" spans="1:60" ht="47.25" customHeight="1">
      <c r="A278" s="386" t="s">
        <v>164</v>
      </c>
      <c r="B278" s="386" t="s">
        <v>3</v>
      </c>
      <c r="C278" s="380" t="s">
        <v>43</v>
      </c>
      <c r="D278" s="371"/>
      <c r="E278" s="386" t="s">
        <v>44</v>
      </c>
      <c r="F278" s="380" t="s">
        <v>47</v>
      </c>
      <c r="G278" s="371"/>
      <c r="H278" s="380" t="s">
        <v>48</v>
      </c>
      <c r="I278" s="371"/>
      <c r="J278" s="380" t="s">
        <v>165</v>
      </c>
      <c r="K278" s="371"/>
      <c r="L278" s="380" t="s">
        <v>49</v>
      </c>
      <c r="M278" s="371"/>
      <c r="N278" s="386" t="s">
        <v>166</v>
      </c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404"/>
      <c r="AU278" s="404"/>
      <c r="AV278" s="404"/>
      <c r="AW278" s="404"/>
      <c r="AX278" s="404"/>
      <c r="AY278" s="404"/>
      <c r="AZ278" s="404"/>
      <c r="BA278" s="404"/>
      <c r="BB278" s="404"/>
      <c r="BC278" s="404"/>
      <c r="BD278" s="279"/>
      <c r="BE278" s="279"/>
      <c r="BF278" s="279"/>
      <c r="BG278" s="279"/>
      <c r="BH278" s="21"/>
    </row>
    <row r="279" spans="1:60" ht="46.5" customHeight="1" thickBot="1">
      <c r="A279" s="387"/>
      <c r="B279" s="387"/>
      <c r="C279" s="381"/>
      <c r="D279" s="372"/>
      <c r="E279" s="387"/>
      <c r="F279" s="381"/>
      <c r="G279" s="372"/>
      <c r="H279" s="381"/>
      <c r="I279" s="372"/>
      <c r="J279" s="381"/>
      <c r="K279" s="372"/>
      <c r="L279" s="382"/>
      <c r="M279" s="373"/>
      <c r="N279" s="387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404"/>
      <c r="AU279" s="404"/>
      <c r="AV279" s="404"/>
      <c r="AW279" s="404"/>
      <c r="AX279" s="404"/>
      <c r="AY279" s="404"/>
      <c r="AZ279" s="404"/>
      <c r="BA279" s="404"/>
      <c r="BB279" s="404"/>
      <c r="BC279" s="404"/>
      <c r="BD279" s="279"/>
      <c r="BE279" s="279"/>
      <c r="BF279" s="279"/>
      <c r="BG279" s="279"/>
      <c r="BH279" s="379"/>
    </row>
    <row r="280" spans="1:60" ht="57" customHeight="1" thickBot="1">
      <c r="A280" s="388"/>
      <c r="B280" s="388"/>
      <c r="C280" s="382"/>
      <c r="D280" s="373"/>
      <c r="E280" s="388"/>
      <c r="F280" s="382"/>
      <c r="G280" s="373"/>
      <c r="H280" s="382"/>
      <c r="I280" s="373"/>
      <c r="J280" s="382"/>
      <c r="K280" s="373"/>
      <c r="L280" s="131" t="s">
        <v>167</v>
      </c>
      <c r="M280" s="131" t="s">
        <v>168</v>
      </c>
      <c r="N280" s="388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65"/>
      <c r="AP280" s="165"/>
      <c r="AQ280" s="165"/>
      <c r="AR280" s="165"/>
      <c r="AS280" s="165"/>
      <c r="AT280" s="404"/>
      <c r="AU280" s="404"/>
      <c r="AV280" s="404"/>
      <c r="AW280" s="404"/>
      <c r="AX280" s="404"/>
      <c r="AY280" s="404"/>
      <c r="AZ280" s="404"/>
      <c r="BA280" s="404"/>
      <c r="BB280" s="404"/>
      <c r="BC280" s="404"/>
      <c r="BD280" s="405"/>
      <c r="BE280" s="405"/>
      <c r="BF280" s="405"/>
      <c r="BG280" s="405"/>
      <c r="BH280" s="379"/>
    </row>
    <row r="281" spans="1:60" ht="16.5" thickBot="1">
      <c r="A281" s="131">
        <v>1</v>
      </c>
      <c r="B281" s="131">
        <v>2</v>
      </c>
      <c r="C281" s="378">
        <v>3</v>
      </c>
      <c r="D281" s="357"/>
      <c r="E281" s="131">
        <v>4</v>
      </c>
      <c r="F281" s="378">
        <v>5</v>
      </c>
      <c r="G281" s="357"/>
      <c r="H281" s="378">
        <v>6</v>
      </c>
      <c r="I281" s="357"/>
      <c r="J281" s="378">
        <v>7</v>
      </c>
      <c r="K281" s="357"/>
      <c r="L281" s="131">
        <v>8</v>
      </c>
      <c r="M281" s="131">
        <v>9</v>
      </c>
      <c r="N281" s="131">
        <v>10</v>
      </c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279"/>
      <c r="AU281" s="279"/>
      <c r="AV281" s="279"/>
      <c r="AW281" s="279"/>
      <c r="AX281" s="279"/>
      <c r="AY281" s="279"/>
      <c r="AZ281" s="279"/>
      <c r="BA281" s="279"/>
      <c r="BB281" s="279"/>
      <c r="BC281" s="279"/>
      <c r="BD281" s="279"/>
      <c r="BE281" s="279"/>
      <c r="BF281" s="279"/>
      <c r="BG281" s="279"/>
      <c r="BH281" s="21"/>
    </row>
    <row r="282" spans="1:60" ht="18" customHeight="1" thickBot="1">
      <c r="A282" s="131">
        <v>2000</v>
      </c>
      <c r="B282" s="209" t="s">
        <v>169</v>
      </c>
      <c r="C282" s="406">
        <v>800700</v>
      </c>
      <c r="D282" s="407"/>
      <c r="E282" s="210">
        <v>609386.11</v>
      </c>
      <c r="F282" s="378"/>
      <c r="G282" s="357"/>
      <c r="H282" s="394"/>
      <c r="I282" s="395"/>
      <c r="J282" s="378"/>
      <c r="K282" s="357"/>
      <c r="L282" s="111"/>
      <c r="M282" s="111"/>
      <c r="N282" s="111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21"/>
    </row>
    <row r="283" spans="1:60" ht="27.75" customHeight="1" thickBot="1">
      <c r="A283" s="131">
        <v>2100</v>
      </c>
      <c r="B283" s="209" t="s">
        <v>170</v>
      </c>
      <c r="C283" s="406"/>
      <c r="D283" s="407"/>
      <c r="E283" s="210"/>
      <c r="F283" s="378"/>
      <c r="G283" s="357"/>
      <c r="H283" s="394"/>
      <c r="I283" s="395"/>
      <c r="J283" s="378"/>
      <c r="K283" s="357"/>
      <c r="L283" s="111"/>
      <c r="M283" s="111"/>
      <c r="N283" s="111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21"/>
    </row>
    <row r="284" spans="1:60" ht="18" customHeight="1" thickBot="1">
      <c r="A284" s="131">
        <v>2110</v>
      </c>
      <c r="B284" s="209" t="s">
        <v>100</v>
      </c>
      <c r="C284" s="406"/>
      <c r="D284" s="407"/>
      <c r="E284" s="210"/>
      <c r="F284" s="378"/>
      <c r="G284" s="357"/>
      <c r="H284" s="394"/>
      <c r="I284" s="395"/>
      <c r="J284" s="378"/>
      <c r="K284" s="357"/>
      <c r="L284" s="111"/>
      <c r="M284" s="111"/>
      <c r="N284" s="111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21"/>
    </row>
    <row r="285" spans="1:60" ht="18" customHeight="1" thickBot="1">
      <c r="A285" s="131">
        <v>2111</v>
      </c>
      <c r="B285" s="209" t="s">
        <v>171</v>
      </c>
      <c r="C285" s="408"/>
      <c r="D285" s="409"/>
      <c r="E285" s="210"/>
      <c r="F285" s="378"/>
      <c r="G285" s="357"/>
      <c r="H285" s="394"/>
      <c r="I285" s="395"/>
      <c r="J285" s="378"/>
      <c r="K285" s="357"/>
      <c r="L285" s="111"/>
      <c r="M285" s="111"/>
      <c r="N285" s="111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2"/>
      <c r="AU285" s="112"/>
      <c r="AV285" s="112"/>
      <c r="AW285" s="112"/>
      <c r="AX285" s="112"/>
      <c r="AY285" s="112"/>
      <c r="AZ285" s="112"/>
      <c r="BA285" s="112"/>
      <c r="BB285" s="112"/>
      <c r="BC285" s="112"/>
      <c r="BD285" s="112"/>
      <c r="BE285" s="112"/>
      <c r="BF285" s="112"/>
      <c r="BG285" s="112"/>
      <c r="BH285" s="21"/>
    </row>
    <row r="286" spans="1:60" ht="27" customHeight="1" thickBot="1">
      <c r="A286" s="131">
        <v>2112</v>
      </c>
      <c r="B286" s="209" t="s">
        <v>172</v>
      </c>
      <c r="C286" s="410"/>
      <c r="D286" s="411"/>
      <c r="E286" s="210"/>
      <c r="F286" s="378"/>
      <c r="G286" s="357"/>
      <c r="H286" s="394"/>
      <c r="I286" s="395"/>
      <c r="J286" s="378"/>
      <c r="K286" s="357"/>
      <c r="L286" s="111"/>
      <c r="M286" s="111"/>
      <c r="N286" s="111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2"/>
      <c r="AU286" s="112"/>
      <c r="AV286" s="112"/>
      <c r="AW286" s="112"/>
      <c r="AX286" s="112"/>
      <c r="AY286" s="112"/>
      <c r="AZ286" s="112"/>
      <c r="BA286" s="112"/>
      <c r="BB286" s="112"/>
      <c r="BC286" s="112"/>
      <c r="BD286" s="112"/>
      <c r="BE286" s="112"/>
      <c r="BF286" s="112"/>
      <c r="BG286" s="112"/>
      <c r="BH286" s="21"/>
    </row>
    <row r="287" spans="1:60" ht="18" customHeight="1" thickBot="1">
      <c r="A287" s="131">
        <v>2120</v>
      </c>
      <c r="B287" s="209" t="s">
        <v>101</v>
      </c>
      <c r="C287" s="408"/>
      <c r="D287" s="409"/>
      <c r="E287" s="210"/>
      <c r="F287" s="378"/>
      <c r="G287" s="357"/>
      <c r="H287" s="394"/>
      <c r="I287" s="395"/>
      <c r="J287" s="378"/>
      <c r="K287" s="357"/>
      <c r="L287" s="111"/>
      <c r="M287" s="111"/>
      <c r="N287" s="111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21"/>
    </row>
    <row r="288" spans="1:60" ht="18" customHeight="1" thickBot="1">
      <c r="A288" s="131">
        <v>2200</v>
      </c>
      <c r="B288" s="209" t="s">
        <v>173</v>
      </c>
      <c r="C288" s="412"/>
      <c r="D288" s="413"/>
      <c r="E288" s="210"/>
      <c r="F288" s="378"/>
      <c r="G288" s="357"/>
      <c r="H288" s="394"/>
      <c r="I288" s="395"/>
      <c r="J288" s="378"/>
      <c r="K288" s="357"/>
      <c r="L288" s="111"/>
      <c r="M288" s="111"/>
      <c r="N288" s="111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21"/>
    </row>
    <row r="289" spans="1:60" ht="27" customHeight="1" thickBot="1">
      <c r="A289" s="131">
        <v>2210</v>
      </c>
      <c r="B289" s="209" t="s">
        <v>102</v>
      </c>
      <c r="C289" s="410"/>
      <c r="D289" s="411"/>
      <c r="E289" s="210"/>
      <c r="F289" s="378"/>
      <c r="G289" s="357"/>
      <c r="H289" s="394"/>
      <c r="I289" s="395"/>
      <c r="J289" s="378"/>
      <c r="K289" s="357"/>
      <c r="L289" s="111"/>
      <c r="M289" s="111"/>
      <c r="N289" s="111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2"/>
      <c r="AU289" s="112"/>
      <c r="AV289" s="112"/>
      <c r="AW289" s="112"/>
      <c r="AX289" s="112"/>
      <c r="AY289" s="112"/>
      <c r="AZ289" s="112"/>
      <c r="BA289" s="112"/>
      <c r="BB289" s="112"/>
      <c r="BC289" s="112"/>
      <c r="BD289" s="112"/>
      <c r="BE289" s="112"/>
      <c r="BF289" s="112"/>
      <c r="BG289" s="112"/>
      <c r="BH289" s="21"/>
    </row>
    <row r="290" spans="1:60" ht="27" customHeight="1" thickBot="1">
      <c r="A290" s="131">
        <v>2220</v>
      </c>
      <c r="B290" s="209" t="s">
        <v>103</v>
      </c>
      <c r="C290" s="410">
        <v>716700</v>
      </c>
      <c r="D290" s="411"/>
      <c r="E290" s="210">
        <v>567005</v>
      </c>
      <c r="F290" s="378"/>
      <c r="G290" s="357"/>
      <c r="H290" s="394"/>
      <c r="I290" s="395"/>
      <c r="J290" s="378"/>
      <c r="K290" s="357"/>
      <c r="L290" s="111"/>
      <c r="M290" s="111"/>
      <c r="N290" s="111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2"/>
      <c r="AU290" s="112"/>
      <c r="AV290" s="112"/>
      <c r="AW290" s="112"/>
      <c r="AX290" s="112"/>
      <c r="AY290" s="112"/>
      <c r="AZ290" s="112"/>
      <c r="BA290" s="112"/>
      <c r="BB290" s="112"/>
      <c r="BC290" s="112"/>
      <c r="BD290" s="112"/>
      <c r="BE290" s="112"/>
      <c r="BF290" s="112"/>
      <c r="BG290" s="112"/>
      <c r="BH290" s="21"/>
    </row>
    <row r="291" spans="1:60" ht="18" customHeight="1" thickBot="1">
      <c r="A291" s="131">
        <v>2230</v>
      </c>
      <c r="B291" s="209" t="s">
        <v>104</v>
      </c>
      <c r="C291" s="410"/>
      <c r="D291" s="411"/>
      <c r="E291" s="210"/>
      <c r="F291" s="378"/>
      <c r="G291" s="357"/>
      <c r="H291" s="394"/>
      <c r="I291" s="395"/>
      <c r="J291" s="378"/>
      <c r="K291" s="357"/>
      <c r="L291" s="111"/>
      <c r="M291" s="111"/>
      <c r="N291" s="111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2"/>
      <c r="AU291" s="112"/>
      <c r="AV291" s="112"/>
      <c r="AW291" s="112"/>
      <c r="AX291" s="112"/>
      <c r="AY291" s="112"/>
      <c r="AZ291" s="112"/>
      <c r="BA291" s="112"/>
      <c r="BB291" s="112"/>
      <c r="BC291" s="112"/>
      <c r="BD291" s="112"/>
      <c r="BE291" s="112"/>
      <c r="BF291" s="112"/>
      <c r="BG291" s="112"/>
      <c r="BH291" s="21"/>
    </row>
    <row r="292" spans="1:60" ht="18" customHeight="1" thickBot="1">
      <c r="A292" s="131">
        <v>2240</v>
      </c>
      <c r="B292" s="209" t="s">
        <v>105</v>
      </c>
      <c r="C292" s="410"/>
      <c r="D292" s="411"/>
      <c r="E292" s="210"/>
      <c r="F292" s="378"/>
      <c r="G292" s="357"/>
      <c r="H292" s="394"/>
      <c r="I292" s="395"/>
      <c r="J292" s="378"/>
      <c r="K292" s="357"/>
      <c r="L292" s="111"/>
      <c r="M292" s="111"/>
      <c r="N292" s="111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2"/>
      <c r="AU292" s="112"/>
      <c r="AV292" s="112"/>
      <c r="AW292" s="112"/>
      <c r="AX292" s="112"/>
      <c r="AY292" s="112"/>
      <c r="AZ292" s="112"/>
      <c r="BA292" s="112"/>
      <c r="BB292" s="112"/>
      <c r="BC292" s="112"/>
      <c r="BD292" s="112"/>
      <c r="BE292" s="112"/>
      <c r="BF292" s="112"/>
      <c r="BG292" s="112"/>
      <c r="BH292" s="21"/>
    </row>
    <row r="293" spans="1:60" ht="18" customHeight="1" thickBot="1">
      <c r="A293" s="131">
        <v>2250</v>
      </c>
      <c r="B293" s="126" t="s">
        <v>106</v>
      </c>
      <c r="C293" s="410"/>
      <c r="D293" s="411"/>
      <c r="E293" s="210"/>
      <c r="F293" s="378"/>
      <c r="G293" s="357"/>
      <c r="H293" s="394"/>
      <c r="I293" s="395"/>
      <c r="J293" s="378"/>
      <c r="K293" s="357"/>
      <c r="L293" s="111"/>
      <c r="M293" s="111"/>
      <c r="N293" s="111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21"/>
    </row>
    <row r="294" spans="1:60" ht="29.25" customHeight="1" thickBot="1">
      <c r="A294" s="131">
        <v>2260</v>
      </c>
      <c r="B294" s="126" t="s">
        <v>174</v>
      </c>
      <c r="C294" s="414"/>
      <c r="D294" s="415"/>
      <c r="E294" s="210"/>
      <c r="F294" s="378"/>
      <c r="G294" s="357"/>
      <c r="H294" s="394"/>
      <c r="I294" s="395"/>
      <c r="J294" s="378"/>
      <c r="K294" s="357"/>
      <c r="L294" s="111"/>
      <c r="M294" s="111"/>
      <c r="N294" s="111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21"/>
    </row>
    <row r="295" spans="1:60" ht="29.25" customHeight="1" thickBot="1">
      <c r="A295" s="131">
        <v>2270</v>
      </c>
      <c r="B295" s="126" t="s">
        <v>107</v>
      </c>
      <c r="C295" s="416"/>
      <c r="D295" s="417"/>
      <c r="E295" s="210"/>
      <c r="F295" s="378"/>
      <c r="G295" s="357"/>
      <c r="H295" s="394"/>
      <c r="I295" s="395"/>
      <c r="J295" s="378"/>
      <c r="K295" s="357"/>
      <c r="L295" s="111"/>
      <c r="M295" s="111"/>
      <c r="N295" s="111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21"/>
    </row>
    <row r="296" spans="1:60" ht="18" customHeight="1" thickBot="1">
      <c r="A296" s="131">
        <v>2271</v>
      </c>
      <c r="B296" s="126" t="s">
        <v>108</v>
      </c>
      <c r="C296" s="410"/>
      <c r="D296" s="411"/>
      <c r="E296" s="210"/>
      <c r="F296" s="378"/>
      <c r="G296" s="357"/>
      <c r="H296" s="394"/>
      <c r="I296" s="395"/>
      <c r="J296" s="378"/>
      <c r="K296" s="357"/>
      <c r="L296" s="111"/>
      <c r="M296" s="111"/>
      <c r="N296" s="111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21"/>
    </row>
    <row r="297" spans="1:60" ht="25.5" customHeight="1" thickBot="1">
      <c r="A297" s="131">
        <v>2272</v>
      </c>
      <c r="B297" s="126" t="s">
        <v>109</v>
      </c>
      <c r="C297" s="410"/>
      <c r="D297" s="411"/>
      <c r="E297" s="210"/>
      <c r="F297" s="378"/>
      <c r="G297" s="357"/>
      <c r="H297" s="394"/>
      <c r="I297" s="395"/>
      <c r="J297" s="378"/>
      <c r="K297" s="357"/>
      <c r="L297" s="111"/>
      <c r="M297" s="111"/>
      <c r="N297" s="111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2"/>
      <c r="AU297" s="112"/>
      <c r="AV297" s="112"/>
      <c r="AW297" s="112"/>
      <c r="AX297" s="112"/>
      <c r="AY297" s="112"/>
      <c r="AZ297" s="112"/>
      <c r="BA297" s="112"/>
      <c r="BB297" s="112"/>
      <c r="BC297" s="112"/>
      <c r="BD297" s="112"/>
      <c r="BE297" s="112"/>
      <c r="BF297" s="112"/>
      <c r="BG297" s="112"/>
      <c r="BH297" s="21"/>
    </row>
    <row r="298" spans="1:60" ht="18" customHeight="1" thickBot="1">
      <c r="A298" s="131">
        <v>2273</v>
      </c>
      <c r="B298" s="126" t="s">
        <v>110</v>
      </c>
      <c r="C298" s="410"/>
      <c r="D298" s="411"/>
      <c r="E298" s="210"/>
      <c r="F298" s="378"/>
      <c r="G298" s="357"/>
      <c r="H298" s="394"/>
      <c r="I298" s="395"/>
      <c r="J298" s="378"/>
      <c r="K298" s="357"/>
      <c r="L298" s="111"/>
      <c r="M298" s="111"/>
      <c r="N298" s="111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2"/>
      <c r="AU298" s="112"/>
      <c r="AV298" s="112"/>
      <c r="AW298" s="112"/>
      <c r="AX298" s="112"/>
      <c r="AY298" s="112"/>
      <c r="AZ298" s="112"/>
      <c r="BA298" s="112"/>
      <c r="BB298" s="112"/>
      <c r="BC298" s="112"/>
      <c r="BD298" s="112"/>
      <c r="BE298" s="112"/>
      <c r="BF298" s="112"/>
      <c r="BG298" s="112"/>
      <c r="BH298" s="21"/>
    </row>
    <row r="299" spans="1:60" ht="18" customHeight="1" thickBot="1">
      <c r="A299" s="131">
        <v>2274</v>
      </c>
      <c r="B299" s="126" t="s">
        <v>175</v>
      </c>
      <c r="C299" s="410"/>
      <c r="D299" s="411"/>
      <c r="E299" s="210"/>
      <c r="F299" s="378"/>
      <c r="G299" s="357"/>
      <c r="H299" s="394"/>
      <c r="I299" s="395"/>
      <c r="J299" s="378"/>
      <c r="K299" s="357"/>
      <c r="L299" s="111"/>
      <c r="M299" s="111"/>
      <c r="N299" s="111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2"/>
      <c r="AU299" s="112"/>
      <c r="AV299" s="112"/>
      <c r="AW299" s="112"/>
      <c r="AX299" s="112"/>
      <c r="AY299" s="112"/>
      <c r="AZ299" s="112"/>
      <c r="BA299" s="112"/>
      <c r="BB299" s="112"/>
      <c r="BC299" s="112"/>
      <c r="BD299" s="112"/>
      <c r="BE299" s="112"/>
      <c r="BF299" s="112"/>
      <c r="BG299" s="112"/>
      <c r="BH299" s="21"/>
    </row>
    <row r="300" spans="1:60" ht="18" customHeight="1" thickBot="1">
      <c r="A300" s="131">
        <v>2275</v>
      </c>
      <c r="B300" s="126" t="s">
        <v>176</v>
      </c>
      <c r="C300" s="410"/>
      <c r="D300" s="411"/>
      <c r="E300" s="210"/>
      <c r="F300" s="378"/>
      <c r="G300" s="357"/>
      <c r="H300" s="394"/>
      <c r="I300" s="395"/>
      <c r="J300" s="378"/>
      <c r="K300" s="357"/>
      <c r="L300" s="111"/>
      <c r="M300" s="111"/>
      <c r="N300" s="111"/>
      <c r="O300" s="206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112"/>
      <c r="BG300" s="112"/>
      <c r="BH300" s="21"/>
    </row>
    <row r="301" spans="1:60" ht="30" customHeight="1" thickBot="1">
      <c r="A301" s="131">
        <v>2280</v>
      </c>
      <c r="B301" s="126" t="s">
        <v>177</v>
      </c>
      <c r="C301" s="412"/>
      <c r="D301" s="413"/>
      <c r="E301" s="210"/>
      <c r="F301" s="378"/>
      <c r="G301" s="357"/>
      <c r="H301" s="394"/>
      <c r="I301" s="395"/>
      <c r="J301" s="378"/>
      <c r="K301" s="357"/>
      <c r="L301" s="111"/>
      <c r="M301" s="111"/>
      <c r="N301" s="111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2"/>
      <c r="AU301" s="112"/>
      <c r="AV301" s="112"/>
      <c r="AW301" s="112"/>
      <c r="AX301" s="112"/>
      <c r="AY301" s="112"/>
      <c r="AZ301" s="112"/>
      <c r="BA301" s="112"/>
      <c r="BB301" s="112"/>
      <c r="BC301" s="112"/>
      <c r="BD301" s="112"/>
      <c r="BE301" s="112"/>
      <c r="BF301" s="112"/>
      <c r="BG301" s="112"/>
      <c r="BH301" s="21"/>
    </row>
    <row r="302" spans="1:60" ht="27" customHeight="1" thickBot="1">
      <c r="A302" s="131">
        <v>2281</v>
      </c>
      <c r="B302" s="126" t="s">
        <v>178</v>
      </c>
      <c r="C302" s="410"/>
      <c r="D302" s="411"/>
      <c r="E302" s="210"/>
      <c r="F302" s="378"/>
      <c r="G302" s="357"/>
      <c r="H302" s="394"/>
      <c r="I302" s="395"/>
      <c r="J302" s="378"/>
      <c r="K302" s="357"/>
      <c r="L302" s="111"/>
      <c r="M302" s="111"/>
      <c r="N302" s="111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2"/>
      <c r="AU302" s="112"/>
      <c r="AV302" s="112"/>
      <c r="AW302" s="112"/>
      <c r="AX302" s="112"/>
      <c r="AY302" s="112"/>
      <c r="AZ302" s="112"/>
      <c r="BA302" s="112"/>
      <c r="BB302" s="112"/>
      <c r="BC302" s="112"/>
      <c r="BD302" s="112"/>
      <c r="BE302" s="112"/>
      <c r="BF302" s="112"/>
      <c r="BG302" s="112"/>
      <c r="BH302" s="21"/>
    </row>
    <row r="303" spans="1:60" ht="27" customHeight="1" thickBot="1">
      <c r="A303" s="131">
        <v>2282</v>
      </c>
      <c r="B303" s="126" t="s">
        <v>111</v>
      </c>
      <c r="C303" s="410"/>
      <c r="D303" s="411"/>
      <c r="E303" s="210"/>
      <c r="F303" s="378"/>
      <c r="G303" s="357"/>
      <c r="H303" s="394"/>
      <c r="I303" s="395"/>
      <c r="J303" s="378"/>
      <c r="K303" s="357"/>
      <c r="L303" s="111"/>
      <c r="M303" s="111"/>
      <c r="N303" s="111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2"/>
      <c r="AU303" s="112"/>
      <c r="AV303" s="112"/>
      <c r="AW303" s="112"/>
      <c r="AX303" s="112"/>
      <c r="AY303" s="112"/>
      <c r="AZ303" s="112"/>
      <c r="BA303" s="112"/>
      <c r="BB303" s="112"/>
      <c r="BC303" s="112"/>
      <c r="BD303" s="112"/>
      <c r="BE303" s="112"/>
      <c r="BF303" s="112"/>
      <c r="BG303" s="112"/>
      <c r="BH303" s="21"/>
    </row>
    <row r="304" spans="1:60" ht="18" customHeight="1" thickBot="1">
      <c r="A304" s="131">
        <v>2400</v>
      </c>
      <c r="B304" s="126" t="s">
        <v>179</v>
      </c>
      <c r="C304" s="410"/>
      <c r="D304" s="411"/>
      <c r="E304" s="210"/>
      <c r="F304" s="378"/>
      <c r="G304" s="357"/>
      <c r="H304" s="394"/>
      <c r="I304" s="395"/>
      <c r="J304" s="378"/>
      <c r="K304" s="357"/>
      <c r="L304" s="111"/>
      <c r="M304" s="111"/>
      <c r="N304" s="111"/>
      <c r="O304" s="7"/>
      <c r="P304" s="19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2"/>
      <c r="AU304" s="112"/>
      <c r="AV304" s="112"/>
      <c r="AW304" s="112"/>
      <c r="AX304" s="112"/>
      <c r="AY304" s="112"/>
      <c r="AZ304" s="112"/>
      <c r="BA304" s="112"/>
      <c r="BB304" s="112"/>
      <c r="BC304" s="112"/>
      <c r="BD304" s="112"/>
      <c r="BE304" s="112"/>
      <c r="BF304" s="112"/>
      <c r="BG304" s="112"/>
      <c r="BH304" s="21"/>
    </row>
    <row r="305" spans="1:60" ht="28.5" customHeight="1" thickBot="1">
      <c r="A305" s="131">
        <v>2410</v>
      </c>
      <c r="B305" s="126" t="s">
        <v>180</v>
      </c>
      <c r="C305" s="410"/>
      <c r="D305" s="411"/>
      <c r="E305" s="210"/>
      <c r="F305" s="378"/>
      <c r="G305" s="357"/>
      <c r="H305" s="394"/>
      <c r="I305" s="395"/>
      <c r="J305" s="378"/>
      <c r="K305" s="357"/>
      <c r="L305" s="111"/>
      <c r="M305" s="111"/>
      <c r="N305" s="111"/>
      <c r="O305" s="21"/>
      <c r="P305" s="21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2"/>
      <c r="AU305" s="112"/>
      <c r="AV305" s="112"/>
      <c r="AW305" s="112"/>
      <c r="AX305" s="112"/>
      <c r="AY305" s="112"/>
      <c r="AZ305" s="112"/>
      <c r="BA305" s="112"/>
      <c r="BB305" s="112"/>
      <c r="BC305" s="112"/>
      <c r="BD305" s="112"/>
      <c r="BE305" s="112"/>
      <c r="BF305" s="112"/>
      <c r="BG305" s="112"/>
      <c r="BH305" s="21"/>
    </row>
    <row r="306" spans="1:60" ht="18" customHeight="1" thickBot="1">
      <c r="A306" s="131">
        <v>2420</v>
      </c>
      <c r="B306" s="126" t="s">
        <v>181</v>
      </c>
      <c r="C306" s="410"/>
      <c r="D306" s="411"/>
      <c r="E306" s="210"/>
      <c r="F306" s="378"/>
      <c r="G306" s="357"/>
      <c r="H306" s="394"/>
      <c r="I306" s="395"/>
      <c r="J306" s="378"/>
      <c r="K306" s="357"/>
      <c r="L306" s="111"/>
      <c r="M306" s="111"/>
      <c r="N306" s="111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2"/>
      <c r="AU306" s="112"/>
      <c r="AV306" s="112"/>
      <c r="AW306" s="112"/>
      <c r="AX306" s="112"/>
      <c r="AY306" s="112"/>
      <c r="AZ306" s="112"/>
      <c r="BA306" s="112"/>
      <c r="BB306" s="112"/>
      <c r="BC306" s="112"/>
      <c r="BD306" s="112"/>
      <c r="BE306" s="112"/>
      <c r="BF306" s="112"/>
      <c r="BG306" s="112"/>
      <c r="BH306" s="21"/>
    </row>
    <row r="307" spans="1:60" ht="18" customHeight="1" thickBot="1">
      <c r="A307" s="131">
        <v>2600</v>
      </c>
      <c r="B307" s="126" t="s">
        <v>182</v>
      </c>
      <c r="C307" s="412"/>
      <c r="D307" s="413"/>
      <c r="E307" s="210"/>
      <c r="F307" s="378"/>
      <c r="G307" s="357"/>
      <c r="H307" s="394"/>
      <c r="I307" s="395"/>
      <c r="J307" s="378"/>
      <c r="K307" s="357"/>
      <c r="L307" s="111"/>
      <c r="M307" s="111"/>
      <c r="N307" s="111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21"/>
    </row>
    <row r="308" spans="1:60" ht="30.75" customHeight="1" thickBot="1">
      <c r="A308" s="131">
        <v>2610</v>
      </c>
      <c r="B308" s="126" t="s">
        <v>183</v>
      </c>
      <c r="C308" s="410"/>
      <c r="D308" s="411"/>
      <c r="E308" s="210"/>
      <c r="F308" s="378"/>
      <c r="G308" s="357"/>
      <c r="H308" s="394"/>
      <c r="I308" s="395"/>
      <c r="J308" s="378"/>
      <c r="K308" s="357"/>
      <c r="L308" s="111"/>
      <c r="M308" s="111"/>
      <c r="N308" s="111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2"/>
      <c r="AU308" s="112"/>
      <c r="AV308" s="112"/>
      <c r="AW308" s="112"/>
      <c r="AX308" s="112"/>
      <c r="AY308" s="112"/>
      <c r="AZ308" s="112"/>
      <c r="BA308" s="112"/>
      <c r="BB308" s="112"/>
      <c r="BC308" s="112"/>
      <c r="BD308" s="112"/>
      <c r="BE308" s="112"/>
      <c r="BF308" s="112"/>
      <c r="BG308" s="112"/>
      <c r="BH308" s="21"/>
    </row>
    <row r="309" spans="1:60" ht="27" customHeight="1" thickBot="1">
      <c r="A309" s="131">
        <v>2620</v>
      </c>
      <c r="B309" s="126" t="s">
        <v>184</v>
      </c>
      <c r="C309" s="410"/>
      <c r="D309" s="411"/>
      <c r="E309" s="210"/>
      <c r="F309" s="378"/>
      <c r="G309" s="357"/>
      <c r="H309" s="394"/>
      <c r="I309" s="395"/>
      <c r="J309" s="378"/>
      <c r="K309" s="357"/>
      <c r="L309" s="111"/>
      <c r="M309" s="111"/>
      <c r="N309" s="111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2"/>
      <c r="AU309" s="112"/>
      <c r="AV309" s="112"/>
      <c r="AW309" s="112"/>
      <c r="AX309" s="112"/>
      <c r="AY309" s="112"/>
      <c r="AZ309" s="112"/>
      <c r="BA309" s="112"/>
      <c r="BB309" s="112"/>
      <c r="BC309" s="112"/>
      <c r="BD309" s="112"/>
      <c r="BE309" s="112"/>
      <c r="BF309" s="112"/>
      <c r="BG309" s="112"/>
      <c r="BH309" s="21"/>
    </row>
    <row r="310" spans="1:60" ht="27" customHeight="1" thickBot="1">
      <c r="A310" s="131">
        <v>2630</v>
      </c>
      <c r="B310" s="126" t="s">
        <v>185</v>
      </c>
      <c r="C310" s="410"/>
      <c r="D310" s="411"/>
      <c r="E310" s="210"/>
      <c r="F310" s="378"/>
      <c r="G310" s="357"/>
      <c r="H310" s="394"/>
      <c r="I310" s="395"/>
      <c r="J310" s="378"/>
      <c r="K310" s="357"/>
      <c r="L310" s="111"/>
      <c r="M310" s="111"/>
      <c r="N310" s="111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21"/>
    </row>
    <row r="311" spans="1:60" ht="18" customHeight="1" thickBot="1">
      <c r="A311" s="131">
        <v>2700</v>
      </c>
      <c r="B311" s="126" t="s">
        <v>112</v>
      </c>
      <c r="C311" s="412"/>
      <c r="D311" s="413"/>
      <c r="E311" s="210"/>
      <c r="F311" s="378"/>
      <c r="G311" s="357"/>
      <c r="H311" s="394"/>
      <c r="I311" s="395"/>
      <c r="J311" s="378"/>
      <c r="K311" s="357"/>
      <c r="L311" s="111"/>
      <c r="M311" s="111"/>
      <c r="N311" s="111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2"/>
      <c r="AU311" s="112"/>
      <c r="AV311" s="112"/>
      <c r="AW311" s="112"/>
      <c r="AX311" s="112"/>
      <c r="AY311" s="112"/>
      <c r="AZ311" s="112"/>
      <c r="BA311" s="112"/>
      <c r="BB311" s="112"/>
      <c r="BC311" s="112"/>
      <c r="BD311" s="112"/>
      <c r="BE311" s="112"/>
      <c r="BF311" s="112"/>
      <c r="BG311" s="112"/>
      <c r="BH311" s="21"/>
    </row>
    <row r="312" spans="1:60" ht="18" customHeight="1" thickBot="1">
      <c r="A312" s="131">
        <v>2710</v>
      </c>
      <c r="B312" s="126" t="s">
        <v>113</v>
      </c>
      <c r="C312" s="410"/>
      <c r="D312" s="411"/>
      <c r="E312" s="210"/>
      <c r="F312" s="378"/>
      <c r="G312" s="357"/>
      <c r="H312" s="394"/>
      <c r="I312" s="395"/>
      <c r="J312" s="378"/>
      <c r="K312" s="357"/>
      <c r="L312" s="111"/>
      <c r="M312" s="111"/>
      <c r="N312" s="111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21"/>
    </row>
    <row r="313" spans="1:60" ht="18" customHeight="1" thickBot="1">
      <c r="A313" s="131">
        <v>2720</v>
      </c>
      <c r="B313" s="126" t="s">
        <v>186</v>
      </c>
      <c r="C313" s="410"/>
      <c r="D313" s="411"/>
      <c r="E313" s="210"/>
      <c r="F313" s="378"/>
      <c r="G313" s="357"/>
      <c r="H313" s="394"/>
      <c r="I313" s="395"/>
      <c r="J313" s="378"/>
      <c r="K313" s="357"/>
      <c r="L313" s="111"/>
      <c r="M313" s="111"/>
      <c r="N313" s="111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2"/>
      <c r="AU313" s="112"/>
      <c r="AV313" s="112"/>
      <c r="AW313" s="112"/>
      <c r="AX313" s="112"/>
      <c r="AY313" s="112"/>
      <c r="AZ313" s="112"/>
      <c r="BA313" s="112"/>
      <c r="BB313" s="112"/>
      <c r="BC313" s="112"/>
      <c r="BD313" s="112"/>
      <c r="BE313" s="112"/>
      <c r="BF313" s="112"/>
      <c r="BG313" s="112"/>
      <c r="BH313" s="21"/>
    </row>
    <row r="314" spans="1:60" ht="18" customHeight="1" thickBot="1">
      <c r="A314" s="131">
        <v>2730</v>
      </c>
      <c r="B314" s="126" t="s">
        <v>114</v>
      </c>
      <c r="C314" s="410">
        <v>84000</v>
      </c>
      <c r="D314" s="411"/>
      <c r="E314" s="210">
        <v>42381.11</v>
      </c>
      <c r="F314" s="378"/>
      <c r="G314" s="357"/>
      <c r="H314" s="394"/>
      <c r="I314" s="395"/>
      <c r="J314" s="378"/>
      <c r="K314" s="357"/>
      <c r="L314" s="111"/>
      <c r="M314" s="111"/>
      <c r="N314" s="111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2"/>
      <c r="AU314" s="112"/>
      <c r="AV314" s="112"/>
      <c r="AW314" s="112"/>
      <c r="AX314" s="112"/>
      <c r="AY314" s="112"/>
      <c r="AZ314" s="112"/>
      <c r="BA314" s="112"/>
      <c r="BB314" s="112"/>
      <c r="BC314" s="112"/>
      <c r="BD314" s="112"/>
      <c r="BE314" s="112"/>
      <c r="BF314" s="112"/>
      <c r="BG314" s="112"/>
      <c r="BH314" s="21"/>
    </row>
    <row r="315" spans="1:60" ht="18" customHeight="1" thickBot="1">
      <c r="A315" s="131">
        <v>2800</v>
      </c>
      <c r="B315" s="126" t="s">
        <v>187</v>
      </c>
      <c r="C315" s="410"/>
      <c r="D315" s="411"/>
      <c r="E315" s="210"/>
      <c r="F315" s="378"/>
      <c r="G315" s="357"/>
      <c r="H315" s="394"/>
      <c r="I315" s="395"/>
      <c r="J315" s="378"/>
      <c r="K315" s="357"/>
      <c r="L315" s="111"/>
      <c r="M315" s="111"/>
      <c r="N315" s="111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2"/>
      <c r="AU315" s="112"/>
      <c r="AV315" s="112"/>
      <c r="AW315" s="112"/>
      <c r="AX315" s="112"/>
      <c r="AY315" s="112"/>
      <c r="AZ315" s="112"/>
      <c r="BA315" s="112"/>
      <c r="BB315" s="112"/>
      <c r="BC315" s="112"/>
      <c r="BD315" s="112"/>
      <c r="BE315" s="112"/>
      <c r="BF315" s="112"/>
      <c r="BG315" s="112"/>
      <c r="BH315" s="21"/>
    </row>
    <row r="316" spans="1:60" ht="18" customHeight="1" thickBot="1">
      <c r="A316" s="131">
        <v>9000</v>
      </c>
      <c r="B316" s="209" t="s">
        <v>188</v>
      </c>
      <c r="C316" s="410"/>
      <c r="D316" s="411"/>
      <c r="E316" s="210"/>
      <c r="F316" s="378"/>
      <c r="G316" s="357"/>
      <c r="H316" s="394"/>
      <c r="I316" s="395"/>
      <c r="J316" s="378"/>
      <c r="K316" s="357"/>
      <c r="L316" s="111"/>
      <c r="M316" s="111"/>
      <c r="N316" s="111"/>
      <c r="O316" s="113"/>
      <c r="P316" s="113"/>
      <c r="Q316" s="19"/>
      <c r="R316" s="19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2"/>
      <c r="AU316" s="112"/>
      <c r="AV316" s="112"/>
      <c r="AW316" s="112"/>
      <c r="AX316" s="112"/>
      <c r="AY316" s="112"/>
      <c r="AZ316" s="112"/>
      <c r="BA316" s="112"/>
      <c r="BB316" s="112"/>
      <c r="BC316" s="112"/>
      <c r="BD316" s="112"/>
      <c r="BE316" s="112"/>
      <c r="BF316" s="112"/>
      <c r="BG316" s="112"/>
      <c r="BH316" s="21"/>
    </row>
    <row r="317" spans="1:60" ht="18" customHeight="1" thickBot="1">
      <c r="A317" s="131">
        <v>3000</v>
      </c>
      <c r="B317" s="126" t="s">
        <v>189</v>
      </c>
      <c r="C317" s="412"/>
      <c r="D317" s="413"/>
      <c r="E317" s="210"/>
      <c r="F317" s="378"/>
      <c r="G317" s="357"/>
      <c r="H317" s="394"/>
      <c r="I317" s="395"/>
      <c r="J317" s="378"/>
      <c r="K317" s="357"/>
      <c r="L317" s="111"/>
      <c r="M317" s="111"/>
      <c r="N317" s="111"/>
      <c r="O317" s="113"/>
      <c r="P317" s="113"/>
      <c r="Q317" s="21"/>
      <c r="R317" s="21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2"/>
      <c r="AU317" s="112"/>
      <c r="AV317" s="112"/>
      <c r="AW317" s="112"/>
      <c r="AX317" s="112"/>
      <c r="AY317" s="112"/>
      <c r="AZ317" s="112"/>
      <c r="BA317" s="112"/>
      <c r="BB317" s="112"/>
      <c r="BC317" s="112"/>
      <c r="BD317" s="112"/>
      <c r="BE317" s="112"/>
      <c r="BF317" s="112"/>
      <c r="BG317" s="112"/>
      <c r="BH317" s="21"/>
    </row>
    <row r="318" spans="1:60" ht="18" customHeight="1" thickBot="1">
      <c r="A318" s="131">
        <v>3100</v>
      </c>
      <c r="B318" s="126" t="s">
        <v>190</v>
      </c>
      <c r="C318" s="412"/>
      <c r="D318" s="413"/>
      <c r="E318" s="210"/>
      <c r="F318" s="378"/>
      <c r="G318" s="357"/>
      <c r="H318" s="394"/>
      <c r="I318" s="395"/>
      <c r="J318" s="378"/>
      <c r="K318" s="357"/>
      <c r="L318" s="111"/>
      <c r="M318" s="111"/>
      <c r="N318" s="111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21"/>
    </row>
    <row r="319" spans="1:60" ht="29.25" customHeight="1" thickBot="1">
      <c r="A319" s="131">
        <v>3110</v>
      </c>
      <c r="B319" s="126" t="s">
        <v>116</v>
      </c>
      <c r="C319" s="410"/>
      <c r="D319" s="411"/>
      <c r="E319" s="210"/>
      <c r="F319" s="378"/>
      <c r="G319" s="357"/>
      <c r="H319" s="394"/>
      <c r="I319" s="395"/>
      <c r="J319" s="378"/>
      <c r="K319" s="357"/>
      <c r="L319" s="111"/>
      <c r="M319" s="111"/>
      <c r="N319" s="111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2"/>
      <c r="AU319" s="112"/>
      <c r="AV319" s="112"/>
      <c r="AW319" s="112"/>
      <c r="AX319" s="112"/>
      <c r="AY319" s="112"/>
      <c r="AZ319" s="112"/>
      <c r="BA319" s="112"/>
      <c r="BB319" s="112"/>
      <c r="BC319" s="112"/>
      <c r="BD319" s="112"/>
      <c r="BE319" s="112"/>
      <c r="BF319" s="112"/>
      <c r="BG319" s="112"/>
      <c r="BH319" s="21"/>
    </row>
    <row r="320" spans="1:60" ht="18" customHeight="1" thickBot="1">
      <c r="A320" s="131">
        <v>3120</v>
      </c>
      <c r="B320" s="126" t="s">
        <v>191</v>
      </c>
      <c r="C320" s="412"/>
      <c r="D320" s="413"/>
      <c r="E320" s="210"/>
      <c r="F320" s="378"/>
      <c r="G320" s="357"/>
      <c r="H320" s="394"/>
      <c r="I320" s="395"/>
      <c r="J320" s="378"/>
      <c r="K320" s="357"/>
      <c r="L320" s="111"/>
      <c r="M320" s="111"/>
      <c r="N320" s="111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2"/>
      <c r="AU320" s="112"/>
      <c r="AV320" s="112"/>
      <c r="AW320" s="112"/>
      <c r="AX320" s="112"/>
      <c r="AY320" s="112"/>
      <c r="AZ320" s="112"/>
      <c r="BA320" s="112"/>
      <c r="BB320" s="112"/>
      <c r="BC320" s="112"/>
      <c r="BD320" s="112"/>
      <c r="BE320" s="112"/>
      <c r="BF320" s="112"/>
      <c r="BG320" s="112"/>
      <c r="BH320" s="21"/>
    </row>
    <row r="321" spans="1:60" ht="18" customHeight="1" thickBot="1">
      <c r="A321" s="131">
        <v>3121</v>
      </c>
      <c r="B321" s="126" t="s">
        <v>192</v>
      </c>
      <c r="C321" s="410"/>
      <c r="D321" s="411"/>
      <c r="E321" s="210"/>
      <c r="F321" s="378"/>
      <c r="G321" s="357"/>
      <c r="H321" s="394"/>
      <c r="I321" s="395"/>
      <c r="J321" s="378"/>
      <c r="K321" s="357"/>
      <c r="L321" s="111"/>
      <c r="M321" s="111"/>
      <c r="N321" s="111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21"/>
    </row>
    <row r="322" spans="1:60" ht="30" customHeight="1" thickBot="1">
      <c r="A322" s="131">
        <v>3122</v>
      </c>
      <c r="B322" s="126" t="s">
        <v>193</v>
      </c>
      <c r="C322" s="410"/>
      <c r="D322" s="411"/>
      <c r="E322" s="210"/>
      <c r="F322" s="378"/>
      <c r="G322" s="357"/>
      <c r="H322" s="394"/>
      <c r="I322" s="395"/>
      <c r="J322" s="378"/>
      <c r="K322" s="357"/>
      <c r="L322" s="111"/>
      <c r="M322" s="111"/>
      <c r="N322" s="111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2"/>
      <c r="AU322" s="112"/>
      <c r="AV322" s="112"/>
      <c r="AW322" s="112"/>
      <c r="AX322" s="112"/>
      <c r="AY322" s="112"/>
      <c r="AZ322" s="112"/>
      <c r="BA322" s="112"/>
      <c r="BB322" s="112"/>
      <c r="BC322" s="112"/>
      <c r="BD322" s="112"/>
      <c r="BE322" s="112"/>
      <c r="BF322" s="112"/>
      <c r="BG322" s="112"/>
      <c r="BH322" s="21"/>
    </row>
    <row r="323" spans="1:60" ht="18" customHeight="1" thickBot="1">
      <c r="A323" s="131">
        <v>3130</v>
      </c>
      <c r="B323" s="126" t="s">
        <v>117</v>
      </c>
      <c r="C323" s="412"/>
      <c r="D323" s="413"/>
      <c r="E323" s="210"/>
      <c r="F323" s="378"/>
      <c r="G323" s="357"/>
      <c r="H323" s="394"/>
      <c r="I323" s="395"/>
      <c r="J323" s="378"/>
      <c r="K323" s="357"/>
      <c r="L323" s="111"/>
      <c r="M323" s="111"/>
      <c r="N323" s="111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2"/>
      <c r="AU323" s="112"/>
      <c r="AV323" s="112"/>
      <c r="AW323" s="112"/>
      <c r="AX323" s="112"/>
      <c r="AY323" s="112"/>
      <c r="AZ323" s="112"/>
      <c r="BA323" s="112"/>
      <c r="BB323" s="112"/>
      <c r="BC323" s="112"/>
      <c r="BD323" s="112"/>
      <c r="BE323" s="112"/>
      <c r="BF323" s="112"/>
      <c r="BG323" s="112"/>
      <c r="BH323" s="21"/>
    </row>
    <row r="324" spans="1:60" ht="27" customHeight="1" thickBot="1">
      <c r="A324" s="131">
        <v>3131</v>
      </c>
      <c r="B324" s="126" t="s">
        <v>194</v>
      </c>
      <c r="C324" s="410"/>
      <c r="D324" s="411"/>
      <c r="E324" s="210"/>
      <c r="F324" s="378"/>
      <c r="G324" s="357"/>
      <c r="H324" s="394"/>
      <c r="I324" s="395"/>
      <c r="J324" s="378"/>
      <c r="K324" s="357"/>
      <c r="L324" s="111"/>
      <c r="M324" s="111"/>
      <c r="N324" s="111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21"/>
    </row>
    <row r="325" spans="1:60" ht="18" customHeight="1" thickBot="1">
      <c r="A325" s="131">
        <v>3132</v>
      </c>
      <c r="B325" s="126" t="s">
        <v>118</v>
      </c>
      <c r="C325" s="410"/>
      <c r="D325" s="411"/>
      <c r="E325" s="210"/>
      <c r="F325" s="378"/>
      <c r="G325" s="357"/>
      <c r="H325" s="394"/>
      <c r="I325" s="395"/>
      <c r="J325" s="378"/>
      <c r="K325" s="357"/>
      <c r="L325" s="111"/>
      <c r="M325" s="111"/>
      <c r="N325" s="111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2"/>
      <c r="AU325" s="112"/>
      <c r="AV325" s="112"/>
      <c r="AW325" s="112"/>
      <c r="AX325" s="112"/>
      <c r="AY325" s="112"/>
      <c r="AZ325" s="112"/>
      <c r="BA325" s="112"/>
      <c r="BB325" s="112"/>
      <c r="BC325" s="112"/>
      <c r="BD325" s="112"/>
      <c r="BE325" s="112"/>
      <c r="BF325" s="112"/>
      <c r="BG325" s="112"/>
      <c r="BH325" s="21"/>
    </row>
    <row r="326" spans="1:60" ht="18" customHeight="1" thickBot="1">
      <c r="A326" s="131">
        <v>3140</v>
      </c>
      <c r="B326" s="126" t="s">
        <v>195</v>
      </c>
      <c r="C326" s="412"/>
      <c r="D326" s="413"/>
      <c r="E326" s="210"/>
      <c r="F326" s="378"/>
      <c r="G326" s="357"/>
      <c r="H326" s="394"/>
      <c r="I326" s="395"/>
      <c r="J326" s="378"/>
      <c r="K326" s="357"/>
      <c r="L326" s="111"/>
      <c r="M326" s="111"/>
      <c r="N326" s="111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2"/>
      <c r="AU326" s="112"/>
      <c r="AV326" s="112"/>
      <c r="AW326" s="112"/>
      <c r="AX326" s="112"/>
      <c r="AY326" s="112"/>
      <c r="AZ326" s="112"/>
      <c r="BA326" s="112"/>
      <c r="BB326" s="112"/>
      <c r="BC326" s="112"/>
      <c r="BD326" s="112"/>
      <c r="BE326" s="112"/>
      <c r="BF326" s="112"/>
      <c r="BG326" s="112"/>
      <c r="BH326" s="21"/>
    </row>
    <row r="327" spans="1:60" ht="18" customHeight="1" thickBot="1">
      <c r="A327" s="131">
        <v>3141</v>
      </c>
      <c r="B327" s="126" t="s">
        <v>196</v>
      </c>
      <c r="C327" s="410"/>
      <c r="D327" s="411"/>
      <c r="E327" s="210"/>
      <c r="F327" s="378"/>
      <c r="G327" s="357"/>
      <c r="H327" s="394"/>
      <c r="I327" s="395"/>
      <c r="J327" s="378"/>
      <c r="K327" s="357"/>
      <c r="L327" s="111"/>
      <c r="M327" s="111"/>
      <c r="N327" s="111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2"/>
      <c r="AU327" s="112"/>
      <c r="AV327" s="112"/>
      <c r="AW327" s="112"/>
      <c r="AX327" s="112"/>
      <c r="AY327" s="112"/>
      <c r="AZ327" s="112"/>
      <c r="BA327" s="112"/>
      <c r="BB327" s="112"/>
      <c r="BC327" s="112"/>
      <c r="BD327" s="112"/>
      <c r="BE327" s="112"/>
      <c r="BF327" s="112"/>
      <c r="BG327" s="112"/>
      <c r="BH327" s="21"/>
    </row>
    <row r="328" spans="1:60" ht="18" customHeight="1" thickBot="1">
      <c r="A328" s="131">
        <v>3142</v>
      </c>
      <c r="B328" s="126" t="s">
        <v>197</v>
      </c>
      <c r="C328" s="410"/>
      <c r="D328" s="411"/>
      <c r="E328" s="210"/>
      <c r="F328" s="378"/>
      <c r="G328" s="357"/>
      <c r="H328" s="394"/>
      <c r="I328" s="395"/>
      <c r="J328" s="378"/>
      <c r="K328" s="357"/>
      <c r="L328" s="111"/>
      <c r="M328" s="111"/>
      <c r="N328" s="111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2"/>
      <c r="AU328" s="112"/>
      <c r="AV328" s="112"/>
      <c r="AW328" s="112"/>
      <c r="AX328" s="112"/>
      <c r="AY328" s="112"/>
      <c r="AZ328" s="112"/>
      <c r="BA328" s="112"/>
      <c r="BB328" s="112"/>
      <c r="BC328" s="112"/>
      <c r="BD328" s="112"/>
      <c r="BE328" s="112"/>
      <c r="BF328" s="112"/>
      <c r="BG328" s="112"/>
      <c r="BH328" s="21"/>
    </row>
    <row r="329" spans="1:60" ht="30.75" customHeight="1" thickBot="1">
      <c r="A329" s="131">
        <v>3143</v>
      </c>
      <c r="B329" s="126" t="s">
        <v>198</v>
      </c>
      <c r="C329" s="410"/>
      <c r="D329" s="411"/>
      <c r="E329" s="210"/>
      <c r="F329" s="378"/>
      <c r="G329" s="357"/>
      <c r="H329" s="394"/>
      <c r="I329" s="395"/>
      <c r="J329" s="378"/>
      <c r="K329" s="357"/>
      <c r="L329" s="111"/>
      <c r="M329" s="111"/>
      <c r="N329" s="111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2"/>
      <c r="AU329" s="112"/>
      <c r="AV329" s="112"/>
      <c r="AW329" s="112"/>
      <c r="AX329" s="112"/>
      <c r="AY329" s="112"/>
      <c r="AZ329" s="112"/>
      <c r="BA329" s="112"/>
      <c r="BB329" s="112"/>
      <c r="BC329" s="112"/>
      <c r="BD329" s="112"/>
      <c r="BE329" s="112"/>
      <c r="BF329" s="112"/>
      <c r="BG329" s="112"/>
      <c r="BH329" s="21"/>
    </row>
    <row r="330" spans="1:60" ht="18" customHeight="1" thickBot="1">
      <c r="A330" s="131">
        <v>3150</v>
      </c>
      <c r="B330" s="126" t="s">
        <v>199</v>
      </c>
      <c r="C330" s="410"/>
      <c r="D330" s="411"/>
      <c r="E330" s="210"/>
      <c r="F330" s="378"/>
      <c r="G330" s="357"/>
      <c r="H330" s="394"/>
      <c r="I330" s="395"/>
      <c r="J330" s="378"/>
      <c r="K330" s="357"/>
      <c r="L330" s="111"/>
      <c r="M330" s="111"/>
      <c r="N330" s="111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2"/>
      <c r="AU330" s="112"/>
      <c r="AV330" s="112"/>
      <c r="AW330" s="112"/>
      <c r="AX330" s="112"/>
      <c r="AY330" s="112"/>
      <c r="AZ330" s="112"/>
      <c r="BA330" s="112"/>
      <c r="BB330" s="112"/>
      <c r="BC330" s="112"/>
      <c r="BD330" s="112"/>
      <c r="BE330" s="112"/>
      <c r="BF330" s="112"/>
      <c r="BG330" s="112"/>
      <c r="BH330" s="21"/>
    </row>
    <row r="331" spans="1:60" ht="18" customHeight="1" thickBot="1">
      <c r="A331" s="131">
        <v>3160</v>
      </c>
      <c r="B331" s="126" t="s">
        <v>200</v>
      </c>
      <c r="C331" s="410"/>
      <c r="D331" s="411"/>
      <c r="E331" s="210"/>
      <c r="F331" s="378"/>
      <c r="G331" s="357"/>
      <c r="H331" s="394"/>
      <c r="I331" s="395"/>
      <c r="J331" s="378"/>
      <c r="K331" s="357"/>
      <c r="L331" s="111"/>
      <c r="M331" s="111"/>
      <c r="N331" s="111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2"/>
      <c r="AU331" s="112"/>
      <c r="AV331" s="112"/>
      <c r="AW331" s="112"/>
      <c r="AX331" s="112"/>
      <c r="AY331" s="112"/>
      <c r="AZ331" s="112"/>
      <c r="BA331" s="112"/>
      <c r="BB331" s="112"/>
      <c r="BC331" s="112"/>
      <c r="BD331" s="112"/>
      <c r="BE331" s="112"/>
      <c r="BF331" s="112"/>
      <c r="BG331" s="112"/>
      <c r="BH331" s="21"/>
    </row>
    <row r="332" spans="1:60" ht="18" customHeight="1" thickBot="1">
      <c r="A332" s="131">
        <v>3200</v>
      </c>
      <c r="B332" s="126" t="s">
        <v>201</v>
      </c>
      <c r="C332" s="412"/>
      <c r="D332" s="413"/>
      <c r="E332" s="210"/>
      <c r="F332" s="378"/>
      <c r="G332" s="357"/>
      <c r="H332" s="394"/>
      <c r="I332" s="395"/>
      <c r="J332" s="378"/>
      <c r="K332" s="357"/>
      <c r="L332" s="111"/>
      <c r="M332" s="111"/>
      <c r="N332" s="111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2"/>
      <c r="AU332" s="112"/>
      <c r="AV332" s="112"/>
      <c r="AW332" s="112"/>
      <c r="AX332" s="112"/>
      <c r="AY332" s="112"/>
      <c r="AZ332" s="112"/>
      <c r="BA332" s="112"/>
      <c r="BB332" s="112"/>
      <c r="BC332" s="112"/>
      <c r="BD332" s="112"/>
      <c r="BE332" s="112"/>
      <c r="BF332" s="112"/>
      <c r="BG332" s="112"/>
      <c r="BH332" s="21"/>
    </row>
    <row r="333" spans="1:60" ht="30" customHeight="1" thickBot="1">
      <c r="A333" s="131">
        <v>3210</v>
      </c>
      <c r="B333" s="126" t="s">
        <v>202</v>
      </c>
      <c r="C333" s="410"/>
      <c r="D333" s="411"/>
      <c r="E333" s="210"/>
      <c r="F333" s="378"/>
      <c r="G333" s="357"/>
      <c r="H333" s="394"/>
      <c r="I333" s="395"/>
      <c r="J333" s="378"/>
      <c r="K333" s="357"/>
      <c r="L333" s="111"/>
      <c r="M333" s="111"/>
      <c r="N333" s="111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2"/>
      <c r="AU333" s="112"/>
      <c r="AV333" s="112"/>
      <c r="AW333" s="112"/>
      <c r="AX333" s="112"/>
      <c r="AY333" s="112"/>
      <c r="AZ333" s="112"/>
      <c r="BA333" s="112"/>
      <c r="BB333" s="112"/>
      <c r="BC333" s="112"/>
      <c r="BD333" s="112"/>
      <c r="BE333" s="112"/>
      <c r="BF333" s="112"/>
      <c r="BG333" s="112"/>
      <c r="BH333" s="21"/>
    </row>
    <row r="334" spans="1:60" ht="47.25" customHeight="1" thickBot="1">
      <c r="A334" s="131">
        <v>3220</v>
      </c>
      <c r="B334" s="126" t="s">
        <v>203</v>
      </c>
      <c r="C334" s="410"/>
      <c r="D334" s="411"/>
      <c r="E334" s="210"/>
      <c r="F334" s="378"/>
      <c r="G334" s="357"/>
      <c r="H334" s="394"/>
      <c r="I334" s="395"/>
      <c r="J334" s="378"/>
      <c r="K334" s="357"/>
      <c r="L334" s="111"/>
      <c r="M334" s="111"/>
      <c r="N334" s="111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2"/>
      <c r="AU334" s="112"/>
      <c r="AV334" s="112"/>
      <c r="AW334" s="112"/>
      <c r="AX334" s="112"/>
      <c r="AY334" s="112"/>
      <c r="AZ334" s="112"/>
      <c r="BA334" s="112"/>
      <c r="BB334" s="112"/>
      <c r="BC334" s="112"/>
      <c r="BD334" s="112"/>
      <c r="BE334" s="112"/>
      <c r="BF334" s="112"/>
      <c r="BG334" s="112"/>
      <c r="BH334" s="21"/>
    </row>
    <row r="335" spans="1:60" ht="39.75" customHeight="1" thickBot="1">
      <c r="A335" s="131">
        <v>3230</v>
      </c>
      <c r="B335" s="126" t="s">
        <v>204</v>
      </c>
      <c r="C335" s="410"/>
      <c r="D335" s="411"/>
      <c r="E335" s="210"/>
      <c r="F335" s="378"/>
      <c r="G335" s="357"/>
      <c r="H335" s="394"/>
      <c r="I335" s="395"/>
      <c r="J335" s="378"/>
      <c r="K335" s="357"/>
      <c r="L335" s="111"/>
      <c r="M335" s="111"/>
      <c r="N335" s="111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2"/>
      <c r="AU335" s="112"/>
      <c r="AV335" s="112"/>
      <c r="AW335" s="112"/>
      <c r="AX335" s="112"/>
      <c r="AY335" s="112"/>
      <c r="AZ335" s="112"/>
      <c r="BA335" s="112"/>
      <c r="BB335" s="112"/>
      <c r="BC335" s="112"/>
      <c r="BD335" s="112"/>
      <c r="BE335" s="112"/>
      <c r="BF335" s="112"/>
      <c r="BG335" s="112"/>
      <c r="BH335" s="21"/>
    </row>
    <row r="336" spans="1:60" ht="18" customHeight="1" thickBot="1">
      <c r="A336" s="131">
        <v>3240</v>
      </c>
      <c r="B336" s="126" t="s">
        <v>205</v>
      </c>
      <c r="C336" s="410"/>
      <c r="D336" s="411"/>
      <c r="E336" s="210"/>
      <c r="F336" s="378"/>
      <c r="G336" s="357"/>
      <c r="H336" s="394"/>
      <c r="I336" s="395"/>
      <c r="J336" s="378"/>
      <c r="K336" s="357"/>
      <c r="L336" s="111"/>
      <c r="M336" s="111"/>
      <c r="N336" s="111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2"/>
      <c r="AU336" s="112"/>
      <c r="AV336" s="112"/>
      <c r="AW336" s="112"/>
      <c r="AX336" s="112"/>
      <c r="AY336" s="112"/>
      <c r="AZ336" s="112"/>
      <c r="BA336" s="112"/>
      <c r="BB336" s="112"/>
      <c r="BC336" s="112"/>
      <c r="BD336" s="112"/>
      <c r="BE336" s="112"/>
      <c r="BF336" s="112"/>
      <c r="BG336" s="112"/>
      <c r="BH336" s="21"/>
    </row>
    <row r="337" spans="1:60" ht="18" customHeight="1" thickBot="1">
      <c r="A337" s="131"/>
      <c r="B337" s="209" t="s">
        <v>119</v>
      </c>
      <c r="C337" s="412">
        <f>C314+C290</f>
        <v>800700</v>
      </c>
      <c r="D337" s="413"/>
      <c r="E337" s="210">
        <f>C93</f>
        <v>609386.11</v>
      </c>
      <c r="F337" s="378"/>
      <c r="G337" s="357"/>
      <c r="H337" s="394"/>
      <c r="I337" s="395"/>
      <c r="J337" s="378"/>
      <c r="K337" s="357"/>
      <c r="L337" s="111"/>
      <c r="M337" s="111"/>
      <c r="N337" s="111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2"/>
      <c r="AU337" s="112"/>
      <c r="AV337" s="112"/>
      <c r="AW337" s="112"/>
      <c r="AX337" s="112"/>
      <c r="AY337" s="112"/>
      <c r="AZ337" s="112"/>
      <c r="BA337" s="112"/>
      <c r="BB337" s="112"/>
      <c r="BC337" s="112"/>
      <c r="BD337" s="112"/>
      <c r="BE337" s="112"/>
      <c r="BF337" s="112"/>
      <c r="BG337" s="112"/>
      <c r="BH337" s="21"/>
    </row>
    <row r="338" spans="1:60" ht="7.5" customHeight="1">
      <c r="A338" s="112"/>
      <c r="B338" s="113"/>
      <c r="C338" s="112"/>
      <c r="D338" s="112"/>
      <c r="E338" s="113"/>
      <c r="F338" s="112"/>
      <c r="G338" s="112"/>
      <c r="H338" s="3"/>
      <c r="I338" s="3"/>
      <c r="J338" s="112"/>
      <c r="K338" s="112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2"/>
      <c r="AU338" s="112"/>
      <c r="AV338" s="112"/>
      <c r="AW338" s="112"/>
      <c r="AX338" s="112"/>
      <c r="AY338" s="112"/>
      <c r="AZ338" s="112"/>
      <c r="BA338" s="112"/>
      <c r="BB338" s="112"/>
      <c r="BC338" s="112"/>
      <c r="BD338" s="112"/>
      <c r="BE338" s="112"/>
      <c r="BF338" s="112"/>
      <c r="BG338" s="112"/>
      <c r="BH338" s="21"/>
    </row>
    <row r="339" spans="1:60" ht="15.75" customHeight="1">
      <c r="A339" s="306" t="s">
        <v>65</v>
      </c>
      <c r="B339" s="306"/>
      <c r="C339" s="306"/>
      <c r="D339" s="306"/>
      <c r="E339" s="306"/>
      <c r="F339" s="306"/>
      <c r="G339" s="306"/>
      <c r="H339" s="306"/>
      <c r="I339" s="306"/>
      <c r="J339" s="306"/>
      <c r="K339" s="306"/>
      <c r="L339" s="7"/>
      <c r="M339" s="7"/>
      <c r="N339" s="7"/>
      <c r="O339" s="113"/>
      <c r="P339" s="113"/>
      <c r="Q339" s="113"/>
      <c r="R339" s="113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402"/>
    </row>
    <row r="340" spans="1:60" ht="11.25" customHeight="1" thickBot="1">
      <c r="A340" s="156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367" t="s">
        <v>12</v>
      </c>
      <c r="N340" s="367"/>
      <c r="O340" s="113"/>
      <c r="P340" s="113"/>
      <c r="Q340" s="113"/>
      <c r="R340" s="113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402"/>
    </row>
    <row r="341" spans="1:60" ht="16.5" customHeight="1" thickBot="1" thickTop="1">
      <c r="A341" s="418" t="s">
        <v>164</v>
      </c>
      <c r="B341" s="380" t="s">
        <v>3</v>
      </c>
      <c r="C341" s="389"/>
      <c r="D341" s="378" t="s">
        <v>4</v>
      </c>
      <c r="E341" s="356"/>
      <c r="F341" s="356"/>
      <c r="G341" s="356"/>
      <c r="H341" s="356"/>
      <c r="I341" s="421" t="s">
        <v>8</v>
      </c>
      <c r="J341" s="422"/>
      <c r="K341" s="422"/>
      <c r="L341" s="422"/>
      <c r="M341" s="422"/>
      <c r="N341" s="42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279"/>
      <c r="AN341" s="279"/>
      <c r="AO341" s="279"/>
      <c r="AP341" s="279"/>
      <c r="AQ341" s="279"/>
      <c r="AR341" s="279"/>
      <c r="AS341" s="279"/>
      <c r="AT341" s="279"/>
      <c r="AU341" s="279"/>
      <c r="AV341" s="279"/>
      <c r="AW341" s="279"/>
      <c r="AX341" s="279"/>
      <c r="AY341" s="279"/>
      <c r="AZ341" s="279"/>
      <c r="BA341" s="279"/>
      <c r="BB341" s="279"/>
      <c r="BC341" s="279"/>
      <c r="BD341" s="279"/>
      <c r="BE341" s="279"/>
      <c r="BF341" s="279"/>
      <c r="BG341" s="379"/>
      <c r="BH341" s="379"/>
    </row>
    <row r="342" spans="1:60" ht="83.25" customHeight="1" thickBot="1" thickTop="1">
      <c r="A342" s="419"/>
      <c r="B342" s="381"/>
      <c r="C342" s="279"/>
      <c r="D342" s="115" t="s">
        <v>39</v>
      </c>
      <c r="E342" s="424" t="s">
        <v>40</v>
      </c>
      <c r="F342" s="426" t="s">
        <v>41</v>
      </c>
      <c r="G342" s="427"/>
      <c r="H342" s="115" t="s">
        <v>206</v>
      </c>
      <c r="I342" s="115" t="s">
        <v>42</v>
      </c>
      <c r="J342" s="428" t="s">
        <v>207</v>
      </c>
      <c r="K342" s="430" t="s">
        <v>41</v>
      </c>
      <c r="L342" s="431"/>
      <c r="M342" s="381" t="s">
        <v>208</v>
      </c>
      <c r="N342" s="372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379"/>
      <c r="BH342" s="379"/>
    </row>
    <row r="343" spans="1:60" ht="36" customHeight="1">
      <c r="A343" s="419"/>
      <c r="B343" s="381"/>
      <c r="C343" s="279"/>
      <c r="D343" s="115"/>
      <c r="E343" s="308"/>
      <c r="F343" s="114" t="s">
        <v>87</v>
      </c>
      <c r="G343" s="114" t="s">
        <v>88</v>
      </c>
      <c r="H343" s="115" t="s">
        <v>209</v>
      </c>
      <c r="I343" s="115"/>
      <c r="J343" s="351"/>
      <c r="K343" s="115" t="s">
        <v>87</v>
      </c>
      <c r="L343" s="115" t="s">
        <v>88</v>
      </c>
      <c r="M343" s="381"/>
      <c r="N343" s="372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379"/>
      <c r="BH343" s="379"/>
    </row>
    <row r="344" spans="1:60" ht="27" customHeight="1" thickBot="1">
      <c r="A344" s="420"/>
      <c r="B344" s="382"/>
      <c r="C344" s="390"/>
      <c r="D344" s="115"/>
      <c r="E344" s="425"/>
      <c r="F344" s="115" t="s">
        <v>210</v>
      </c>
      <c r="G344" s="115" t="s">
        <v>210</v>
      </c>
      <c r="H344" s="211"/>
      <c r="I344" s="115"/>
      <c r="J344" s="429"/>
      <c r="K344" s="115" t="s">
        <v>210</v>
      </c>
      <c r="L344" s="115" t="s">
        <v>210</v>
      </c>
      <c r="M344" s="382"/>
      <c r="N344" s="37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65"/>
      <c r="AI344" s="165"/>
      <c r="AJ344" s="165"/>
      <c r="AK344" s="165"/>
      <c r="AL344" s="165"/>
      <c r="AM344" s="113"/>
      <c r="AN344" s="113"/>
      <c r="AO344" s="113"/>
      <c r="AP344" s="113"/>
      <c r="AQ344" s="113"/>
      <c r="AR344" s="165"/>
      <c r="AS344" s="165"/>
      <c r="AT344" s="165"/>
      <c r="AU344" s="165"/>
      <c r="AV344" s="165"/>
      <c r="AW344" s="113"/>
      <c r="AX344" s="113"/>
      <c r="AY344" s="113"/>
      <c r="AZ344" s="113"/>
      <c r="BA344" s="113"/>
      <c r="BB344" s="113"/>
      <c r="BC344" s="113"/>
      <c r="BD344" s="113"/>
      <c r="BE344" s="165"/>
      <c r="BF344" s="165"/>
      <c r="BG344" s="379"/>
      <c r="BH344" s="379"/>
    </row>
    <row r="345" spans="1:60" ht="16.5" thickBot="1">
      <c r="A345" s="131">
        <v>1</v>
      </c>
      <c r="B345" s="378">
        <v>2</v>
      </c>
      <c r="C345" s="357"/>
      <c r="D345" s="131">
        <v>3</v>
      </c>
      <c r="E345" s="131">
        <v>4</v>
      </c>
      <c r="F345" s="131">
        <v>5</v>
      </c>
      <c r="G345" s="131">
        <v>6</v>
      </c>
      <c r="H345" s="131">
        <v>7</v>
      </c>
      <c r="I345" s="131">
        <v>8</v>
      </c>
      <c r="J345" s="131">
        <v>9</v>
      </c>
      <c r="K345" s="131">
        <v>10</v>
      </c>
      <c r="L345" s="131">
        <v>11</v>
      </c>
      <c r="M345" s="378">
        <v>12</v>
      </c>
      <c r="N345" s="357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3"/>
      <c r="AT345" s="113"/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379"/>
      <c r="BH345" s="379"/>
    </row>
    <row r="346" spans="1:60" ht="13.5" customHeight="1" thickBot="1">
      <c r="A346" s="131">
        <v>2000</v>
      </c>
      <c r="B346" s="209" t="s">
        <v>169</v>
      </c>
      <c r="C346" s="212"/>
      <c r="D346" s="233">
        <f>D352+D375</f>
        <v>1485200</v>
      </c>
      <c r="E346" s="111"/>
      <c r="F346" s="214"/>
      <c r="G346" s="111"/>
      <c r="H346" s="111"/>
      <c r="I346" s="213">
        <f>I352+I375</f>
        <v>1498100</v>
      </c>
      <c r="J346" s="111"/>
      <c r="K346" s="214"/>
      <c r="L346" s="214"/>
      <c r="M346" s="155"/>
      <c r="N346" s="120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3"/>
      <c r="AT346" s="113"/>
      <c r="AU346" s="113"/>
      <c r="AV346" s="113"/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  <c r="BG346" s="156"/>
      <c r="BH346" s="156"/>
    </row>
    <row r="347" spans="1:60" ht="25.5" customHeight="1" thickBot="1">
      <c r="A347" s="131">
        <v>2100</v>
      </c>
      <c r="B347" s="209" t="s">
        <v>170</v>
      </c>
      <c r="C347" s="212"/>
      <c r="D347" s="234"/>
      <c r="E347" s="111"/>
      <c r="F347" s="214"/>
      <c r="G347" s="111"/>
      <c r="H347" s="111"/>
      <c r="I347" s="215"/>
      <c r="J347" s="111"/>
      <c r="K347" s="214"/>
      <c r="L347" s="214"/>
      <c r="M347" s="155"/>
      <c r="N347" s="120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56"/>
      <c r="BH347" s="156"/>
    </row>
    <row r="348" spans="1:60" ht="13.5" customHeight="1" thickBot="1">
      <c r="A348" s="131">
        <v>2110</v>
      </c>
      <c r="B348" s="209" t="s">
        <v>100</v>
      </c>
      <c r="C348" s="212"/>
      <c r="D348" s="234"/>
      <c r="E348" s="111"/>
      <c r="F348" s="214"/>
      <c r="G348" s="111"/>
      <c r="H348" s="111"/>
      <c r="I348" s="215"/>
      <c r="J348" s="111"/>
      <c r="K348" s="214"/>
      <c r="L348" s="214"/>
      <c r="M348" s="155"/>
      <c r="N348" s="120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56"/>
      <c r="BH348" s="156"/>
    </row>
    <row r="349" spans="1:60" ht="13.5" customHeight="1" thickBot="1">
      <c r="A349" s="131">
        <v>2111</v>
      </c>
      <c r="B349" s="209" t="s">
        <v>171</v>
      </c>
      <c r="C349" s="212"/>
      <c r="D349" s="234"/>
      <c r="E349" s="111"/>
      <c r="F349" s="214"/>
      <c r="G349" s="111"/>
      <c r="H349" s="111"/>
      <c r="I349" s="215"/>
      <c r="J349" s="111"/>
      <c r="K349" s="214"/>
      <c r="L349" s="214"/>
      <c r="M349" s="155"/>
      <c r="N349" s="120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  <c r="BG349" s="156"/>
      <c r="BH349" s="156"/>
    </row>
    <row r="350" spans="1:60" ht="28.5" customHeight="1" thickBot="1">
      <c r="A350" s="131">
        <v>2112</v>
      </c>
      <c r="B350" s="209" t="s">
        <v>172</v>
      </c>
      <c r="C350" s="212"/>
      <c r="D350" s="234"/>
      <c r="E350" s="111"/>
      <c r="F350" s="214"/>
      <c r="G350" s="111"/>
      <c r="H350" s="111"/>
      <c r="I350" s="215"/>
      <c r="J350" s="111"/>
      <c r="K350" s="214"/>
      <c r="L350" s="214"/>
      <c r="M350" s="155"/>
      <c r="N350" s="120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  <c r="BG350" s="156"/>
      <c r="BH350" s="156"/>
    </row>
    <row r="351" spans="1:60" ht="13.5" customHeight="1" thickBot="1">
      <c r="A351" s="131">
        <v>2120</v>
      </c>
      <c r="B351" s="209" t="s">
        <v>101</v>
      </c>
      <c r="C351" s="212"/>
      <c r="D351" s="234"/>
      <c r="E351" s="111"/>
      <c r="F351" s="214"/>
      <c r="G351" s="111"/>
      <c r="H351" s="111"/>
      <c r="I351" s="215"/>
      <c r="J351" s="111"/>
      <c r="K351" s="214"/>
      <c r="L351" s="214"/>
      <c r="M351" s="155"/>
      <c r="N351" s="120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3"/>
      <c r="AT351" s="113"/>
      <c r="AU351" s="113"/>
      <c r="AV351" s="113"/>
      <c r="AW351" s="113"/>
      <c r="AX351" s="113"/>
      <c r="AY351" s="113"/>
      <c r="AZ351" s="113"/>
      <c r="BA351" s="113"/>
      <c r="BB351" s="113"/>
      <c r="BC351" s="113"/>
      <c r="BD351" s="113"/>
      <c r="BE351" s="113"/>
      <c r="BF351" s="113"/>
      <c r="BG351" s="156"/>
      <c r="BH351" s="156"/>
    </row>
    <row r="352" spans="1:60" ht="13.5" customHeight="1" thickBot="1">
      <c r="A352" s="131">
        <v>2200</v>
      </c>
      <c r="B352" s="209" t="s">
        <v>173</v>
      </c>
      <c r="C352" s="212"/>
      <c r="D352" s="233">
        <f>D354</f>
        <v>1359200</v>
      </c>
      <c r="E352" s="111"/>
      <c r="F352" s="214"/>
      <c r="G352" s="111"/>
      <c r="H352" s="111"/>
      <c r="I352" s="213">
        <v>1330700</v>
      </c>
      <c r="J352" s="111"/>
      <c r="K352" s="214"/>
      <c r="L352" s="214"/>
      <c r="M352" s="155"/>
      <c r="N352" s="120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3"/>
      <c r="AT352" s="113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  <c r="BG352" s="156"/>
      <c r="BH352" s="156"/>
    </row>
    <row r="353" spans="1:60" ht="23.25" customHeight="1" thickBot="1">
      <c r="A353" s="131">
        <v>2210</v>
      </c>
      <c r="B353" s="209" t="s">
        <v>102</v>
      </c>
      <c r="C353" s="212"/>
      <c r="D353" s="234"/>
      <c r="E353" s="111"/>
      <c r="F353" s="214"/>
      <c r="G353" s="111"/>
      <c r="H353" s="111"/>
      <c r="I353" s="213"/>
      <c r="J353" s="111"/>
      <c r="K353" s="214"/>
      <c r="L353" s="214"/>
      <c r="M353" s="155"/>
      <c r="N353" s="120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56"/>
      <c r="BH353" s="156"/>
    </row>
    <row r="354" spans="1:60" ht="27.75" customHeight="1" thickBot="1">
      <c r="A354" s="131">
        <v>2220</v>
      </c>
      <c r="B354" s="209" t="s">
        <v>103</v>
      </c>
      <c r="C354" s="212"/>
      <c r="D354" s="233">
        <v>1359200</v>
      </c>
      <c r="E354" s="111"/>
      <c r="F354" s="214"/>
      <c r="G354" s="111"/>
      <c r="H354" s="111"/>
      <c r="I354" s="213">
        <v>1330700</v>
      </c>
      <c r="J354" s="111"/>
      <c r="K354" s="214"/>
      <c r="L354" s="214"/>
      <c r="M354" s="155"/>
      <c r="N354" s="120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56"/>
      <c r="BH354" s="156"/>
    </row>
    <row r="355" spans="1:60" ht="13.5" customHeight="1" thickBot="1">
      <c r="A355" s="131">
        <v>2230</v>
      </c>
      <c r="B355" s="209" t="s">
        <v>104</v>
      </c>
      <c r="C355" s="212"/>
      <c r="D355" s="234"/>
      <c r="E355" s="111"/>
      <c r="F355" s="214"/>
      <c r="G355" s="111"/>
      <c r="H355" s="111"/>
      <c r="I355" s="215"/>
      <c r="J355" s="111"/>
      <c r="K355" s="214"/>
      <c r="L355" s="214"/>
      <c r="M355" s="155"/>
      <c r="N355" s="120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56"/>
      <c r="BH355" s="156"/>
    </row>
    <row r="356" spans="1:60" ht="13.5" customHeight="1" thickBot="1">
      <c r="A356" s="131">
        <v>2240</v>
      </c>
      <c r="B356" s="209" t="s">
        <v>105</v>
      </c>
      <c r="C356" s="212"/>
      <c r="D356" s="234"/>
      <c r="E356" s="111"/>
      <c r="F356" s="214"/>
      <c r="G356" s="111"/>
      <c r="H356" s="111"/>
      <c r="I356" s="215"/>
      <c r="J356" s="111"/>
      <c r="K356" s="214"/>
      <c r="L356" s="214"/>
      <c r="M356" s="155"/>
      <c r="N356" s="120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56"/>
      <c r="BH356" s="156"/>
    </row>
    <row r="357" spans="1:60" ht="13.5" customHeight="1" thickBot="1">
      <c r="A357" s="131">
        <v>2250</v>
      </c>
      <c r="B357" s="126" t="s">
        <v>106</v>
      </c>
      <c r="C357" s="127"/>
      <c r="D357" s="234"/>
      <c r="E357" s="111"/>
      <c r="F357" s="214"/>
      <c r="G357" s="111"/>
      <c r="H357" s="111"/>
      <c r="I357" s="215"/>
      <c r="J357" s="111"/>
      <c r="K357" s="214"/>
      <c r="L357" s="214"/>
      <c r="M357" s="155"/>
      <c r="N357" s="120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/>
      <c r="AT357" s="113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56"/>
      <c r="BH357" s="156"/>
    </row>
    <row r="358" spans="1:60" ht="13.5" customHeight="1" thickBot="1">
      <c r="A358" s="131">
        <v>2260</v>
      </c>
      <c r="B358" s="126" t="s">
        <v>174</v>
      </c>
      <c r="C358" s="127"/>
      <c r="D358" s="234"/>
      <c r="E358" s="111"/>
      <c r="F358" s="214"/>
      <c r="G358" s="111"/>
      <c r="H358" s="111"/>
      <c r="I358" s="215"/>
      <c r="J358" s="111"/>
      <c r="K358" s="214"/>
      <c r="L358" s="214"/>
      <c r="M358" s="155"/>
      <c r="N358" s="120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56"/>
      <c r="BH358" s="156"/>
    </row>
    <row r="359" spans="1:60" ht="13.5" customHeight="1" thickBot="1">
      <c r="A359" s="131">
        <v>2270</v>
      </c>
      <c r="B359" s="126" t="s">
        <v>107</v>
      </c>
      <c r="C359" s="127"/>
      <c r="D359" s="234"/>
      <c r="E359" s="111"/>
      <c r="F359" s="214"/>
      <c r="G359" s="111"/>
      <c r="H359" s="111"/>
      <c r="I359" s="215"/>
      <c r="J359" s="111"/>
      <c r="K359" s="214"/>
      <c r="L359" s="214"/>
      <c r="M359" s="155"/>
      <c r="N359" s="120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56"/>
      <c r="BH359" s="156"/>
    </row>
    <row r="360" spans="1:60" ht="13.5" customHeight="1" thickBot="1">
      <c r="A360" s="131">
        <v>2271</v>
      </c>
      <c r="B360" s="126" t="s">
        <v>108</v>
      </c>
      <c r="C360" s="127"/>
      <c r="D360" s="234"/>
      <c r="E360" s="111"/>
      <c r="F360" s="214"/>
      <c r="G360" s="111"/>
      <c r="H360" s="111"/>
      <c r="I360" s="215"/>
      <c r="J360" s="111"/>
      <c r="K360" s="214"/>
      <c r="L360" s="214"/>
      <c r="M360" s="155"/>
      <c r="N360" s="120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56"/>
      <c r="BH360" s="156"/>
    </row>
    <row r="361" spans="1:60" ht="28.5" customHeight="1" thickBot="1">
      <c r="A361" s="131">
        <v>2272</v>
      </c>
      <c r="B361" s="126" t="s">
        <v>109</v>
      </c>
      <c r="C361" s="127"/>
      <c r="D361" s="234"/>
      <c r="E361" s="111"/>
      <c r="F361" s="214"/>
      <c r="G361" s="111"/>
      <c r="H361" s="111"/>
      <c r="I361" s="215"/>
      <c r="J361" s="111"/>
      <c r="K361" s="214"/>
      <c r="L361" s="214"/>
      <c r="M361" s="155"/>
      <c r="N361" s="120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56"/>
      <c r="BH361" s="156"/>
    </row>
    <row r="362" spans="1:60" ht="13.5" customHeight="1" thickBot="1">
      <c r="A362" s="131">
        <v>2273</v>
      </c>
      <c r="B362" s="126" t="s">
        <v>110</v>
      </c>
      <c r="C362" s="127"/>
      <c r="D362" s="234"/>
      <c r="E362" s="111"/>
      <c r="F362" s="214"/>
      <c r="G362" s="111"/>
      <c r="H362" s="111"/>
      <c r="I362" s="215"/>
      <c r="J362" s="111"/>
      <c r="K362" s="214"/>
      <c r="L362" s="214"/>
      <c r="M362" s="155"/>
      <c r="N362" s="120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56"/>
      <c r="BH362" s="156"/>
    </row>
    <row r="363" spans="1:60" ht="13.5" customHeight="1" thickBot="1">
      <c r="A363" s="131">
        <v>2274</v>
      </c>
      <c r="B363" s="126" t="s">
        <v>175</v>
      </c>
      <c r="C363" s="127"/>
      <c r="D363" s="234"/>
      <c r="E363" s="111"/>
      <c r="F363" s="214"/>
      <c r="G363" s="111"/>
      <c r="H363" s="111"/>
      <c r="I363" s="215"/>
      <c r="J363" s="111"/>
      <c r="K363" s="214"/>
      <c r="L363" s="214"/>
      <c r="M363" s="155"/>
      <c r="N363" s="120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56"/>
      <c r="BH363" s="156"/>
    </row>
    <row r="364" spans="1:60" ht="13.5" customHeight="1" thickBot="1">
      <c r="A364" s="131">
        <v>2275</v>
      </c>
      <c r="B364" s="126" t="s">
        <v>176</v>
      </c>
      <c r="C364" s="127"/>
      <c r="D364" s="234"/>
      <c r="E364" s="111"/>
      <c r="F364" s="214"/>
      <c r="G364" s="111"/>
      <c r="H364" s="111"/>
      <c r="I364" s="215"/>
      <c r="J364" s="111"/>
      <c r="K364" s="214"/>
      <c r="L364" s="214"/>
      <c r="M364" s="155"/>
      <c r="N364" s="120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56"/>
      <c r="BH364" s="156"/>
    </row>
    <row r="365" spans="1:60" ht="27" customHeight="1" thickBot="1">
      <c r="A365" s="131">
        <v>2280</v>
      </c>
      <c r="B365" s="361" t="s">
        <v>177</v>
      </c>
      <c r="C365" s="363"/>
      <c r="D365" s="234"/>
      <c r="E365" s="111"/>
      <c r="F365" s="214"/>
      <c r="G365" s="111"/>
      <c r="H365" s="111"/>
      <c r="I365" s="215"/>
      <c r="J365" s="111"/>
      <c r="K365" s="214"/>
      <c r="L365" s="214"/>
      <c r="M365" s="155"/>
      <c r="N365" s="120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56"/>
      <c r="BH365" s="156"/>
    </row>
    <row r="366" spans="1:60" ht="27" customHeight="1" thickBot="1">
      <c r="A366" s="131">
        <v>2281</v>
      </c>
      <c r="B366" s="361" t="s">
        <v>178</v>
      </c>
      <c r="C366" s="363"/>
      <c r="D366" s="234"/>
      <c r="E366" s="111"/>
      <c r="F366" s="214"/>
      <c r="G366" s="111"/>
      <c r="H366" s="111"/>
      <c r="I366" s="215"/>
      <c r="J366" s="111"/>
      <c r="K366" s="214"/>
      <c r="L366" s="214"/>
      <c r="M366" s="155"/>
      <c r="N366" s="120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56"/>
      <c r="BH366" s="156"/>
    </row>
    <row r="367" spans="1:60" ht="26.25" customHeight="1" thickBot="1">
      <c r="A367" s="131">
        <v>2282</v>
      </c>
      <c r="B367" s="361" t="s">
        <v>111</v>
      </c>
      <c r="C367" s="363"/>
      <c r="D367" s="234"/>
      <c r="E367" s="111"/>
      <c r="F367" s="214"/>
      <c r="G367" s="111"/>
      <c r="H367" s="111"/>
      <c r="I367" s="215"/>
      <c r="J367" s="111"/>
      <c r="K367" s="214"/>
      <c r="L367" s="214"/>
      <c r="M367" s="155"/>
      <c r="N367" s="120"/>
      <c r="O367" s="153"/>
      <c r="P367" s="15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/>
      <c r="AT367" s="113"/>
      <c r="AU367" s="113"/>
      <c r="AV367" s="113"/>
      <c r="AW367" s="113"/>
      <c r="AX367" s="113"/>
      <c r="AY367" s="113"/>
      <c r="AZ367" s="113"/>
      <c r="BA367" s="113"/>
      <c r="BB367" s="113"/>
      <c r="BC367" s="113"/>
      <c r="BD367" s="113"/>
      <c r="BE367" s="113"/>
      <c r="BF367" s="113"/>
      <c r="BG367" s="156"/>
      <c r="BH367" s="156"/>
    </row>
    <row r="368" spans="1:60" ht="13.5" customHeight="1" thickBot="1">
      <c r="A368" s="131">
        <v>2400</v>
      </c>
      <c r="B368" s="126" t="s">
        <v>179</v>
      </c>
      <c r="C368" s="127"/>
      <c r="D368" s="234"/>
      <c r="E368" s="111"/>
      <c r="F368" s="214"/>
      <c r="G368" s="111"/>
      <c r="H368" s="111"/>
      <c r="I368" s="215"/>
      <c r="J368" s="111"/>
      <c r="K368" s="214"/>
      <c r="L368" s="214"/>
      <c r="M368" s="155"/>
      <c r="N368" s="120"/>
      <c r="O368" s="7"/>
      <c r="P368" s="19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/>
      <c r="AT368" s="113"/>
      <c r="AU368" s="113"/>
      <c r="AV368" s="11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  <c r="BG368" s="156"/>
      <c r="BH368" s="156"/>
    </row>
    <row r="369" spans="1:60" ht="28.5" customHeight="1" thickBot="1">
      <c r="A369" s="131">
        <v>2410</v>
      </c>
      <c r="B369" s="126" t="s">
        <v>180</v>
      </c>
      <c r="C369" s="127"/>
      <c r="D369" s="234"/>
      <c r="E369" s="111"/>
      <c r="F369" s="214"/>
      <c r="G369" s="111"/>
      <c r="H369" s="111"/>
      <c r="I369" s="215"/>
      <c r="J369" s="111"/>
      <c r="K369" s="214"/>
      <c r="L369" s="214"/>
      <c r="M369" s="155"/>
      <c r="N369" s="120"/>
      <c r="O369" s="21"/>
      <c r="P369" s="21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/>
      <c r="AT369" s="113"/>
      <c r="AU369" s="113"/>
      <c r="AV369" s="113"/>
      <c r="AW369" s="113"/>
      <c r="AX369" s="113"/>
      <c r="AY369" s="113"/>
      <c r="AZ369" s="113"/>
      <c r="BA369" s="113"/>
      <c r="BB369" s="113"/>
      <c r="BC369" s="113"/>
      <c r="BD369" s="113"/>
      <c r="BE369" s="113"/>
      <c r="BF369" s="113"/>
      <c r="BG369" s="156"/>
      <c r="BH369" s="156"/>
    </row>
    <row r="370" spans="1:60" ht="33.75" customHeight="1" thickBot="1">
      <c r="A370" s="131">
        <v>2420</v>
      </c>
      <c r="B370" s="126" t="s">
        <v>181</v>
      </c>
      <c r="C370" s="127"/>
      <c r="D370" s="234"/>
      <c r="E370" s="111"/>
      <c r="F370" s="214"/>
      <c r="G370" s="111"/>
      <c r="H370" s="111"/>
      <c r="I370" s="215"/>
      <c r="J370" s="111"/>
      <c r="K370" s="214"/>
      <c r="L370" s="214"/>
      <c r="M370" s="155"/>
      <c r="N370" s="120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13"/>
      <c r="AT370" s="113"/>
      <c r="AU370" s="113"/>
      <c r="AV370" s="113"/>
      <c r="AW370" s="113"/>
      <c r="AX370" s="113"/>
      <c r="AY370" s="113"/>
      <c r="AZ370" s="113"/>
      <c r="BA370" s="113"/>
      <c r="BB370" s="113"/>
      <c r="BC370" s="113"/>
      <c r="BD370" s="113"/>
      <c r="BE370" s="113"/>
      <c r="BF370" s="113"/>
      <c r="BG370" s="156"/>
      <c r="BH370" s="156"/>
    </row>
    <row r="371" spans="1:60" ht="13.5" customHeight="1" thickBot="1">
      <c r="A371" s="131">
        <v>2600</v>
      </c>
      <c r="B371" s="126" t="s">
        <v>182</v>
      </c>
      <c r="C371" s="127"/>
      <c r="D371" s="234"/>
      <c r="E371" s="111"/>
      <c r="F371" s="214"/>
      <c r="G371" s="111"/>
      <c r="H371" s="111"/>
      <c r="I371" s="215"/>
      <c r="J371" s="111"/>
      <c r="K371" s="214"/>
      <c r="L371" s="214"/>
      <c r="M371" s="155"/>
      <c r="N371" s="120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  <c r="AL371" s="113"/>
      <c r="AM371" s="113"/>
      <c r="AN371" s="113"/>
      <c r="AO371" s="113"/>
      <c r="AP371" s="113"/>
      <c r="AQ371" s="113"/>
      <c r="AR371" s="113"/>
      <c r="AS371" s="113"/>
      <c r="AT371" s="113"/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56"/>
      <c r="BH371" s="156"/>
    </row>
    <row r="372" spans="1:60" ht="45" customHeight="1" thickBot="1">
      <c r="A372" s="131">
        <v>2610</v>
      </c>
      <c r="B372" s="126" t="s">
        <v>183</v>
      </c>
      <c r="C372" s="127"/>
      <c r="D372" s="234"/>
      <c r="E372" s="111"/>
      <c r="F372" s="214"/>
      <c r="G372" s="111"/>
      <c r="H372" s="111"/>
      <c r="I372" s="215"/>
      <c r="J372" s="111"/>
      <c r="K372" s="214"/>
      <c r="L372" s="214"/>
      <c r="M372" s="155"/>
      <c r="N372" s="120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  <c r="AL372" s="113"/>
      <c r="AM372" s="113"/>
      <c r="AN372" s="113"/>
      <c r="AO372" s="113"/>
      <c r="AP372" s="113"/>
      <c r="AQ372" s="113"/>
      <c r="AR372" s="113"/>
      <c r="AS372" s="113"/>
      <c r="AT372" s="113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56"/>
      <c r="BH372" s="156"/>
    </row>
    <row r="373" spans="1:60" ht="30" customHeight="1" thickBot="1">
      <c r="A373" s="131">
        <v>2620</v>
      </c>
      <c r="B373" s="126" t="s">
        <v>184</v>
      </c>
      <c r="C373" s="127"/>
      <c r="D373" s="234"/>
      <c r="E373" s="111"/>
      <c r="F373" s="214"/>
      <c r="G373" s="111"/>
      <c r="H373" s="111"/>
      <c r="I373" s="215"/>
      <c r="J373" s="111"/>
      <c r="K373" s="214"/>
      <c r="L373" s="214"/>
      <c r="M373" s="155"/>
      <c r="N373" s="120"/>
      <c r="O373" s="206"/>
      <c r="P373" s="206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13"/>
      <c r="AT373" s="113"/>
      <c r="AU373" s="113"/>
      <c r="AV373" s="11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  <c r="BG373" s="156"/>
      <c r="BH373" s="156"/>
    </row>
    <row r="374" spans="1:60" ht="29.25" customHeight="1" thickBot="1">
      <c r="A374" s="131">
        <v>2630</v>
      </c>
      <c r="B374" s="126" t="s">
        <v>185</v>
      </c>
      <c r="C374" s="127"/>
      <c r="D374" s="234"/>
      <c r="E374" s="111"/>
      <c r="F374" s="214"/>
      <c r="G374" s="111"/>
      <c r="H374" s="111"/>
      <c r="I374" s="215"/>
      <c r="J374" s="111"/>
      <c r="K374" s="214"/>
      <c r="L374" s="214"/>
      <c r="M374" s="155"/>
      <c r="N374" s="120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56"/>
      <c r="BH374" s="156"/>
    </row>
    <row r="375" spans="1:60" ht="13.5" customHeight="1" thickBot="1">
      <c r="A375" s="131">
        <v>2700</v>
      </c>
      <c r="B375" s="126" t="s">
        <v>112</v>
      </c>
      <c r="C375" s="127"/>
      <c r="D375" s="233">
        <v>126000</v>
      </c>
      <c r="E375" s="111"/>
      <c r="F375" s="214"/>
      <c r="G375" s="111"/>
      <c r="H375" s="111"/>
      <c r="I375" s="213">
        <f>I378</f>
        <v>167400</v>
      </c>
      <c r="J375" s="111"/>
      <c r="K375" s="214"/>
      <c r="L375" s="214"/>
      <c r="M375" s="155"/>
      <c r="N375" s="120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56"/>
      <c r="BH375" s="156"/>
    </row>
    <row r="376" spans="1:60" ht="13.5" customHeight="1" thickBot="1">
      <c r="A376" s="131">
        <v>2710</v>
      </c>
      <c r="B376" s="126" t="s">
        <v>113</v>
      </c>
      <c r="C376" s="127"/>
      <c r="D376" s="233"/>
      <c r="E376" s="111"/>
      <c r="F376" s="214"/>
      <c r="G376" s="111"/>
      <c r="H376" s="111"/>
      <c r="I376" s="215"/>
      <c r="J376" s="111"/>
      <c r="K376" s="214"/>
      <c r="L376" s="214"/>
      <c r="M376" s="155"/>
      <c r="N376" s="120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56"/>
      <c r="BH376" s="156"/>
    </row>
    <row r="377" spans="1:60" ht="13.5" customHeight="1" thickBot="1">
      <c r="A377" s="131">
        <v>2720</v>
      </c>
      <c r="B377" s="126" t="s">
        <v>186</v>
      </c>
      <c r="C377" s="127"/>
      <c r="D377" s="233"/>
      <c r="E377" s="111"/>
      <c r="F377" s="214"/>
      <c r="G377" s="111"/>
      <c r="H377" s="111"/>
      <c r="I377" s="215"/>
      <c r="J377" s="111"/>
      <c r="K377" s="214"/>
      <c r="L377" s="214"/>
      <c r="M377" s="155"/>
      <c r="N377" s="120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56"/>
      <c r="BH377" s="156"/>
    </row>
    <row r="378" spans="1:60" ht="13.5" customHeight="1" thickBot="1">
      <c r="A378" s="131">
        <v>2730</v>
      </c>
      <c r="B378" s="126" t="s">
        <v>114</v>
      </c>
      <c r="C378" s="127"/>
      <c r="D378" s="233">
        <v>126000</v>
      </c>
      <c r="E378" s="111"/>
      <c r="F378" s="214"/>
      <c r="G378" s="111"/>
      <c r="H378" s="111"/>
      <c r="I378" s="213">
        <v>167400</v>
      </c>
      <c r="J378" s="111"/>
      <c r="K378" s="214"/>
      <c r="L378" s="214"/>
      <c r="M378" s="155"/>
      <c r="N378" s="120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56"/>
      <c r="BH378" s="156"/>
    </row>
    <row r="379" spans="1:60" ht="13.5" customHeight="1" thickBot="1">
      <c r="A379" s="131">
        <v>2800</v>
      </c>
      <c r="B379" s="126" t="s">
        <v>187</v>
      </c>
      <c r="C379" s="127"/>
      <c r="D379" s="234"/>
      <c r="E379" s="111"/>
      <c r="F379" s="214"/>
      <c r="G379" s="111"/>
      <c r="H379" s="111"/>
      <c r="I379" s="215"/>
      <c r="J379" s="111"/>
      <c r="K379" s="214"/>
      <c r="L379" s="214"/>
      <c r="M379" s="155"/>
      <c r="N379" s="120"/>
      <c r="O379" s="113"/>
      <c r="P379" s="113"/>
      <c r="Q379" s="153"/>
      <c r="R379" s="15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3"/>
      <c r="AT379" s="113"/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56"/>
      <c r="BH379" s="156"/>
    </row>
    <row r="380" spans="1:60" ht="13.5" customHeight="1" thickBot="1">
      <c r="A380" s="131">
        <v>9000</v>
      </c>
      <c r="B380" s="209" t="s">
        <v>188</v>
      </c>
      <c r="C380" s="212"/>
      <c r="D380" s="234"/>
      <c r="E380" s="111"/>
      <c r="F380" s="214"/>
      <c r="G380" s="111"/>
      <c r="H380" s="111"/>
      <c r="I380" s="215"/>
      <c r="J380" s="111"/>
      <c r="K380" s="214"/>
      <c r="L380" s="214"/>
      <c r="M380" s="155"/>
      <c r="N380" s="120"/>
      <c r="O380" s="113"/>
      <c r="P380" s="113"/>
      <c r="Q380" s="19"/>
      <c r="R380" s="19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56"/>
      <c r="BH380" s="156"/>
    </row>
    <row r="381" spans="1:60" ht="13.5" customHeight="1" thickBot="1">
      <c r="A381" s="131">
        <v>3000</v>
      </c>
      <c r="B381" s="126" t="s">
        <v>189</v>
      </c>
      <c r="C381" s="127"/>
      <c r="D381" s="234"/>
      <c r="E381" s="111"/>
      <c r="F381" s="214"/>
      <c r="G381" s="111"/>
      <c r="H381" s="111"/>
      <c r="I381" s="215"/>
      <c r="J381" s="111"/>
      <c r="K381" s="214"/>
      <c r="L381" s="214"/>
      <c r="M381" s="155"/>
      <c r="N381" s="120"/>
      <c r="O381" s="113"/>
      <c r="P381" s="113"/>
      <c r="Q381" s="21"/>
      <c r="R381" s="21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3"/>
      <c r="AT381" s="113"/>
      <c r="AU381" s="113"/>
      <c r="AV381" s="11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  <c r="BG381" s="156"/>
      <c r="BH381" s="156"/>
    </row>
    <row r="382" spans="1:60" ht="13.5" customHeight="1" thickBot="1">
      <c r="A382" s="131">
        <v>3100</v>
      </c>
      <c r="B382" s="126" t="s">
        <v>190</v>
      </c>
      <c r="C382" s="127"/>
      <c r="D382" s="234"/>
      <c r="E382" s="111"/>
      <c r="F382" s="214"/>
      <c r="G382" s="111"/>
      <c r="H382" s="111"/>
      <c r="I382" s="215"/>
      <c r="J382" s="111"/>
      <c r="K382" s="214"/>
      <c r="L382" s="214"/>
      <c r="M382" s="155"/>
      <c r="N382" s="120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3"/>
      <c r="AT382" s="113"/>
      <c r="AU382" s="113"/>
      <c r="AV382" s="11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  <c r="BG382" s="156"/>
      <c r="BH382" s="156"/>
    </row>
    <row r="383" spans="1:60" ht="27.75" customHeight="1" thickBot="1">
      <c r="A383" s="131">
        <v>3110</v>
      </c>
      <c r="B383" s="126" t="s">
        <v>116</v>
      </c>
      <c r="C383" s="127"/>
      <c r="D383" s="234"/>
      <c r="E383" s="111"/>
      <c r="F383" s="214"/>
      <c r="G383" s="111"/>
      <c r="H383" s="111"/>
      <c r="I383" s="215"/>
      <c r="J383" s="111"/>
      <c r="K383" s="214"/>
      <c r="L383" s="214"/>
      <c r="M383" s="155"/>
      <c r="N383" s="120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56"/>
      <c r="BH383" s="156"/>
    </row>
    <row r="384" spans="1:60" ht="19.5" customHeight="1" thickBot="1">
      <c r="A384" s="131">
        <v>3120</v>
      </c>
      <c r="B384" s="126" t="s">
        <v>191</v>
      </c>
      <c r="C384" s="127"/>
      <c r="D384" s="234"/>
      <c r="E384" s="111"/>
      <c r="F384" s="214"/>
      <c r="G384" s="111"/>
      <c r="H384" s="111"/>
      <c r="I384" s="215"/>
      <c r="J384" s="111"/>
      <c r="K384" s="214"/>
      <c r="L384" s="214"/>
      <c r="M384" s="155"/>
      <c r="N384" s="120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56"/>
      <c r="BH384" s="156"/>
    </row>
    <row r="385" spans="1:60" ht="28.5" customHeight="1" thickBot="1">
      <c r="A385" s="131">
        <v>3121</v>
      </c>
      <c r="B385" s="126" t="s">
        <v>192</v>
      </c>
      <c r="C385" s="127"/>
      <c r="D385" s="234"/>
      <c r="E385" s="111"/>
      <c r="F385" s="214"/>
      <c r="G385" s="111"/>
      <c r="H385" s="111"/>
      <c r="I385" s="215"/>
      <c r="J385" s="111"/>
      <c r="K385" s="214"/>
      <c r="L385" s="214"/>
      <c r="M385" s="155"/>
      <c r="N385" s="120"/>
      <c r="O385" s="113"/>
      <c r="P385" s="113"/>
      <c r="Q385" s="206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/>
      <c r="AT385" s="113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  <c r="BG385" s="156"/>
      <c r="BH385" s="156"/>
    </row>
    <row r="386" spans="1:60" ht="13.5" customHeight="1" thickBot="1">
      <c r="A386" s="131">
        <v>3122</v>
      </c>
      <c r="B386" s="361" t="s">
        <v>193</v>
      </c>
      <c r="C386" s="363"/>
      <c r="D386" s="234"/>
      <c r="E386" s="111"/>
      <c r="F386" s="214"/>
      <c r="G386" s="111"/>
      <c r="H386" s="111"/>
      <c r="I386" s="215"/>
      <c r="J386" s="111"/>
      <c r="K386" s="214"/>
      <c r="L386" s="214"/>
      <c r="M386" s="155"/>
      <c r="N386" s="120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/>
      <c r="AT386" s="113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  <c r="BG386" s="156"/>
      <c r="BH386" s="156"/>
    </row>
    <row r="387" spans="1:60" ht="13.5" customHeight="1" thickBot="1">
      <c r="A387" s="131">
        <v>3130</v>
      </c>
      <c r="B387" s="126" t="s">
        <v>117</v>
      </c>
      <c r="C387" s="127"/>
      <c r="D387" s="234"/>
      <c r="E387" s="111"/>
      <c r="F387" s="214"/>
      <c r="G387" s="111"/>
      <c r="H387" s="111"/>
      <c r="I387" s="215"/>
      <c r="J387" s="111"/>
      <c r="K387" s="214"/>
      <c r="L387" s="214"/>
      <c r="M387" s="155"/>
      <c r="N387" s="120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/>
      <c r="AT387" s="113"/>
      <c r="AU387" s="113"/>
      <c r="AV387" s="11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  <c r="BG387" s="156"/>
      <c r="BH387" s="156"/>
    </row>
    <row r="388" spans="1:60" ht="30.75" customHeight="1" thickBot="1">
      <c r="A388" s="131">
        <v>3131</v>
      </c>
      <c r="B388" s="126" t="s">
        <v>194</v>
      </c>
      <c r="C388" s="127"/>
      <c r="D388" s="234"/>
      <c r="E388" s="111"/>
      <c r="F388" s="214"/>
      <c r="G388" s="111"/>
      <c r="H388" s="111"/>
      <c r="I388" s="215"/>
      <c r="J388" s="111"/>
      <c r="K388" s="214"/>
      <c r="L388" s="214"/>
      <c r="M388" s="155"/>
      <c r="N388" s="120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3"/>
      <c r="AT388" s="113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56"/>
      <c r="BH388" s="156"/>
    </row>
    <row r="389" spans="1:60" ht="13.5" customHeight="1" thickBot="1">
      <c r="A389" s="131">
        <v>3132</v>
      </c>
      <c r="B389" s="126" t="s">
        <v>118</v>
      </c>
      <c r="C389" s="127"/>
      <c r="D389" s="234"/>
      <c r="E389" s="111"/>
      <c r="F389" s="214"/>
      <c r="G389" s="111"/>
      <c r="H389" s="111"/>
      <c r="I389" s="215"/>
      <c r="J389" s="111"/>
      <c r="K389" s="214"/>
      <c r="L389" s="214"/>
      <c r="M389" s="155"/>
      <c r="N389" s="120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/>
      <c r="AT389" s="113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56"/>
      <c r="BH389" s="156"/>
    </row>
    <row r="390" spans="1:60" ht="13.5" customHeight="1" thickBot="1">
      <c r="A390" s="131">
        <v>3140</v>
      </c>
      <c r="B390" s="126" t="s">
        <v>195</v>
      </c>
      <c r="C390" s="127"/>
      <c r="D390" s="234"/>
      <c r="E390" s="111"/>
      <c r="F390" s="214"/>
      <c r="G390" s="111"/>
      <c r="H390" s="111"/>
      <c r="I390" s="215"/>
      <c r="J390" s="111"/>
      <c r="K390" s="214"/>
      <c r="L390" s="214"/>
      <c r="M390" s="155"/>
      <c r="N390" s="120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13"/>
      <c r="AT390" s="113"/>
      <c r="AU390" s="113"/>
      <c r="AV390" s="11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  <c r="BG390" s="156"/>
      <c r="BH390" s="156"/>
    </row>
    <row r="391" spans="1:60" ht="26.25" customHeight="1" thickBot="1">
      <c r="A391" s="131">
        <v>3141</v>
      </c>
      <c r="B391" s="126" t="s">
        <v>196</v>
      </c>
      <c r="C391" s="127"/>
      <c r="D391" s="234"/>
      <c r="E391" s="111"/>
      <c r="F391" s="214"/>
      <c r="G391" s="111"/>
      <c r="H391" s="111"/>
      <c r="I391" s="215"/>
      <c r="J391" s="111"/>
      <c r="K391" s="214"/>
      <c r="L391" s="214"/>
      <c r="M391" s="155"/>
      <c r="N391" s="120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56"/>
      <c r="BH391" s="156"/>
    </row>
    <row r="392" spans="1:60" ht="25.5" customHeight="1" thickBot="1">
      <c r="A392" s="131">
        <v>3142</v>
      </c>
      <c r="B392" s="126" t="s">
        <v>197</v>
      </c>
      <c r="C392" s="127"/>
      <c r="D392" s="234"/>
      <c r="E392" s="111"/>
      <c r="F392" s="214"/>
      <c r="G392" s="111"/>
      <c r="H392" s="111"/>
      <c r="I392" s="215"/>
      <c r="J392" s="111"/>
      <c r="K392" s="214"/>
      <c r="L392" s="214"/>
      <c r="M392" s="155"/>
      <c r="N392" s="120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56"/>
      <c r="BH392" s="156"/>
    </row>
    <row r="393" spans="1:60" ht="17.25" customHeight="1" thickBot="1">
      <c r="A393" s="131">
        <v>3143</v>
      </c>
      <c r="B393" s="361" t="s">
        <v>198</v>
      </c>
      <c r="C393" s="363"/>
      <c r="D393" s="234"/>
      <c r="E393" s="111"/>
      <c r="F393" s="214"/>
      <c r="G393" s="111"/>
      <c r="H393" s="111"/>
      <c r="I393" s="215"/>
      <c r="J393" s="111"/>
      <c r="K393" s="214"/>
      <c r="L393" s="214"/>
      <c r="M393" s="155"/>
      <c r="N393" s="120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56"/>
      <c r="BH393" s="156"/>
    </row>
    <row r="394" spans="1:60" ht="13.5" customHeight="1" thickBot="1">
      <c r="A394" s="131">
        <v>3150</v>
      </c>
      <c r="B394" s="126" t="s">
        <v>199</v>
      </c>
      <c r="C394" s="127"/>
      <c r="D394" s="234"/>
      <c r="E394" s="111"/>
      <c r="F394" s="214"/>
      <c r="G394" s="111"/>
      <c r="H394" s="111"/>
      <c r="I394" s="215"/>
      <c r="J394" s="111"/>
      <c r="K394" s="214"/>
      <c r="L394" s="214"/>
      <c r="M394" s="155"/>
      <c r="N394" s="120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56"/>
      <c r="BH394" s="156"/>
    </row>
    <row r="395" spans="1:60" ht="26.25" customHeight="1" thickBot="1">
      <c r="A395" s="131">
        <v>3160</v>
      </c>
      <c r="B395" s="126" t="s">
        <v>200</v>
      </c>
      <c r="C395" s="127"/>
      <c r="D395" s="234"/>
      <c r="E395" s="111"/>
      <c r="F395" s="214"/>
      <c r="G395" s="111"/>
      <c r="H395" s="111"/>
      <c r="I395" s="215"/>
      <c r="J395" s="111"/>
      <c r="K395" s="214"/>
      <c r="L395" s="214"/>
      <c r="M395" s="155"/>
      <c r="N395" s="120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56"/>
      <c r="BH395" s="156"/>
    </row>
    <row r="396" spans="1:60" ht="13.5" customHeight="1" thickBot="1">
      <c r="A396" s="131">
        <v>3200</v>
      </c>
      <c r="B396" s="126" t="s">
        <v>201</v>
      </c>
      <c r="C396" s="127"/>
      <c r="D396" s="234"/>
      <c r="E396" s="111"/>
      <c r="F396" s="214"/>
      <c r="G396" s="111"/>
      <c r="H396" s="111"/>
      <c r="I396" s="215"/>
      <c r="J396" s="111"/>
      <c r="K396" s="214"/>
      <c r="L396" s="214"/>
      <c r="M396" s="155"/>
      <c r="N396" s="120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3"/>
      <c r="AT396" s="113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56"/>
      <c r="BH396" s="156"/>
    </row>
    <row r="397" spans="1:60" ht="28.5" customHeight="1" thickBot="1">
      <c r="A397" s="131">
        <v>3210</v>
      </c>
      <c r="B397" s="361" t="s">
        <v>202</v>
      </c>
      <c r="C397" s="363"/>
      <c r="D397" s="234"/>
      <c r="E397" s="111"/>
      <c r="F397" s="214"/>
      <c r="G397" s="111"/>
      <c r="H397" s="111"/>
      <c r="I397" s="215"/>
      <c r="J397" s="111"/>
      <c r="K397" s="214"/>
      <c r="L397" s="214"/>
      <c r="M397" s="155"/>
      <c r="N397" s="120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56"/>
      <c r="BH397" s="156"/>
    </row>
    <row r="398" spans="1:60" ht="27.75" customHeight="1" thickBot="1">
      <c r="A398" s="131">
        <v>3220</v>
      </c>
      <c r="B398" s="361" t="s">
        <v>203</v>
      </c>
      <c r="C398" s="363"/>
      <c r="D398" s="234"/>
      <c r="E398" s="111"/>
      <c r="F398" s="214"/>
      <c r="G398" s="111"/>
      <c r="H398" s="111"/>
      <c r="I398" s="215"/>
      <c r="J398" s="111"/>
      <c r="K398" s="214"/>
      <c r="L398" s="214"/>
      <c r="M398" s="155"/>
      <c r="N398" s="120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13"/>
      <c r="AT398" s="113"/>
      <c r="AU398" s="113"/>
      <c r="AV398" s="113"/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56"/>
      <c r="BH398" s="156"/>
    </row>
    <row r="399" spans="1:60" ht="27.75" customHeight="1" thickBot="1">
      <c r="A399" s="131">
        <v>3230</v>
      </c>
      <c r="B399" s="361" t="s">
        <v>204</v>
      </c>
      <c r="C399" s="363"/>
      <c r="D399" s="234"/>
      <c r="E399" s="111"/>
      <c r="F399" s="214"/>
      <c r="G399" s="111"/>
      <c r="H399" s="111"/>
      <c r="I399" s="215"/>
      <c r="J399" s="111"/>
      <c r="K399" s="214"/>
      <c r="L399" s="214"/>
      <c r="M399" s="155"/>
      <c r="N399" s="120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13"/>
      <c r="AT399" s="113"/>
      <c r="AU399" s="113"/>
      <c r="AV399" s="113"/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56"/>
      <c r="BH399" s="156"/>
    </row>
    <row r="400" spans="1:60" ht="13.5" customHeight="1" thickBot="1">
      <c r="A400" s="131">
        <v>3240</v>
      </c>
      <c r="B400" s="126" t="s">
        <v>205</v>
      </c>
      <c r="C400" s="127"/>
      <c r="D400" s="234"/>
      <c r="E400" s="111"/>
      <c r="F400" s="214"/>
      <c r="G400" s="111"/>
      <c r="H400" s="111"/>
      <c r="I400" s="215"/>
      <c r="J400" s="111"/>
      <c r="K400" s="214"/>
      <c r="L400" s="214"/>
      <c r="M400" s="155"/>
      <c r="N400" s="120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/>
      <c r="AT400" s="113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56"/>
      <c r="BH400" s="156"/>
    </row>
    <row r="401" spans="1:60" ht="13.5" customHeight="1" thickBot="1">
      <c r="A401" s="111"/>
      <c r="B401" s="209" t="s">
        <v>119</v>
      </c>
      <c r="C401" s="212"/>
      <c r="D401" s="233">
        <f>G93</f>
        <v>1485200</v>
      </c>
      <c r="E401" s="212"/>
      <c r="F401" s="216"/>
      <c r="G401" s="111"/>
      <c r="H401" s="111"/>
      <c r="I401" s="213">
        <f>I354+I375</f>
        <v>1498100</v>
      </c>
      <c r="J401" s="111"/>
      <c r="K401" s="214"/>
      <c r="L401" s="214"/>
      <c r="M401" s="155"/>
      <c r="N401" s="120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3"/>
      <c r="AT401" s="113"/>
      <c r="AU401" s="113"/>
      <c r="AV401" s="11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56"/>
      <c r="BH401" s="156"/>
    </row>
    <row r="402" spans="1:60" ht="15" customHeight="1">
      <c r="A402" s="156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13"/>
      <c r="P402" s="113"/>
      <c r="Q402" s="113"/>
      <c r="R402" s="11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3"/>
      <c r="BB402" s="153"/>
      <c r="BC402" s="153"/>
      <c r="BD402" s="153"/>
      <c r="BE402" s="153"/>
      <c r="BF402" s="153"/>
      <c r="BG402" s="153"/>
      <c r="BH402" s="402"/>
    </row>
    <row r="403" spans="1:60" ht="15" customHeight="1">
      <c r="A403" s="306" t="s">
        <v>66</v>
      </c>
      <c r="B403" s="306"/>
      <c r="C403" s="306"/>
      <c r="D403" s="306"/>
      <c r="E403" s="306"/>
      <c r="F403" s="306"/>
      <c r="G403" s="306"/>
      <c r="H403" s="306"/>
      <c r="I403" s="306"/>
      <c r="J403" s="306"/>
      <c r="K403" s="306"/>
      <c r="L403" s="7"/>
      <c r="M403" s="7"/>
      <c r="N403" s="7"/>
      <c r="O403" s="113"/>
      <c r="P403" s="113"/>
      <c r="Q403" s="113"/>
      <c r="R403" s="113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402"/>
    </row>
    <row r="404" spans="1:60" ht="16.5" thickBot="1">
      <c r="A404" s="156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323" t="s">
        <v>12</v>
      </c>
      <c r="N404" s="323"/>
      <c r="O404" s="113"/>
      <c r="P404" s="113"/>
      <c r="Q404" s="113"/>
      <c r="R404" s="113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402"/>
    </row>
    <row r="405" spans="1:60" ht="96" customHeight="1">
      <c r="A405" s="418" t="s">
        <v>164</v>
      </c>
      <c r="B405" s="418" t="s">
        <v>3</v>
      </c>
      <c r="C405" s="307" t="s">
        <v>43</v>
      </c>
      <c r="D405" s="368" t="s">
        <v>44</v>
      </c>
      <c r="E405" s="380" t="s">
        <v>211</v>
      </c>
      <c r="F405" s="371"/>
      <c r="G405" s="380" t="s">
        <v>241</v>
      </c>
      <c r="H405" s="371"/>
      <c r="I405" s="380" t="s">
        <v>242</v>
      </c>
      <c r="J405" s="371"/>
      <c r="K405" s="380" t="s">
        <v>45</v>
      </c>
      <c r="L405" s="371"/>
      <c r="M405" s="380" t="s">
        <v>46</v>
      </c>
      <c r="N405" s="371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3"/>
      <c r="AT405" s="113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</row>
    <row r="406" spans="1:60" ht="95.25" customHeight="1" thickBot="1">
      <c r="A406" s="420"/>
      <c r="B406" s="420"/>
      <c r="C406" s="309"/>
      <c r="D406" s="370"/>
      <c r="E406" s="382"/>
      <c r="F406" s="373"/>
      <c r="G406" s="382"/>
      <c r="H406" s="373"/>
      <c r="I406" s="382"/>
      <c r="J406" s="373"/>
      <c r="K406" s="382"/>
      <c r="L406" s="373"/>
      <c r="M406" s="382"/>
      <c r="N406" s="37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3"/>
      <c r="AT406" s="113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</row>
    <row r="407" spans="1:60" ht="15.75" thickBot="1">
      <c r="A407" s="131">
        <v>1</v>
      </c>
      <c r="B407" s="131">
        <v>2</v>
      </c>
      <c r="C407" s="23">
        <v>3</v>
      </c>
      <c r="D407" s="23">
        <v>4</v>
      </c>
      <c r="E407" s="426">
        <v>5</v>
      </c>
      <c r="F407" s="427"/>
      <c r="G407" s="426">
        <v>6</v>
      </c>
      <c r="H407" s="427"/>
      <c r="I407" s="426">
        <v>7</v>
      </c>
      <c r="J407" s="427"/>
      <c r="K407" s="426">
        <v>8</v>
      </c>
      <c r="L407" s="432"/>
      <c r="M407" s="378">
        <v>9</v>
      </c>
      <c r="N407" s="357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3"/>
      <c r="AT407" s="113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</row>
    <row r="408" spans="1:60" ht="26.25" thickBot="1">
      <c r="A408" s="131"/>
      <c r="B408" s="111" t="s">
        <v>212</v>
      </c>
      <c r="C408" s="217"/>
      <c r="D408" s="217"/>
      <c r="E408" s="310"/>
      <c r="F408" s="312"/>
      <c r="G408" s="310"/>
      <c r="H408" s="312"/>
      <c r="I408" s="310"/>
      <c r="J408" s="312"/>
      <c r="K408" s="310"/>
      <c r="L408" s="348"/>
      <c r="M408" s="378"/>
      <c r="N408" s="357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3"/>
      <c r="AT408" s="113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</row>
    <row r="409" spans="1:60" ht="15.75" thickBot="1">
      <c r="A409" s="131">
        <v>2000</v>
      </c>
      <c r="B409" s="209" t="s">
        <v>169</v>
      </c>
      <c r="C409" s="218">
        <f>C282</f>
        <v>800700</v>
      </c>
      <c r="D409" s="218">
        <f>E282</f>
        <v>609386.11</v>
      </c>
      <c r="E409" s="433"/>
      <c r="F409" s="434"/>
      <c r="G409" s="23"/>
      <c r="H409" s="25"/>
      <c r="I409" s="23"/>
      <c r="J409" s="25"/>
      <c r="K409" s="23"/>
      <c r="L409" s="107"/>
      <c r="M409" s="155"/>
      <c r="N409" s="120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/>
      <c r="AT409" s="113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</row>
    <row r="410" spans="1:60" ht="26.25" thickBot="1">
      <c r="A410" s="131">
        <v>2100</v>
      </c>
      <c r="B410" s="209" t="s">
        <v>170</v>
      </c>
      <c r="C410" s="218">
        <f aca="true" t="shared" si="20" ref="C410:C464">C283</f>
        <v>0</v>
      </c>
      <c r="D410" s="218">
        <f aca="true" t="shared" si="21" ref="D410:D464">E283</f>
        <v>0</v>
      </c>
      <c r="E410" s="433"/>
      <c r="F410" s="434"/>
      <c r="G410" s="23"/>
      <c r="H410" s="25"/>
      <c r="I410" s="23"/>
      <c r="J410" s="25"/>
      <c r="K410" s="23"/>
      <c r="L410" s="107"/>
      <c r="M410" s="155"/>
      <c r="N410" s="120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</row>
    <row r="411" spans="1:60" ht="15.75" thickBot="1">
      <c r="A411" s="131">
        <v>2110</v>
      </c>
      <c r="B411" s="209" t="s">
        <v>100</v>
      </c>
      <c r="C411" s="218">
        <f t="shared" si="20"/>
        <v>0</v>
      </c>
      <c r="D411" s="218">
        <f t="shared" si="21"/>
        <v>0</v>
      </c>
      <c r="E411" s="433"/>
      <c r="F411" s="434"/>
      <c r="G411" s="23"/>
      <c r="H411" s="25"/>
      <c r="I411" s="23"/>
      <c r="J411" s="25"/>
      <c r="K411" s="23"/>
      <c r="L411" s="107"/>
      <c r="M411" s="155"/>
      <c r="N411" s="120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3"/>
      <c r="AT411" s="113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</row>
    <row r="412" spans="1:60" ht="15.75" thickBot="1">
      <c r="A412" s="131">
        <v>2111</v>
      </c>
      <c r="B412" s="209" t="s">
        <v>171</v>
      </c>
      <c r="C412" s="218">
        <f t="shared" si="20"/>
        <v>0</v>
      </c>
      <c r="D412" s="218">
        <f t="shared" si="21"/>
        <v>0</v>
      </c>
      <c r="E412" s="433"/>
      <c r="F412" s="435"/>
      <c r="G412" s="23"/>
      <c r="H412" s="25"/>
      <c r="I412" s="23"/>
      <c r="J412" s="25"/>
      <c r="K412" s="23"/>
      <c r="L412" s="107"/>
      <c r="M412" s="155"/>
      <c r="N412" s="120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</row>
    <row r="413" spans="1:60" ht="26.25" thickBot="1">
      <c r="A413" s="131">
        <v>2112</v>
      </c>
      <c r="B413" s="209" t="s">
        <v>172</v>
      </c>
      <c r="C413" s="218">
        <f t="shared" si="20"/>
        <v>0</v>
      </c>
      <c r="D413" s="218">
        <f t="shared" si="21"/>
        <v>0</v>
      </c>
      <c r="E413" s="310"/>
      <c r="F413" s="312"/>
      <c r="G413" s="23"/>
      <c r="H413" s="25"/>
      <c r="I413" s="23"/>
      <c r="J413" s="25"/>
      <c r="K413" s="23"/>
      <c r="L413" s="107"/>
      <c r="M413" s="155"/>
      <c r="N413" s="120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3"/>
      <c r="AT413" s="113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</row>
    <row r="414" spans="1:60" ht="26.25" thickBot="1">
      <c r="A414" s="131">
        <v>2120</v>
      </c>
      <c r="B414" s="209" t="s">
        <v>101</v>
      </c>
      <c r="C414" s="218">
        <f t="shared" si="20"/>
        <v>0</v>
      </c>
      <c r="D414" s="218">
        <f t="shared" si="21"/>
        <v>0</v>
      </c>
      <c r="E414" s="310"/>
      <c r="F414" s="312"/>
      <c r="G414" s="23"/>
      <c r="H414" s="25"/>
      <c r="I414" s="23"/>
      <c r="J414" s="25"/>
      <c r="K414" s="23"/>
      <c r="L414" s="107"/>
      <c r="M414" s="155"/>
      <c r="N414" s="120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</row>
    <row r="415" spans="1:60" ht="26.25" thickBot="1">
      <c r="A415" s="131">
        <v>2200</v>
      </c>
      <c r="B415" s="209" t="s">
        <v>173</v>
      </c>
      <c r="C415" s="218">
        <f t="shared" si="20"/>
        <v>0</v>
      </c>
      <c r="D415" s="218">
        <f t="shared" si="21"/>
        <v>0</v>
      </c>
      <c r="E415" s="310"/>
      <c r="F415" s="312"/>
      <c r="G415" s="23"/>
      <c r="H415" s="25"/>
      <c r="I415" s="23"/>
      <c r="J415" s="25"/>
      <c r="K415" s="23"/>
      <c r="L415" s="107"/>
      <c r="M415" s="155"/>
      <c r="N415" s="120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  <c r="AK415" s="113"/>
      <c r="AL415" s="113"/>
      <c r="AM415" s="113"/>
      <c r="AN415" s="113"/>
      <c r="AO415" s="113"/>
      <c r="AP415" s="113"/>
      <c r="AQ415" s="113"/>
      <c r="AR415" s="113"/>
      <c r="AS415" s="113"/>
      <c r="AT415" s="113"/>
      <c r="AU415" s="113"/>
      <c r="AV415" s="113"/>
      <c r="AW415" s="113"/>
      <c r="AX415" s="113"/>
      <c r="AY415" s="113"/>
      <c r="AZ415" s="113"/>
      <c r="BA415" s="113"/>
      <c r="BB415" s="113"/>
      <c r="BC415" s="113"/>
      <c r="BD415" s="113"/>
      <c r="BE415" s="113"/>
      <c r="BF415" s="113"/>
      <c r="BG415" s="113"/>
      <c r="BH415" s="113"/>
    </row>
    <row r="416" spans="1:60" ht="26.25" thickBot="1">
      <c r="A416" s="131">
        <v>2210</v>
      </c>
      <c r="B416" s="209" t="s">
        <v>102</v>
      </c>
      <c r="C416" s="218">
        <f t="shared" si="20"/>
        <v>0</v>
      </c>
      <c r="D416" s="218">
        <f t="shared" si="21"/>
        <v>0</v>
      </c>
      <c r="E416" s="310"/>
      <c r="F416" s="312"/>
      <c r="G416" s="23"/>
      <c r="H416" s="25"/>
      <c r="I416" s="23"/>
      <c r="J416" s="25"/>
      <c r="K416" s="23"/>
      <c r="L416" s="107"/>
      <c r="M416" s="155"/>
      <c r="N416" s="120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  <c r="AL416" s="113"/>
      <c r="AM416" s="113"/>
      <c r="AN416" s="113"/>
      <c r="AO416" s="113"/>
      <c r="AP416" s="113"/>
      <c r="AQ416" s="113"/>
      <c r="AR416" s="113"/>
      <c r="AS416" s="113"/>
      <c r="AT416" s="113"/>
      <c r="AU416" s="113"/>
      <c r="AV416" s="113"/>
      <c r="AW416" s="113"/>
      <c r="AX416" s="113"/>
      <c r="AY416" s="113"/>
      <c r="AZ416" s="113"/>
      <c r="BA416" s="113"/>
      <c r="BB416" s="113"/>
      <c r="BC416" s="113"/>
      <c r="BD416" s="113"/>
      <c r="BE416" s="113"/>
      <c r="BF416" s="113"/>
      <c r="BG416" s="113"/>
      <c r="BH416" s="113"/>
    </row>
    <row r="417" spans="1:60" ht="26.25" thickBot="1">
      <c r="A417" s="131">
        <v>2220</v>
      </c>
      <c r="B417" s="209" t="s">
        <v>103</v>
      </c>
      <c r="C417" s="218">
        <f t="shared" si="20"/>
        <v>716700</v>
      </c>
      <c r="D417" s="218">
        <f t="shared" si="21"/>
        <v>567005</v>
      </c>
      <c r="E417" s="310"/>
      <c r="F417" s="312"/>
      <c r="G417" s="23"/>
      <c r="H417" s="25"/>
      <c r="I417" s="23"/>
      <c r="J417" s="25"/>
      <c r="K417" s="23"/>
      <c r="L417" s="107"/>
      <c r="M417" s="155"/>
      <c r="N417" s="120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  <c r="AK417" s="113"/>
      <c r="AL417" s="113"/>
      <c r="AM417" s="113"/>
      <c r="AN417" s="113"/>
      <c r="AO417" s="113"/>
      <c r="AP417" s="113"/>
      <c r="AQ417" s="113"/>
      <c r="AR417" s="113"/>
      <c r="AS417" s="113"/>
      <c r="AT417" s="113"/>
      <c r="AU417" s="113"/>
      <c r="AV417" s="113"/>
      <c r="AW417" s="113"/>
      <c r="AX417" s="113"/>
      <c r="AY417" s="113"/>
      <c r="AZ417" s="113"/>
      <c r="BA417" s="113"/>
      <c r="BB417" s="113"/>
      <c r="BC417" s="113"/>
      <c r="BD417" s="113"/>
      <c r="BE417" s="113"/>
      <c r="BF417" s="113"/>
      <c r="BG417" s="113"/>
      <c r="BH417" s="113"/>
    </row>
    <row r="418" spans="1:60" ht="15.75" thickBot="1">
      <c r="A418" s="131">
        <v>2230</v>
      </c>
      <c r="B418" s="209" t="s">
        <v>104</v>
      </c>
      <c r="C418" s="218">
        <f t="shared" si="20"/>
        <v>0</v>
      </c>
      <c r="D418" s="218">
        <f t="shared" si="21"/>
        <v>0</v>
      </c>
      <c r="E418" s="310"/>
      <c r="F418" s="312"/>
      <c r="G418" s="23"/>
      <c r="H418" s="25"/>
      <c r="I418" s="23"/>
      <c r="J418" s="25"/>
      <c r="K418" s="23"/>
      <c r="L418" s="107"/>
      <c r="M418" s="155"/>
      <c r="N418" s="120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13"/>
      <c r="AT418" s="113"/>
      <c r="AU418" s="113"/>
      <c r="AV418" s="113"/>
      <c r="AW418" s="113"/>
      <c r="AX418" s="113"/>
      <c r="AY418" s="113"/>
      <c r="AZ418" s="113"/>
      <c r="BA418" s="113"/>
      <c r="BB418" s="113"/>
      <c r="BC418" s="113"/>
      <c r="BD418" s="113"/>
      <c r="BE418" s="113"/>
      <c r="BF418" s="113"/>
      <c r="BG418" s="113"/>
      <c r="BH418" s="113"/>
    </row>
    <row r="419" spans="1:60" ht="26.25" thickBot="1">
      <c r="A419" s="131">
        <v>2240</v>
      </c>
      <c r="B419" s="209" t="s">
        <v>105</v>
      </c>
      <c r="C419" s="218">
        <f t="shared" si="20"/>
        <v>0</v>
      </c>
      <c r="D419" s="218">
        <f t="shared" si="21"/>
        <v>0</v>
      </c>
      <c r="E419" s="310"/>
      <c r="F419" s="312"/>
      <c r="G419" s="23"/>
      <c r="H419" s="25"/>
      <c r="I419" s="23"/>
      <c r="J419" s="25"/>
      <c r="K419" s="23"/>
      <c r="L419" s="107"/>
      <c r="M419" s="155"/>
      <c r="N419" s="120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3"/>
      <c r="AT419" s="113"/>
      <c r="AU419" s="113"/>
      <c r="AV419" s="113"/>
      <c r="AW419" s="113"/>
      <c r="AX419" s="113"/>
      <c r="AY419" s="113"/>
      <c r="AZ419" s="113"/>
      <c r="BA419" s="113"/>
      <c r="BB419" s="113"/>
      <c r="BC419" s="113"/>
      <c r="BD419" s="113"/>
      <c r="BE419" s="113"/>
      <c r="BF419" s="113"/>
      <c r="BG419" s="113"/>
      <c r="BH419" s="113"/>
    </row>
    <row r="420" spans="1:60" ht="15.75" thickBot="1">
      <c r="A420" s="131">
        <v>2250</v>
      </c>
      <c r="B420" s="126" t="s">
        <v>106</v>
      </c>
      <c r="C420" s="218">
        <f t="shared" si="20"/>
        <v>0</v>
      </c>
      <c r="D420" s="218">
        <f t="shared" si="21"/>
        <v>0</v>
      </c>
      <c r="E420" s="310"/>
      <c r="F420" s="312"/>
      <c r="G420" s="23"/>
      <c r="H420" s="25"/>
      <c r="I420" s="23"/>
      <c r="J420" s="25"/>
      <c r="K420" s="23"/>
      <c r="L420" s="107"/>
      <c r="M420" s="155"/>
      <c r="N420" s="120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13"/>
      <c r="AT420" s="113"/>
      <c r="AU420" s="113"/>
      <c r="AV420" s="113"/>
      <c r="AW420" s="113"/>
      <c r="AX420" s="113"/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/>
    </row>
    <row r="421" spans="1:60" ht="26.25" thickBot="1">
      <c r="A421" s="131">
        <v>2260</v>
      </c>
      <c r="B421" s="126" t="s">
        <v>174</v>
      </c>
      <c r="C421" s="218">
        <f t="shared" si="20"/>
        <v>0</v>
      </c>
      <c r="D421" s="218">
        <f t="shared" si="21"/>
        <v>0</v>
      </c>
      <c r="E421" s="310"/>
      <c r="F421" s="312"/>
      <c r="G421" s="23"/>
      <c r="H421" s="25"/>
      <c r="I421" s="23"/>
      <c r="J421" s="25"/>
      <c r="K421" s="23"/>
      <c r="L421" s="107"/>
      <c r="M421" s="155"/>
      <c r="N421" s="120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/>
      <c r="AT421" s="113"/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</row>
    <row r="422" spans="1:60" ht="26.25" thickBot="1">
      <c r="A422" s="131">
        <v>2270</v>
      </c>
      <c r="B422" s="126" t="s">
        <v>107</v>
      </c>
      <c r="C422" s="218">
        <f t="shared" si="20"/>
        <v>0</v>
      </c>
      <c r="D422" s="218">
        <f t="shared" si="21"/>
        <v>0</v>
      </c>
      <c r="E422" s="310"/>
      <c r="F422" s="312"/>
      <c r="G422" s="23"/>
      <c r="H422" s="25"/>
      <c r="I422" s="23"/>
      <c r="J422" s="25"/>
      <c r="K422" s="23"/>
      <c r="L422" s="107"/>
      <c r="M422" s="155"/>
      <c r="N422" s="120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  <c r="AW422" s="113"/>
      <c r="AX422" s="113"/>
      <c r="AY422" s="113"/>
      <c r="AZ422" s="113"/>
      <c r="BA422" s="113"/>
      <c r="BB422" s="113"/>
      <c r="BC422" s="113"/>
      <c r="BD422" s="113"/>
      <c r="BE422" s="113"/>
      <c r="BF422" s="113"/>
      <c r="BG422" s="113"/>
      <c r="BH422" s="113"/>
    </row>
    <row r="423" spans="1:60" ht="15.75" thickBot="1">
      <c r="A423" s="131">
        <v>2271</v>
      </c>
      <c r="B423" s="126" t="s">
        <v>108</v>
      </c>
      <c r="C423" s="218">
        <f t="shared" si="20"/>
        <v>0</v>
      </c>
      <c r="D423" s="218">
        <f t="shared" si="21"/>
        <v>0</v>
      </c>
      <c r="E423" s="310"/>
      <c r="F423" s="312"/>
      <c r="G423" s="23"/>
      <c r="H423" s="25"/>
      <c r="I423" s="23"/>
      <c r="J423" s="25"/>
      <c r="K423" s="23"/>
      <c r="L423" s="107"/>
      <c r="M423" s="155"/>
      <c r="N423" s="120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3"/>
      <c r="AT423" s="113"/>
      <c r="AU423" s="113"/>
      <c r="AV423" s="113"/>
      <c r="AW423" s="113"/>
      <c r="AX423" s="113"/>
      <c r="AY423" s="113"/>
      <c r="AZ423" s="113"/>
      <c r="BA423" s="113"/>
      <c r="BB423" s="113"/>
      <c r="BC423" s="113"/>
      <c r="BD423" s="113"/>
      <c r="BE423" s="113"/>
      <c r="BF423" s="113"/>
      <c r="BG423" s="113"/>
      <c r="BH423" s="113"/>
    </row>
    <row r="424" spans="1:60" ht="26.25" thickBot="1">
      <c r="A424" s="131">
        <v>2272</v>
      </c>
      <c r="B424" s="126" t="s">
        <v>109</v>
      </c>
      <c r="C424" s="218">
        <f t="shared" si="20"/>
        <v>0</v>
      </c>
      <c r="D424" s="218">
        <f t="shared" si="21"/>
        <v>0</v>
      </c>
      <c r="E424" s="310"/>
      <c r="F424" s="312"/>
      <c r="G424" s="23"/>
      <c r="H424" s="25"/>
      <c r="I424" s="23"/>
      <c r="J424" s="25"/>
      <c r="K424" s="23"/>
      <c r="L424" s="107"/>
      <c r="M424" s="155"/>
      <c r="N424" s="120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3"/>
      <c r="AT424" s="113"/>
      <c r="AU424" s="113"/>
      <c r="AV424" s="113"/>
      <c r="AW424" s="113"/>
      <c r="AX424" s="113"/>
      <c r="AY424" s="113"/>
      <c r="AZ424" s="113"/>
      <c r="BA424" s="113"/>
      <c r="BB424" s="113"/>
      <c r="BC424" s="113"/>
      <c r="BD424" s="113"/>
      <c r="BE424" s="113"/>
      <c r="BF424" s="113"/>
      <c r="BG424" s="113"/>
      <c r="BH424" s="113"/>
    </row>
    <row r="425" spans="1:60" ht="15.75" thickBot="1">
      <c r="A425" s="131">
        <v>2273</v>
      </c>
      <c r="B425" s="126" t="s">
        <v>110</v>
      </c>
      <c r="C425" s="218">
        <f t="shared" si="20"/>
        <v>0</v>
      </c>
      <c r="D425" s="218">
        <f t="shared" si="21"/>
        <v>0</v>
      </c>
      <c r="E425" s="310"/>
      <c r="F425" s="312"/>
      <c r="G425" s="23"/>
      <c r="H425" s="25"/>
      <c r="I425" s="23"/>
      <c r="J425" s="25"/>
      <c r="K425" s="23"/>
      <c r="L425" s="107"/>
      <c r="M425" s="155"/>
      <c r="N425" s="120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/>
      <c r="AT425" s="113"/>
      <c r="AU425" s="113"/>
      <c r="AV425" s="113"/>
      <c r="AW425" s="113"/>
      <c r="AX425" s="113"/>
      <c r="AY425" s="113"/>
      <c r="AZ425" s="113"/>
      <c r="BA425" s="113"/>
      <c r="BB425" s="113"/>
      <c r="BC425" s="113"/>
      <c r="BD425" s="113"/>
      <c r="BE425" s="113"/>
      <c r="BF425" s="113"/>
      <c r="BG425" s="113"/>
      <c r="BH425" s="113"/>
    </row>
    <row r="426" spans="1:60" ht="15.75" thickBot="1">
      <c r="A426" s="131">
        <v>2274</v>
      </c>
      <c r="B426" s="126" t="s">
        <v>175</v>
      </c>
      <c r="C426" s="218">
        <f t="shared" si="20"/>
        <v>0</v>
      </c>
      <c r="D426" s="218">
        <f t="shared" si="21"/>
        <v>0</v>
      </c>
      <c r="E426" s="310"/>
      <c r="F426" s="312"/>
      <c r="G426" s="23"/>
      <c r="H426" s="25"/>
      <c r="I426" s="23"/>
      <c r="J426" s="25"/>
      <c r="K426" s="23"/>
      <c r="L426" s="107"/>
      <c r="M426" s="155"/>
      <c r="N426" s="120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/>
    </row>
    <row r="427" spans="1:60" ht="15.75" thickBot="1">
      <c r="A427" s="131">
        <v>2275</v>
      </c>
      <c r="B427" s="126" t="s">
        <v>176</v>
      </c>
      <c r="C427" s="218">
        <f t="shared" si="20"/>
        <v>0</v>
      </c>
      <c r="D427" s="218">
        <f t="shared" si="21"/>
        <v>0</v>
      </c>
      <c r="E427" s="310"/>
      <c r="F427" s="312"/>
      <c r="G427" s="23"/>
      <c r="H427" s="25"/>
      <c r="I427" s="23"/>
      <c r="J427" s="25"/>
      <c r="K427" s="23"/>
      <c r="L427" s="107"/>
      <c r="M427" s="155"/>
      <c r="N427" s="120"/>
      <c r="O427" s="206"/>
      <c r="P427" s="206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13"/>
      <c r="AT427" s="113"/>
      <c r="AU427" s="113"/>
      <c r="AV427" s="113"/>
      <c r="AW427" s="113"/>
      <c r="AX427" s="113"/>
      <c r="AY427" s="113"/>
      <c r="AZ427" s="113"/>
      <c r="BA427" s="113"/>
      <c r="BB427" s="113"/>
      <c r="BC427" s="113"/>
      <c r="BD427" s="113"/>
      <c r="BE427" s="113"/>
      <c r="BF427" s="113"/>
      <c r="BG427" s="113"/>
      <c r="BH427" s="113"/>
    </row>
    <row r="428" spans="1:60" ht="39" thickBot="1">
      <c r="A428" s="131">
        <v>2280</v>
      </c>
      <c r="B428" s="126" t="s">
        <v>177</v>
      </c>
      <c r="C428" s="218">
        <f t="shared" si="20"/>
        <v>0</v>
      </c>
      <c r="D428" s="218">
        <f t="shared" si="21"/>
        <v>0</v>
      </c>
      <c r="E428" s="310"/>
      <c r="F428" s="312"/>
      <c r="G428" s="23"/>
      <c r="H428" s="25"/>
      <c r="I428" s="23"/>
      <c r="J428" s="25"/>
      <c r="K428" s="23"/>
      <c r="L428" s="107"/>
      <c r="M428" s="155"/>
      <c r="N428" s="120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3"/>
      <c r="AT428" s="113"/>
      <c r="AU428" s="113"/>
      <c r="AV428" s="113"/>
      <c r="AW428" s="113"/>
      <c r="AX428" s="113"/>
      <c r="AY428" s="113"/>
      <c r="AZ428" s="113"/>
      <c r="BA428" s="113"/>
      <c r="BB428" s="113"/>
      <c r="BC428" s="113"/>
      <c r="BD428" s="113"/>
      <c r="BE428" s="113"/>
      <c r="BF428" s="113"/>
      <c r="BG428" s="113"/>
      <c r="BH428" s="113"/>
    </row>
    <row r="429" spans="1:60" ht="51.75" thickBot="1">
      <c r="A429" s="131">
        <v>2281</v>
      </c>
      <c r="B429" s="126" t="s">
        <v>178</v>
      </c>
      <c r="C429" s="218">
        <f t="shared" si="20"/>
        <v>0</v>
      </c>
      <c r="D429" s="218">
        <f t="shared" si="21"/>
        <v>0</v>
      </c>
      <c r="E429" s="310"/>
      <c r="F429" s="312"/>
      <c r="G429" s="23"/>
      <c r="H429" s="25"/>
      <c r="I429" s="23"/>
      <c r="J429" s="25"/>
      <c r="K429" s="23"/>
      <c r="L429" s="107"/>
      <c r="M429" s="155"/>
      <c r="N429" s="120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  <c r="AK429" s="113"/>
      <c r="AL429" s="113"/>
      <c r="AM429" s="113"/>
      <c r="AN429" s="113"/>
      <c r="AO429" s="113"/>
      <c r="AP429" s="113"/>
      <c r="AQ429" s="113"/>
      <c r="AR429" s="113"/>
      <c r="AS429" s="113"/>
      <c r="AT429" s="113"/>
      <c r="AU429" s="113"/>
      <c r="AV429" s="113"/>
      <c r="AW429" s="113"/>
      <c r="AX429" s="113"/>
      <c r="AY429" s="113"/>
      <c r="AZ429" s="113"/>
      <c r="BA429" s="113"/>
      <c r="BB429" s="113"/>
      <c r="BC429" s="113"/>
      <c r="BD429" s="113"/>
      <c r="BE429" s="113"/>
      <c r="BF429" s="113"/>
      <c r="BG429" s="113"/>
      <c r="BH429" s="113"/>
    </row>
    <row r="430" spans="1:60" ht="51.75" thickBot="1">
      <c r="A430" s="131">
        <v>2282</v>
      </c>
      <c r="B430" s="126" t="s">
        <v>111</v>
      </c>
      <c r="C430" s="218">
        <f t="shared" si="20"/>
        <v>0</v>
      </c>
      <c r="D430" s="218">
        <f t="shared" si="21"/>
        <v>0</v>
      </c>
      <c r="E430" s="310"/>
      <c r="F430" s="312"/>
      <c r="G430" s="23"/>
      <c r="H430" s="25"/>
      <c r="I430" s="23"/>
      <c r="J430" s="25"/>
      <c r="K430" s="23"/>
      <c r="L430" s="107"/>
      <c r="M430" s="155"/>
      <c r="N430" s="120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/>
      <c r="AT430" s="113"/>
      <c r="AU430" s="113"/>
      <c r="AV430" s="113"/>
      <c r="AW430" s="113"/>
      <c r="AX430" s="113"/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/>
    </row>
    <row r="431" spans="1:60" ht="26.25" thickBot="1">
      <c r="A431" s="131">
        <v>2400</v>
      </c>
      <c r="B431" s="126" t="s">
        <v>179</v>
      </c>
      <c r="C431" s="218">
        <f t="shared" si="20"/>
        <v>0</v>
      </c>
      <c r="D431" s="218">
        <f t="shared" si="21"/>
        <v>0</v>
      </c>
      <c r="E431" s="310"/>
      <c r="F431" s="312"/>
      <c r="G431" s="23"/>
      <c r="H431" s="25"/>
      <c r="I431" s="23"/>
      <c r="J431" s="25"/>
      <c r="K431" s="23"/>
      <c r="L431" s="107"/>
      <c r="M431" s="155"/>
      <c r="N431" s="120"/>
      <c r="O431" s="163"/>
      <c r="P431" s="16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  <c r="AK431" s="113"/>
      <c r="AL431" s="113"/>
      <c r="AM431" s="113"/>
      <c r="AN431" s="113"/>
      <c r="AO431" s="113"/>
      <c r="AP431" s="113"/>
      <c r="AQ431" s="113"/>
      <c r="AR431" s="113"/>
      <c r="AS431" s="113"/>
      <c r="AT431" s="113"/>
      <c r="AU431" s="113"/>
      <c r="AV431" s="113"/>
      <c r="AW431" s="113"/>
      <c r="AX431" s="113"/>
      <c r="AY431" s="113"/>
      <c r="AZ431" s="113"/>
      <c r="BA431" s="113"/>
      <c r="BB431" s="113"/>
      <c r="BC431" s="113"/>
      <c r="BD431" s="113"/>
      <c r="BE431" s="113"/>
      <c r="BF431" s="113"/>
      <c r="BG431" s="113"/>
      <c r="BH431" s="113"/>
    </row>
    <row r="432" spans="1:60" ht="26.25" thickBot="1">
      <c r="A432" s="131">
        <v>2410</v>
      </c>
      <c r="B432" s="126" t="s">
        <v>180</v>
      </c>
      <c r="C432" s="218">
        <f t="shared" si="20"/>
        <v>0</v>
      </c>
      <c r="D432" s="218">
        <f t="shared" si="21"/>
        <v>0</v>
      </c>
      <c r="E432" s="310"/>
      <c r="F432" s="312"/>
      <c r="G432" s="23"/>
      <c r="H432" s="25"/>
      <c r="I432" s="23"/>
      <c r="J432" s="25"/>
      <c r="K432" s="23"/>
      <c r="L432" s="107"/>
      <c r="M432" s="155"/>
      <c r="N432" s="120"/>
      <c r="O432" s="219"/>
      <c r="P432" s="219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  <c r="AK432" s="113"/>
      <c r="AL432" s="113"/>
      <c r="AM432" s="113"/>
      <c r="AN432" s="113"/>
      <c r="AO432" s="113"/>
      <c r="AP432" s="113"/>
      <c r="AQ432" s="113"/>
      <c r="AR432" s="113"/>
      <c r="AS432" s="113"/>
      <c r="AT432" s="113"/>
      <c r="AU432" s="113"/>
      <c r="AV432" s="113"/>
      <c r="AW432" s="113"/>
      <c r="AX432" s="113"/>
      <c r="AY432" s="113"/>
      <c r="AZ432" s="113"/>
      <c r="BA432" s="113"/>
      <c r="BB432" s="113"/>
      <c r="BC432" s="113"/>
      <c r="BD432" s="113"/>
      <c r="BE432" s="113"/>
      <c r="BF432" s="113"/>
      <c r="BG432" s="113"/>
      <c r="BH432" s="113"/>
    </row>
    <row r="433" spans="1:60" ht="26.25" thickBot="1">
      <c r="A433" s="131">
        <v>2420</v>
      </c>
      <c r="B433" s="126" t="s">
        <v>181</v>
      </c>
      <c r="C433" s="218">
        <f t="shared" si="20"/>
        <v>0</v>
      </c>
      <c r="D433" s="218">
        <f t="shared" si="21"/>
        <v>0</v>
      </c>
      <c r="E433" s="310"/>
      <c r="F433" s="312"/>
      <c r="G433" s="23"/>
      <c r="H433" s="25"/>
      <c r="I433" s="23"/>
      <c r="J433" s="25"/>
      <c r="K433" s="23"/>
      <c r="L433" s="107"/>
      <c r="M433" s="155"/>
      <c r="N433" s="120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  <c r="AK433" s="113"/>
      <c r="AL433" s="113"/>
      <c r="AM433" s="113"/>
      <c r="AN433" s="113"/>
      <c r="AO433" s="113"/>
      <c r="AP433" s="113"/>
      <c r="AQ433" s="113"/>
      <c r="AR433" s="113"/>
      <c r="AS433" s="113"/>
      <c r="AT433" s="113"/>
      <c r="AU433" s="113"/>
      <c r="AV433" s="113"/>
      <c r="AW433" s="113"/>
      <c r="AX433" s="113"/>
      <c r="AY433" s="113"/>
      <c r="AZ433" s="113"/>
      <c r="BA433" s="113"/>
      <c r="BB433" s="113"/>
      <c r="BC433" s="113"/>
      <c r="BD433" s="113"/>
      <c r="BE433" s="113"/>
      <c r="BF433" s="113"/>
      <c r="BG433" s="113"/>
      <c r="BH433" s="113"/>
    </row>
    <row r="434" spans="1:60" ht="15.75" thickBot="1">
      <c r="A434" s="131">
        <v>2600</v>
      </c>
      <c r="B434" s="126" t="s">
        <v>182</v>
      </c>
      <c r="C434" s="218">
        <f t="shared" si="20"/>
        <v>0</v>
      </c>
      <c r="D434" s="218">
        <f t="shared" si="21"/>
        <v>0</v>
      </c>
      <c r="E434" s="310"/>
      <c r="F434" s="312"/>
      <c r="G434" s="23"/>
      <c r="H434" s="25"/>
      <c r="I434" s="23"/>
      <c r="J434" s="25"/>
      <c r="K434" s="23"/>
      <c r="L434" s="107"/>
      <c r="M434" s="155"/>
      <c r="N434" s="120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  <c r="AK434" s="113"/>
      <c r="AL434" s="113"/>
      <c r="AM434" s="113"/>
      <c r="AN434" s="113"/>
      <c r="AO434" s="113"/>
      <c r="AP434" s="113"/>
      <c r="AQ434" s="113"/>
      <c r="AR434" s="113"/>
      <c r="AS434" s="113"/>
      <c r="AT434" s="113"/>
      <c r="AU434" s="113"/>
      <c r="AV434" s="113"/>
      <c r="AW434" s="113"/>
      <c r="AX434" s="113"/>
      <c r="AY434" s="113"/>
      <c r="AZ434" s="113"/>
      <c r="BA434" s="113"/>
      <c r="BB434" s="113"/>
      <c r="BC434" s="113"/>
      <c r="BD434" s="113"/>
      <c r="BE434" s="113"/>
      <c r="BF434" s="113"/>
      <c r="BG434" s="113"/>
      <c r="BH434" s="113"/>
    </row>
    <row r="435" spans="1:60" ht="39" thickBot="1">
      <c r="A435" s="131">
        <v>2610</v>
      </c>
      <c r="B435" s="126" t="s">
        <v>183</v>
      </c>
      <c r="C435" s="218">
        <f t="shared" si="20"/>
        <v>0</v>
      </c>
      <c r="D435" s="218">
        <f t="shared" si="21"/>
        <v>0</v>
      </c>
      <c r="E435" s="310"/>
      <c r="F435" s="312"/>
      <c r="G435" s="23"/>
      <c r="H435" s="25"/>
      <c r="I435" s="23"/>
      <c r="J435" s="25"/>
      <c r="K435" s="23"/>
      <c r="L435" s="107"/>
      <c r="M435" s="155"/>
      <c r="N435" s="120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  <c r="AK435" s="113"/>
      <c r="AL435" s="113"/>
      <c r="AM435" s="113"/>
      <c r="AN435" s="113"/>
      <c r="AO435" s="113"/>
      <c r="AP435" s="113"/>
      <c r="AQ435" s="113"/>
      <c r="AR435" s="113"/>
      <c r="AS435" s="113"/>
      <c r="AT435" s="113"/>
      <c r="AU435" s="113"/>
      <c r="AV435" s="113"/>
      <c r="AW435" s="113"/>
      <c r="AX435" s="113"/>
      <c r="AY435" s="113"/>
      <c r="AZ435" s="113"/>
      <c r="BA435" s="113"/>
      <c r="BB435" s="113"/>
      <c r="BC435" s="113"/>
      <c r="BD435" s="113"/>
      <c r="BE435" s="113"/>
      <c r="BF435" s="113"/>
      <c r="BG435" s="113"/>
      <c r="BH435" s="113"/>
    </row>
    <row r="436" spans="1:60" ht="39" thickBot="1">
      <c r="A436" s="131">
        <v>2620</v>
      </c>
      <c r="B436" s="126" t="s">
        <v>184</v>
      </c>
      <c r="C436" s="218">
        <f t="shared" si="20"/>
        <v>0</v>
      </c>
      <c r="D436" s="218">
        <f t="shared" si="21"/>
        <v>0</v>
      </c>
      <c r="E436" s="310"/>
      <c r="F436" s="312"/>
      <c r="G436" s="23"/>
      <c r="H436" s="25"/>
      <c r="I436" s="23"/>
      <c r="J436" s="25"/>
      <c r="K436" s="23"/>
      <c r="L436" s="107"/>
      <c r="M436" s="155"/>
      <c r="N436" s="120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  <c r="AK436" s="113"/>
      <c r="AL436" s="113"/>
      <c r="AM436" s="113"/>
      <c r="AN436" s="113"/>
      <c r="AO436" s="113"/>
      <c r="AP436" s="113"/>
      <c r="AQ436" s="113"/>
      <c r="AR436" s="113"/>
      <c r="AS436" s="113"/>
      <c r="AT436" s="113"/>
      <c r="AU436" s="113"/>
      <c r="AV436" s="113"/>
      <c r="AW436" s="113"/>
      <c r="AX436" s="113"/>
      <c r="AY436" s="113"/>
      <c r="AZ436" s="113"/>
      <c r="BA436" s="113"/>
      <c r="BB436" s="113"/>
      <c r="BC436" s="113"/>
      <c r="BD436" s="113"/>
      <c r="BE436" s="113"/>
      <c r="BF436" s="113"/>
      <c r="BG436" s="113"/>
      <c r="BH436" s="113"/>
    </row>
    <row r="437" spans="1:60" ht="39" thickBot="1">
      <c r="A437" s="131">
        <v>2630</v>
      </c>
      <c r="B437" s="126" t="s">
        <v>185</v>
      </c>
      <c r="C437" s="218">
        <f t="shared" si="20"/>
        <v>0</v>
      </c>
      <c r="D437" s="218">
        <f t="shared" si="21"/>
        <v>0</v>
      </c>
      <c r="E437" s="310"/>
      <c r="F437" s="312"/>
      <c r="G437" s="23"/>
      <c r="H437" s="25"/>
      <c r="I437" s="23"/>
      <c r="J437" s="25"/>
      <c r="K437" s="23"/>
      <c r="L437" s="107"/>
      <c r="M437" s="155"/>
      <c r="N437" s="120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  <c r="AK437" s="113"/>
      <c r="AL437" s="113"/>
      <c r="AM437" s="113"/>
      <c r="AN437" s="113"/>
      <c r="AO437" s="113"/>
      <c r="AP437" s="113"/>
      <c r="AQ437" s="113"/>
      <c r="AR437" s="113"/>
      <c r="AS437" s="113"/>
      <c r="AT437" s="113"/>
      <c r="AU437" s="113"/>
      <c r="AV437" s="113"/>
      <c r="AW437" s="113"/>
      <c r="AX437" s="113"/>
      <c r="AY437" s="113"/>
      <c r="AZ437" s="113"/>
      <c r="BA437" s="113"/>
      <c r="BB437" s="113"/>
      <c r="BC437" s="113"/>
      <c r="BD437" s="113"/>
      <c r="BE437" s="113"/>
      <c r="BF437" s="113"/>
      <c r="BG437" s="113"/>
      <c r="BH437" s="113"/>
    </row>
    <row r="438" spans="1:60" ht="15.75" thickBot="1">
      <c r="A438" s="131">
        <v>2700</v>
      </c>
      <c r="B438" s="126" t="s">
        <v>112</v>
      </c>
      <c r="C438" s="218">
        <f t="shared" si="20"/>
        <v>0</v>
      </c>
      <c r="D438" s="218">
        <f t="shared" si="21"/>
        <v>0</v>
      </c>
      <c r="E438" s="310"/>
      <c r="F438" s="312"/>
      <c r="G438" s="23"/>
      <c r="H438" s="25"/>
      <c r="I438" s="23"/>
      <c r="J438" s="25"/>
      <c r="K438" s="23"/>
      <c r="L438" s="107"/>
      <c r="M438" s="155"/>
      <c r="N438" s="120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  <c r="AK438" s="113"/>
      <c r="AL438" s="113"/>
      <c r="AM438" s="113"/>
      <c r="AN438" s="113"/>
      <c r="AO438" s="113"/>
      <c r="AP438" s="113"/>
      <c r="AQ438" s="113"/>
      <c r="AR438" s="113"/>
      <c r="AS438" s="113"/>
      <c r="AT438" s="113"/>
      <c r="AU438" s="113"/>
      <c r="AV438" s="113"/>
      <c r="AW438" s="113"/>
      <c r="AX438" s="113"/>
      <c r="AY438" s="113"/>
      <c r="AZ438" s="113"/>
      <c r="BA438" s="113"/>
      <c r="BB438" s="113"/>
      <c r="BC438" s="113"/>
      <c r="BD438" s="113"/>
      <c r="BE438" s="113"/>
      <c r="BF438" s="113"/>
      <c r="BG438" s="113"/>
      <c r="BH438" s="113"/>
    </row>
    <row r="439" spans="1:60" ht="15.75" thickBot="1">
      <c r="A439" s="131">
        <v>2710</v>
      </c>
      <c r="B439" s="126" t="s">
        <v>113</v>
      </c>
      <c r="C439" s="218">
        <f t="shared" si="20"/>
        <v>0</v>
      </c>
      <c r="D439" s="218">
        <f t="shared" si="21"/>
        <v>0</v>
      </c>
      <c r="E439" s="310"/>
      <c r="F439" s="312"/>
      <c r="G439" s="23"/>
      <c r="H439" s="25"/>
      <c r="I439" s="23"/>
      <c r="J439" s="25"/>
      <c r="K439" s="23"/>
      <c r="L439" s="107"/>
      <c r="M439" s="155"/>
      <c r="N439" s="120"/>
      <c r="Q439" s="206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  <c r="AK439" s="113"/>
      <c r="AL439" s="113"/>
      <c r="AM439" s="113"/>
      <c r="AN439" s="113"/>
      <c r="AO439" s="113"/>
      <c r="AP439" s="113"/>
      <c r="AQ439" s="113"/>
      <c r="AR439" s="113"/>
      <c r="AS439" s="113"/>
      <c r="AT439" s="113"/>
      <c r="AU439" s="113"/>
      <c r="AV439" s="113"/>
      <c r="AW439" s="113"/>
      <c r="AX439" s="113"/>
      <c r="AY439" s="113"/>
      <c r="AZ439" s="113"/>
      <c r="BA439" s="113"/>
      <c r="BB439" s="113"/>
      <c r="BC439" s="113"/>
      <c r="BD439" s="113"/>
      <c r="BE439" s="113"/>
      <c r="BF439" s="113"/>
      <c r="BG439" s="113"/>
      <c r="BH439" s="113"/>
    </row>
    <row r="440" spans="1:60" ht="15.75" thickBot="1">
      <c r="A440" s="131">
        <v>2720</v>
      </c>
      <c r="B440" s="126" t="s">
        <v>186</v>
      </c>
      <c r="C440" s="218">
        <f t="shared" si="20"/>
        <v>0</v>
      </c>
      <c r="D440" s="218">
        <f t="shared" si="21"/>
        <v>0</v>
      </c>
      <c r="E440" s="310"/>
      <c r="F440" s="312"/>
      <c r="G440" s="23"/>
      <c r="H440" s="25"/>
      <c r="I440" s="23"/>
      <c r="J440" s="25"/>
      <c r="K440" s="23"/>
      <c r="L440" s="107"/>
      <c r="M440" s="155"/>
      <c r="N440" s="120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  <c r="AK440" s="113"/>
      <c r="AL440" s="113"/>
      <c r="AM440" s="113"/>
      <c r="AN440" s="113"/>
      <c r="AO440" s="113"/>
      <c r="AP440" s="113"/>
      <c r="AQ440" s="113"/>
      <c r="AR440" s="113"/>
      <c r="AS440" s="113"/>
      <c r="AT440" s="113"/>
      <c r="AU440" s="113"/>
      <c r="AV440" s="113"/>
      <c r="AW440" s="113"/>
      <c r="AX440" s="113"/>
      <c r="AY440" s="113"/>
      <c r="AZ440" s="113"/>
      <c r="BA440" s="113"/>
      <c r="BB440" s="113"/>
      <c r="BC440" s="113"/>
      <c r="BD440" s="113"/>
      <c r="BE440" s="113"/>
      <c r="BF440" s="113"/>
      <c r="BG440" s="113"/>
      <c r="BH440" s="113"/>
    </row>
    <row r="441" spans="1:60" ht="15.75" thickBot="1">
      <c r="A441" s="131">
        <v>2730</v>
      </c>
      <c r="B441" s="126" t="s">
        <v>114</v>
      </c>
      <c r="C441" s="218">
        <f t="shared" si="20"/>
        <v>84000</v>
      </c>
      <c r="D441" s="218">
        <f t="shared" si="21"/>
        <v>42381.11</v>
      </c>
      <c r="E441" s="310"/>
      <c r="F441" s="312"/>
      <c r="G441" s="23"/>
      <c r="H441" s="25"/>
      <c r="I441" s="23"/>
      <c r="J441" s="25"/>
      <c r="K441" s="23"/>
      <c r="L441" s="107"/>
      <c r="M441" s="155"/>
      <c r="N441" s="120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  <c r="AK441" s="113"/>
      <c r="AL441" s="113"/>
      <c r="AM441" s="113"/>
      <c r="AN441" s="113"/>
      <c r="AO441" s="113"/>
      <c r="AP441" s="113"/>
      <c r="AQ441" s="113"/>
      <c r="AR441" s="113"/>
      <c r="AS441" s="113"/>
      <c r="AT441" s="113"/>
      <c r="AU441" s="113"/>
      <c r="AV441" s="113"/>
      <c r="AW441" s="113"/>
      <c r="AX441" s="113"/>
      <c r="AY441" s="113"/>
      <c r="AZ441" s="113"/>
      <c r="BA441" s="113"/>
      <c r="BB441" s="113"/>
      <c r="BC441" s="113"/>
      <c r="BD441" s="113"/>
      <c r="BE441" s="113"/>
      <c r="BF441" s="113"/>
      <c r="BG441" s="113"/>
      <c r="BH441" s="113"/>
    </row>
    <row r="442" spans="1:60" ht="15.75" thickBot="1">
      <c r="A442" s="131">
        <v>2800</v>
      </c>
      <c r="B442" s="126" t="s">
        <v>187</v>
      </c>
      <c r="C442" s="218">
        <f t="shared" si="20"/>
        <v>0</v>
      </c>
      <c r="D442" s="218">
        <f t="shared" si="21"/>
        <v>0</v>
      </c>
      <c r="E442" s="310"/>
      <c r="F442" s="312"/>
      <c r="G442" s="23"/>
      <c r="H442" s="25"/>
      <c r="I442" s="23"/>
      <c r="J442" s="25"/>
      <c r="K442" s="23"/>
      <c r="L442" s="107"/>
      <c r="M442" s="155"/>
      <c r="N442" s="120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  <c r="AK442" s="113"/>
      <c r="AL442" s="113"/>
      <c r="AM442" s="113"/>
      <c r="AN442" s="113"/>
      <c r="AO442" s="113"/>
      <c r="AP442" s="113"/>
      <c r="AQ442" s="113"/>
      <c r="AR442" s="113"/>
      <c r="AS442" s="113"/>
      <c r="AT442" s="113"/>
      <c r="AU442" s="113"/>
      <c r="AV442" s="113"/>
      <c r="AW442" s="113"/>
      <c r="AX442" s="113"/>
      <c r="AY442" s="113"/>
      <c r="AZ442" s="113"/>
      <c r="BA442" s="113"/>
      <c r="BB442" s="113"/>
      <c r="BC442" s="113"/>
      <c r="BD442" s="113"/>
      <c r="BE442" s="113"/>
      <c r="BF442" s="113"/>
      <c r="BG442" s="113"/>
      <c r="BH442" s="113"/>
    </row>
    <row r="443" spans="1:60" ht="16.5" thickBot="1">
      <c r="A443" s="131">
        <v>9000</v>
      </c>
      <c r="B443" s="209" t="s">
        <v>188</v>
      </c>
      <c r="C443" s="218">
        <f t="shared" si="20"/>
        <v>0</v>
      </c>
      <c r="D443" s="218">
        <f t="shared" si="21"/>
        <v>0</v>
      </c>
      <c r="E443" s="310"/>
      <c r="F443" s="312"/>
      <c r="G443" s="23"/>
      <c r="H443" s="25"/>
      <c r="I443" s="23"/>
      <c r="J443" s="25"/>
      <c r="K443" s="23"/>
      <c r="L443" s="107"/>
      <c r="M443" s="155"/>
      <c r="N443" s="120"/>
      <c r="Q443" s="163"/>
      <c r="R443" s="16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  <c r="AK443" s="113"/>
      <c r="AL443" s="113"/>
      <c r="AM443" s="113"/>
      <c r="AN443" s="113"/>
      <c r="AO443" s="113"/>
      <c r="AP443" s="113"/>
      <c r="AQ443" s="113"/>
      <c r="AR443" s="113"/>
      <c r="AS443" s="113"/>
      <c r="AT443" s="113"/>
      <c r="AU443" s="113"/>
      <c r="AV443" s="113"/>
      <c r="AW443" s="113"/>
      <c r="AX443" s="113"/>
      <c r="AY443" s="113"/>
      <c r="AZ443" s="113"/>
      <c r="BA443" s="113"/>
      <c r="BB443" s="113"/>
      <c r="BC443" s="113"/>
      <c r="BD443" s="113"/>
      <c r="BE443" s="113"/>
      <c r="BF443" s="113"/>
      <c r="BG443" s="113"/>
      <c r="BH443" s="113"/>
    </row>
    <row r="444" spans="1:60" ht="15.75" thickBot="1">
      <c r="A444" s="131">
        <v>3000</v>
      </c>
      <c r="B444" s="126" t="s">
        <v>189</v>
      </c>
      <c r="C444" s="218">
        <f t="shared" si="20"/>
        <v>0</v>
      </c>
      <c r="D444" s="218">
        <f t="shared" si="21"/>
        <v>0</v>
      </c>
      <c r="E444" s="310"/>
      <c r="F444" s="312"/>
      <c r="G444" s="23"/>
      <c r="H444" s="25"/>
      <c r="I444" s="23"/>
      <c r="J444" s="25"/>
      <c r="K444" s="23"/>
      <c r="L444" s="107"/>
      <c r="M444" s="155"/>
      <c r="N444" s="120"/>
      <c r="Q444" s="219"/>
      <c r="R444" s="219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  <c r="AK444" s="113"/>
      <c r="AL444" s="113"/>
      <c r="AM444" s="113"/>
      <c r="AN444" s="113"/>
      <c r="AO444" s="113"/>
      <c r="AP444" s="113"/>
      <c r="AQ444" s="113"/>
      <c r="AR444" s="113"/>
      <c r="AS444" s="113"/>
      <c r="AT444" s="113"/>
      <c r="AU444" s="113"/>
      <c r="AV444" s="113"/>
      <c r="AW444" s="113"/>
      <c r="AX444" s="113"/>
      <c r="AY444" s="113"/>
      <c r="AZ444" s="113"/>
      <c r="BA444" s="113"/>
      <c r="BB444" s="113"/>
      <c r="BC444" s="113"/>
      <c r="BD444" s="113"/>
      <c r="BE444" s="113"/>
      <c r="BF444" s="113"/>
      <c r="BG444" s="113"/>
      <c r="BH444" s="113"/>
    </row>
    <row r="445" spans="1:60" ht="26.25" thickBot="1">
      <c r="A445" s="131">
        <v>3100</v>
      </c>
      <c r="B445" s="126" t="s">
        <v>190</v>
      </c>
      <c r="C445" s="218">
        <f t="shared" si="20"/>
        <v>0</v>
      </c>
      <c r="D445" s="218">
        <f t="shared" si="21"/>
        <v>0</v>
      </c>
      <c r="E445" s="310"/>
      <c r="F445" s="312"/>
      <c r="G445" s="23"/>
      <c r="H445" s="25"/>
      <c r="I445" s="23"/>
      <c r="J445" s="25"/>
      <c r="K445" s="23"/>
      <c r="L445" s="107"/>
      <c r="M445" s="155"/>
      <c r="N445" s="120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  <c r="AK445" s="113"/>
      <c r="AL445" s="113"/>
      <c r="AM445" s="113"/>
      <c r="AN445" s="113"/>
      <c r="AO445" s="113"/>
      <c r="AP445" s="113"/>
      <c r="AQ445" s="113"/>
      <c r="AR445" s="113"/>
      <c r="AS445" s="113"/>
      <c r="AT445" s="113"/>
      <c r="AU445" s="113"/>
      <c r="AV445" s="113"/>
      <c r="AW445" s="113"/>
      <c r="AX445" s="113"/>
      <c r="AY445" s="113"/>
      <c r="AZ445" s="113"/>
      <c r="BA445" s="113"/>
      <c r="BB445" s="113"/>
      <c r="BC445" s="113"/>
      <c r="BD445" s="113"/>
      <c r="BE445" s="113"/>
      <c r="BF445" s="113"/>
      <c r="BG445" s="113"/>
      <c r="BH445" s="113"/>
    </row>
    <row r="446" spans="1:60" ht="39" thickBot="1">
      <c r="A446" s="131">
        <v>3110</v>
      </c>
      <c r="B446" s="126" t="s">
        <v>116</v>
      </c>
      <c r="C446" s="218">
        <f t="shared" si="20"/>
        <v>0</v>
      </c>
      <c r="D446" s="218">
        <f t="shared" si="21"/>
        <v>0</v>
      </c>
      <c r="E446" s="310"/>
      <c r="F446" s="312"/>
      <c r="G446" s="23"/>
      <c r="H446" s="25"/>
      <c r="I446" s="23"/>
      <c r="J446" s="25"/>
      <c r="K446" s="23"/>
      <c r="L446" s="107"/>
      <c r="M446" s="155"/>
      <c r="N446" s="120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  <c r="AK446" s="113"/>
      <c r="AL446" s="113"/>
      <c r="AM446" s="113"/>
      <c r="AN446" s="113"/>
      <c r="AO446" s="113"/>
      <c r="AP446" s="113"/>
      <c r="AQ446" s="113"/>
      <c r="AR446" s="113"/>
      <c r="AS446" s="113"/>
      <c r="AT446" s="113"/>
      <c r="AU446" s="113"/>
      <c r="AV446" s="113"/>
      <c r="AW446" s="113"/>
      <c r="AX446" s="113"/>
      <c r="AY446" s="113"/>
      <c r="AZ446" s="113"/>
      <c r="BA446" s="113"/>
      <c r="BB446" s="113"/>
      <c r="BC446" s="113"/>
      <c r="BD446" s="113"/>
      <c r="BE446" s="113"/>
      <c r="BF446" s="113"/>
      <c r="BG446" s="113"/>
      <c r="BH446" s="113"/>
    </row>
    <row r="447" spans="1:60" ht="26.25" thickBot="1">
      <c r="A447" s="131">
        <v>3120</v>
      </c>
      <c r="B447" s="126" t="s">
        <v>191</v>
      </c>
      <c r="C447" s="218">
        <f t="shared" si="20"/>
        <v>0</v>
      </c>
      <c r="D447" s="218">
        <f t="shared" si="21"/>
        <v>0</v>
      </c>
      <c r="E447" s="310"/>
      <c r="F447" s="312"/>
      <c r="G447" s="23"/>
      <c r="H447" s="25"/>
      <c r="I447" s="23"/>
      <c r="J447" s="25"/>
      <c r="K447" s="23"/>
      <c r="L447" s="107"/>
      <c r="M447" s="155"/>
      <c r="N447" s="120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  <c r="AK447" s="113"/>
      <c r="AL447" s="113"/>
      <c r="AM447" s="113"/>
      <c r="AN447" s="113"/>
      <c r="AO447" s="113"/>
      <c r="AP447" s="113"/>
      <c r="AQ447" s="113"/>
      <c r="AR447" s="113"/>
      <c r="AS447" s="113"/>
      <c r="AT447" s="113"/>
      <c r="AU447" s="113"/>
      <c r="AV447" s="113"/>
      <c r="AW447" s="113"/>
      <c r="AX447" s="113"/>
      <c r="AY447" s="113"/>
      <c r="AZ447" s="113"/>
      <c r="BA447" s="113"/>
      <c r="BB447" s="113"/>
      <c r="BC447" s="113"/>
      <c r="BD447" s="113"/>
      <c r="BE447" s="113"/>
      <c r="BF447" s="113"/>
      <c r="BG447" s="113"/>
      <c r="BH447" s="113"/>
    </row>
    <row r="448" spans="1:60" ht="26.25" thickBot="1">
      <c r="A448" s="131">
        <v>3121</v>
      </c>
      <c r="B448" s="126" t="s">
        <v>192</v>
      </c>
      <c r="C448" s="218">
        <f t="shared" si="20"/>
        <v>0</v>
      </c>
      <c r="D448" s="218">
        <f t="shared" si="21"/>
        <v>0</v>
      </c>
      <c r="E448" s="310"/>
      <c r="F448" s="312"/>
      <c r="G448" s="23"/>
      <c r="H448" s="25"/>
      <c r="I448" s="23"/>
      <c r="J448" s="25"/>
      <c r="K448" s="23"/>
      <c r="L448" s="107"/>
      <c r="M448" s="155"/>
      <c r="N448" s="120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  <c r="AK448" s="113"/>
      <c r="AL448" s="113"/>
      <c r="AM448" s="113"/>
      <c r="AN448" s="113"/>
      <c r="AO448" s="113"/>
      <c r="AP448" s="113"/>
      <c r="AQ448" s="113"/>
      <c r="AR448" s="113"/>
      <c r="AS448" s="113"/>
      <c r="AT448" s="113"/>
      <c r="AU448" s="113"/>
      <c r="AV448" s="113"/>
      <c r="AW448" s="113"/>
      <c r="AX448" s="113"/>
      <c r="AY448" s="113"/>
      <c r="AZ448" s="113"/>
      <c r="BA448" s="113"/>
      <c r="BB448" s="113"/>
      <c r="BC448" s="113"/>
      <c r="BD448" s="113"/>
      <c r="BE448" s="113"/>
      <c r="BF448" s="113"/>
      <c r="BG448" s="113"/>
      <c r="BH448" s="113"/>
    </row>
    <row r="449" spans="1:60" ht="26.25" thickBot="1">
      <c r="A449" s="131">
        <v>3122</v>
      </c>
      <c r="B449" s="126" t="s">
        <v>193</v>
      </c>
      <c r="C449" s="218">
        <f t="shared" si="20"/>
        <v>0</v>
      </c>
      <c r="D449" s="218">
        <f t="shared" si="21"/>
        <v>0</v>
      </c>
      <c r="E449" s="310"/>
      <c r="F449" s="312"/>
      <c r="G449" s="23"/>
      <c r="H449" s="25"/>
      <c r="I449" s="23"/>
      <c r="J449" s="25"/>
      <c r="K449" s="23"/>
      <c r="L449" s="107"/>
      <c r="M449" s="155"/>
      <c r="N449" s="120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  <c r="AK449" s="113"/>
      <c r="AL449" s="113"/>
      <c r="AM449" s="113"/>
      <c r="AN449" s="113"/>
      <c r="AO449" s="113"/>
      <c r="AP449" s="113"/>
      <c r="AQ449" s="113"/>
      <c r="AR449" s="113"/>
      <c r="AS449" s="113"/>
      <c r="AT449" s="113"/>
      <c r="AU449" s="113"/>
      <c r="AV449" s="113"/>
      <c r="AW449" s="113"/>
      <c r="AX449" s="113"/>
      <c r="AY449" s="113"/>
      <c r="AZ449" s="113"/>
      <c r="BA449" s="113"/>
      <c r="BB449" s="113"/>
      <c r="BC449" s="113"/>
      <c r="BD449" s="113"/>
      <c r="BE449" s="113"/>
      <c r="BF449" s="113"/>
      <c r="BG449" s="113"/>
      <c r="BH449" s="113"/>
    </row>
    <row r="450" spans="1:60" ht="15.75" thickBot="1">
      <c r="A450" s="131">
        <v>3130</v>
      </c>
      <c r="B450" s="126" t="s">
        <v>117</v>
      </c>
      <c r="C450" s="218">
        <f t="shared" si="20"/>
        <v>0</v>
      </c>
      <c r="D450" s="218">
        <f t="shared" si="21"/>
        <v>0</v>
      </c>
      <c r="E450" s="310"/>
      <c r="F450" s="312"/>
      <c r="G450" s="23"/>
      <c r="H450" s="25"/>
      <c r="I450" s="23"/>
      <c r="J450" s="25"/>
      <c r="K450" s="23"/>
      <c r="L450" s="107"/>
      <c r="M450" s="155"/>
      <c r="N450" s="120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  <c r="AK450" s="113"/>
      <c r="AL450" s="113"/>
      <c r="AM450" s="113"/>
      <c r="AN450" s="113"/>
      <c r="AO450" s="113"/>
      <c r="AP450" s="113"/>
      <c r="AQ450" s="113"/>
      <c r="AR450" s="113"/>
      <c r="AS450" s="113"/>
      <c r="AT450" s="113"/>
      <c r="AU450" s="113"/>
      <c r="AV450" s="113"/>
      <c r="AW450" s="113"/>
      <c r="AX450" s="113"/>
      <c r="AY450" s="113"/>
      <c r="AZ450" s="113"/>
      <c r="BA450" s="113"/>
      <c r="BB450" s="113"/>
      <c r="BC450" s="113"/>
      <c r="BD450" s="113"/>
      <c r="BE450" s="113"/>
      <c r="BF450" s="113"/>
      <c r="BG450" s="113"/>
      <c r="BH450" s="113"/>
    </row>
    <row r="451" spans="1:60" ht="39" thickBot="1">
      <c r="A451" s="131">
        <v>3131</v>
      </c>
      <c r="B451" s="126" t="s">
        <v>194</v>
      </c>
      <c r="C451" s="218">
        <f t="shared" si="20"/>
        <v>0</v>
      </c>
      <c r="D451" s="218">
        <f t="shared" si="21"/>
        <v>0</v>
      </c>
      <c r="E451" s="310"/>
      <c r="F451" s="312"/>
      <c r="G451" s="23"/>
      <c r="H451" s="25"/>
      <c r="I451" s="23"/>
      <c r="J451" s="25"/>
      <c r="K451" s="23"/>
      <c r="L451" s="107"/>
      <c r="M451" s="155"/>
      <c r="N451" s="120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  <c r="AK451" s="113"/>
      <c r="AL451" s="113"/>
      <c r="AM451" s="113"/>
      <c r="AN451" s="113"/>
      <c r="AO451" s="113"/>
      <c r="AP451" s="113"/>
      <c r="AQ451" s="113"/>
      <c r="AR451" s="113"/>
      <c r="AS451" s="113"/>
      <c r="AT451" s="113"/>
      <c r="AU451" s="113"/>
      <c r="AV451" s="113"/>
      <c r="AW451" s="113"/>
      <c r="AX451" s="113"/>
      <c r="AY451" s="113"/>
      <c r="AZ451" s="113"/>
      <c r="BA451" s="113"/>
      <c r="BB451" s="113"/>
      <c r="BC451" s="113"/>
      <c r="BD451" s="113"/>
      <c r="BE451" s="113"/>
      <c r="BF451" s="113"/>
      <c r="BG451" s="113"/>
      <c r="BH451" s="113"/>
    </row>
    <row r="452" spans="1:60" ht="26.25" thickBot="1">
      <c r="A452" s="131">
        <v>3132</v>
      </c>
      <c r="B452" s="126" t="s">
        <v>118</v>
      </c>
      <c r="C452" s="218">
        <f t="shared" si="20"/>
        <v>0</v>
      </c>
      <c r="D452" s="218">
        <f t="shared" si="21"/>
        <v>0</v>
      </c>
      <c r="E452" s="310"/>
      <c r="F452" s="312"/>
      <c r="G452" s="23"/>
      <c r="H452" s="25"/>
      <c r="I452" s="23"/>
      <c r="J452" s="25"/>
      <c r="K452" s="23"/>
      <c r="L452" s="107"/>
      <c r="M452" s="155"/>
      <c r="N452" s="120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  <c r="AK452" s="113"/>
      <c r="AL452" s="113"/>
      <c r="AM452" s="113"/>
      <c r="AN452" s="113"/>
      <c r="AO452" s="113"/>
      <c r="AP452" s="113"/>
      <c r="AQ452" s="113"/>
      <c r="AR452" s="113"/>
      <c r="AS452" s="113"/>
      <c r="AT452" s="113"/>
      <c r="AU452" s="113"/>
      <c r="AV452" s="113"/>
      <c r="AW452" s="113"/>
      <c r="AX452" s="113"/>
      <c r="AY452" s="113"/>
      <c r="AZ452" s="113"/>
      <c r="BA452" s="113"/>
      <c r="BB452" s="113"/>
      <c r="BC452" s="113"/>
      <c r="BD452" s="113"/>
      <c r="BE452" s="113"/>
      <c r="BF452" s="113"/>
      <c r="BG452" s="113"/>
      <c r="BH452" s="113"/>
    </row>
    <row r="453" spans="1:60" ht="26.25" thickBot="1">
      <c r="A453" s="131">
        <v>3140</v>
      </c>
      <c r="B453" s="126" t="s">
        <v>195</v>
      </c>
      <c r="C453" s="218">
        <f t="shared" si="20"/>
        <v>0</v>
      </c>
      <c r="D453" s="218">
        <f t="shared" si="21"/>
        <v>0</v>
      </c>
      <c r="E453" s="310"/>
      <c r="F453" s="312"/>
      <c r="G453" s="23"/>
      <c r="H453" s="25"/>
      <c r="I453" s="23"/>
      <c r="J453" s="25"/>
      <c r="K453" s="23"/>
      <c r="L453" s="107"/>
      <c r="M453" s="155"/>
      <c r="N453" s="120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  <c r="AK453" s="113"/>
      <c r="AL453" s="113"/>
      <c r="AM453" s="113"/>
      <c r="AN453" s="113"/>
      <c r="AO453" s="113"/>
      <c r="AP453" s="113"/>
      <c r="AQ453" s="113"/>
      <c r="AR453" s="113"/>
      <c r="AS453" s="113"/>
      <c r="AT453" s="113"/>
      <c r="AU453" s="113"/>
      <c r="AV453" s="113"/>
      <c r="AW453" s="113"/>
      <c r="AX453" s="113"/>
      <c r="AY453" s="113"/>
      <c r="AZ453" s="113"/>
      <c r="BA453" s="113"/>
      <c r="BB453" s="113"/>
      <c r="BC453" s="113"/>
      <c r="BD453" s="113"/>
      <c r="BE453" s="113"/>
      <c r="BF453" s="113"/>
      <c r="BG453" s="113"/>
      <c r="BH453" s="113"/>
    </row>
    <row r="454" spans="1:60" ht="26.25" thickBot="1">
      <c r="A454" s="131">
        <v>3141</v>
      </c>
      <c r="B454" s="126" t="s">
        <v>196</v>
      </c>
      <c r="C454" s="218">
        <f t="shared" si="20"/>
        <v>0</v>
      </c>
      <c r="D454" s="218">
        <f t="shared" si="21"/>
        <v>0</v>
      </c>
      <c r="E454" s="310"/>
      <c r="F454" s="312"/>
      <c r="G454" s="23"/>
      <c r="H454" s="25"/>
      <c r="I454" s="23"/>
      <c r="J454" s="25"/>
      <c r="K454" s="23"/>
      <c r="L454" s="107"/>
      <c r="M454" s="155"/>
      <c r="N454" s="120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  <c r="AK454" s="113"/>
      <c r="AL454" s="113"/>
      <c r="AM454" s="113"/>
      <c r="AN454" s="113"/>
      <c r="AO454" s="113"/>
      <c r="AP454" s="113"/>
      <c r="AQ454" s="113"/>
      <c r="AR454" s="113"/>
      <c r="AS454" s="113"/>
      <c r="AT454" s="113"/>
      <c r="AU454" s="113"/>
      <c r="AV454" s="113"/>
      <c r="AW454" s="113"/>
      <c r="AX454" s="113"/>
      <c r="AY454" s="113"/>
      <c r="AZ454" s="113"/>
      <c r="BA454" s="113"/>
      <c r="BB454" s="113"/>
      <c r="BC454" s="113"/>
      <c r="BD454" s="113"/>
      <c r="BE454" s="113"/>
      <c r="BF454" s="113"/>
      <c r="BG454" s="113"/>
      <c r="BH454" s="113"/>
    </row>
    <row r="455" spans="1:60" ht="26.25" thickBot="1">
      <c r="A455" s="131">
        <v>3142</v>
      </c>
      <c r="B455" s="126" t="s">
        <v>197</v>
      </c>
      <c r="C455" s="218">
        <f t="shared" si="20"/>
        <v>0</v>
      </c>
      <c r="D455" s="218">
        <f t="shared" si="21"/>
        <v>0</v>
      </c>
      <c r="E455" s="310"/>
      <c r="F455" s="312"/>
      <c r="G455" s="23"/>
      <c r="H455" s="25"/>
      <c r="I455" s="23"/>
      <c r="J455" s="25"/>
      <c r="K455" s="23"/>
      <c r="L455" s="107"/>
      <c r="M455" s="155"/>
      <c r="N455" s="120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13"/>
      <c r="AT455" s="113"/>
      <c r="AU455" s="113"/>
      <c r="AV455" s="113"/>
      <c r="AW455" s="113"/>
      <c r="AX455" s="113"/>
      <c r="AY455" s="113"/>
      <c r="AZ455" s="113"/>
      <c r="BA455" s="113"/>
      <c r="BB455" s="113"/>
      <c r="BC455" s="113"/>
      <c r="BD455" s="113"/>
      <c r="BE455" s="113"/>
      <c r="BF455" s="113"/>
      <c r="BG455" s="113"/>
      <c r="BH455" s="113"/>
    </row>
    <row r="456" spans="1:60" ht="39" thickBot="1">
      <c r="A456" s="131">
        <v>3143</v>
      </c>
      <c r="B456" s="126" t="s">
        <v>198</v>
      </c>
      <c r="C456" s="218">
        <f t="shared" si="20"/>
        <v>0</v>
      </c>
      <c r="D456" s="218">
        <f t="shared" si="21"/>
        <v>0</v>
      </c>
      <c r="E456" s="310"/>
      <c r="F456" s="312"/>
      <c r="G456" s="23"/>
      <c r="H456" s="25"/>
      <c r="I456" s="23"/>
      <c r="J456" s="25"/>
      <c r="K456" s="23"/>
      <c r="L456" s="107"/>
      <c r="M456" s="155"/>
      <c r="N456" s="120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  <c r="AK456" s="113"/>
      <c r="AL456" s="113"/>
      <c r="AM456" s="113"/>
      <c r="AN456" s="113"/>
      <c r="AO456" s="113"/>
      <c r="AP456" s="113"/>
      <c r="AQ456" s="113"/>
      <c r="AR456" s="113"/>
      <c r="AS456" s="113"/>
      <c r="AT456" s="113"/>
      <c r="AU456" s="113"/>
      <c r="AV456" s="113"/>
      <c r="AW456" s="113"/>
      <c r="AX456" s="113"/>
      <c r="AY456" s="113"/>
      <c r="AZ456" s="113"/>
      <c r="BA456" s="113"/>
      <c r="BB456" s="113"/>
      <c r="BC456" s="113"/>
      <c r="BD456" s="113"/>
      <c r="BE456" s="113"/>
      <c r="BF456" s="113"/>
      <c r="BG456" s="113"/>
      <c r="BH456" s="113"/>
    </row>
    <row r="457" spans="1:60" ht="26.25" thickBot="1">
      <c r="A457" s="131">
        <v>3150</v>
      </c>
      <c r="B457" s="126" t="s">
        <v>199</v>
      </c>
      <c r="C457" s="218">
        <f t="shared" si="20"/>
        <v>0</v>
      </c>
      <c r="D457" s="218">
        <f t="shared" si="21"/>
        <v>0</v>
      </c>
      <c r="E457" s="310"/>
      <c r="F457" s="312"/>
      <c r="G457" s="23"/>
      <c r="H457" s="25"/>
      <c r="I457" s="23"/>
      <c r="J457" s="25"/>
      <c r="K457" s="23"/>
      <c r="L457" s="107"/>
      <c r="M457" s="155"/>
      <c r="N457" s="120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  <c r="AK457" s="113"/>
      <c r="AL457" s="113"/>
      <c r="AM457" s="113"/>
      <c r="AN457" s="113"/>
      <c r="AO457" s="113"/>
      <c r="AP457" s="113"/>
      <c r="AQ457" s="113"/>
      <c r="AR457" s="113"/>
      <c r="AS457" s="113"/>
      <c r="AT457" s="113"/>
      <c r="AU457" s="113"/>
      <c r="AV457" s="113"/>
      <c r="AW457" s="113"/>
      <c r="AX457" s="113"/>
      <c r="AY457" s="113"/>
      <c r="AZ457" s="113"/>
      <c r="BA457" s="113"/>
      <c r="BB457" s="113"/>
      <c r="BC457" s="113"/>
      <c r="BD457" s="113"/>
      <c r="BE457" s="113"/>
      <c r="BF457" s="113"/>
      <c r="BG457" s="113"/>
      <c r="BH457" s="113"/>
    </row>
    <row r="458" spans="1:60" ht="26.25" thickBot="1">
      <c r="A458" s="131">
        <v>3160</v>
      </c>
      <c r="B458" s="126" t="s">
        <v>200</v>
      </c>
      <c r="C458" s="218">
        <f t="shared" si="20"/>
        <v>0</v>
      </c>
      <c r="D458" s="218">
        <f t="shared" si="21"/>
        <v>0</v>
      </c>
      <c r="E458" s="310"/>
      <c r="F458" s="312"/>
      <c r="G458" s="23"/>
      <c r="H458" s="25"/>
      <c r="I458" s="23"/>
      <c r="J458" s="25"/>
      <c r="K458" s="23"/>
      <c r="L458" s="107"/>
      <c r="M458" s="155"/>
      <c r="N458" s="120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  <c r="AK458" s="113"/>
      <c r="AL458" s="113"/>
      <c r="AM458" s="113"/>
      <c r="AN458" s="113"/>
      <c r="AO458" s="113"/>
      <c r="AP458" s="113"/>
      <c r="AQ458" s="113"/>
      <c r="AR458" s="113"/>
      <c r="AS458" s="113"/>
      <c r="AT458" s="113"/>
      <c r="AU458" s="113"/>
      <c r="AV458" s="113"/>
      <c r="AW458" s="113"/>
      <c r="AX458" s="113"/>
      <c r="AY458" s="113"/>
      <c r="AZ458" s="113"/>
      <c r="BA458" s="113"/>
      <c r="BB458" s="113"/>
      <c r="BC458" s="113"/>
      <c r="BD458" s="113"/>
      <c r="BE458" s="113"/>
      <c r="BF458" s="113"/>
      <c r="BG458" s="113"/>
      <c r="BH458" s="113"/>
    </row>
    <row r="459" spans="1:60" ht="15.75" thickBot="1">
      <c r="A459" s="131">
        <v>3200</v>
      </c>
      <c r="B459" s="126" t="s">
        <v>201</v>
      </c>
      <c r="C459" s="218">
        <f t="shared" si="20"/>
        <v>0</v>
      </c>
      <c r="D459" s="218">
        <f t="shared" si="21"/>
        <v>0</v>
      </c>
      <c r="E459" s="310"/>
      <c r="F459" s="312"/>
      <c r="G459" s="23"/>
      <c r="H459" s="25"/>
      <c r="I459" s="23"/>
      <c r="J459" s="25"/>
      <c r="K459" s="23"/>
      <c r="L459" s="107"/>
      <c r="M459" s="155"/>
      <c r="N459" s="120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  <c r="AK459" s="113"/>
      <c r="AL459" s="113"/>
      <c r="AM459" s="113"/>
      <c r="AN459" s="113"/>
      <c r="AO459" s="113"/>
      <c r="AP459" s="113"/>
      <c r="AQ459" s="113"/>
      <c r="AR459" s="113"/>
      <c r="AS459" s="113"/>
      <c r="AT459" s="113"/>
      <c r="AU459" s="113"/>
      <c r="AV459" s="113"/>
      <c r="AW459" s="113"/>
      <c r="AX459" s="113"/>
      <c r="AY459" s="113"/>
      <c r="AZ459" s="113"/>
      <c r="BA459" s="113"/>
      <c r="BB459" s="113"/>
      <c r="BC459" s="113"/>
      <c r="BD459" s="113"/>
      <c r="BE459" s="113"/>
      <c r="BF459" s="113"/>
      <c r="BG459" s="113"/>
      <c r="BH459" s="113"/>
    </row>
    <row r="460" spans="1:60" ht="39" thickBot="1">
      <c r="A460" s="131">
        <v>3210</v>
      </c>
      <c r="B460" s="126" t="s">
        <v>202</v>
      </c>
      <c r="C460" s="218">
        <f t="shared" si="20"/>
        <v>0</v>
      </c>
      <c r="D460" s="218">
        <f t="shared" si="21"/>
        <v>0</v>
      </c>
      <c r="E460" s="310"/>
      <c r="F460" s="312"/>
      <c r="G460" s="23"/>
      <c r="H460" s="25"/>
      <c r="I460" s="23"/>
      <c r="J460" s="25"/>
      <c r="K460" s="23"/>
      <c r="L460" s="107"/>
      <c r="M460" s="155"/>
      <c r="N460" s="120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  <c r="AK460" s="113"/>
      <c r="AL460" s="113"/>
      <c r="AM460" s="113"/>
      <c r="AN460" s="113"/>
      <c r="AO460" s="113"/>
      <c r="AP460" s="113"/>
      <c r="AQ460" s="113"/>
      <c r="AR460" s="113"/>
      <c r="AS460" s="113"/>
      <c r="AT460" s="113"/>
      <c r="AU460" s="113"/>
      <c r="AV460" s="113"/>
      <c r="AW460" s="113"/>
      <c r="AX460" s="113"/>
      <c r="AY460" s="113"/>
      <c r="AZ460" s="113"/>
      <c r="BA460" s="113"/>
      <c r="BB460" s="113"/>
      <c r="BC460" s="113"/>
      <c r="BD460" s="113"/>
      <c r="BE460" s="113"/>
      <c r="BF460" s="113"/>
      <c r="BG460" s="113"/>
      <c r="BH460" s="113"/>
    </row>
    <row r="461" spans="1:60" ht="39" thickBot="1">
      <c r="A461" s="131">
        <v>3220</v>
      </c>
      <c r="B461" s="126" t="s">
        <v>203</v>
      </c>
      <c r="C461" s="218">
        <f t="shared" si="20"/>
        <v>0</v>
      </c>
      <c r="D461" s="218">
        <f t="shared" si="21"/>
        <v>0</v>
      </c>
      <c r="E461" s="310"/>
      <c r="F461" s="312"/>
      <c r="G461" s="23"/>
      <c r="H461" s="25"/>
      <c r="I461" s="23"/>
      <c r="J461" s="25"/>
      <c r="K461" s="23"/>
      <c r="L461" s="107"/>
      <c r="M461" s="155"/>
      <c r="N461" s="120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  <c r="AK461" s="113"/>
      <c r="AL461" s="113"/>
      <c r="AM461" s="113"/>
      <c r="AN461" s="113"/>
      <c r="AO461" s="113"/>
      <c r="AP461" s="113"/>
      <c r="AQ461" s="113"/>
      <c r="AR461" s="113"/>
      <c r="AS461" s="113"/>
      <c r="AT461" s="113"/>
      <c r="AU461" s="113"/>
      <c r="AV461" s="113"/>
      <c r="AW461" s="113"/>
      <c r="AX461" s="113"/>
      <c r="AY461" s="113"/>
      <c r="AZ461" s="113"/>
      <c r="BA461" s="113"/>
      <c r="BB461" s="113"/>
      <c r="BC461" s="113"/>
      <c r="BD461" s="113"/>
      <c r="BE461" s="113"/>
      <c r="BF461" s="113"/>
      <c r="BG461" s="113"/>
      <c r="BH461" s="113"/>
    </row>
    <row r="462" spans="1:60" ht="39" thickBot="1">
      <c r="A462" s="131">
        <v>3230</v>
      </c>
      <c r="B462" s="126" t="s">
        <v>204</v>
      </c>
      <c r="C462" s="218">
        <f t="shared" si="20"/>
        <v>0</v>
      </c>
      <c r="D462" s="218">
        <f t="shared" si="21"/>
        <v>0</v>
      </c>
      <c r="E462" s="310"/>
      <c r="F462" s="312"/>
      <c r="G462" s="23"/>
      <c r="H462" s="25"/>
      <c r="I462" s="23"/>
      <c r="J462" s="25"/>
      <c r="K462" s="23"/>
      <c r="L462" s="107"/>
      <c r="M462" s="155"/>
      <c r="N462" s="120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  <c r="AK462" s="113"/>
      <c r="AL462" s="113"/>
      <c r="AM462" s="113"/>
      <c r="AN462" s="113"/>
      <c r="AO462" s="113"/>
      <c r="AP462" s="113"/>
      <c r="AQ462" s="113"/>
      <c r="AR462" s="113"/>
      <c r="AS462" s="113"/>
      <c r="AT462" s="113"/>
      <c r="AU462" s="113"/>
      <c r="AV462" s="113"/>
      <c r="AW462" s="113"/>
      <c r="AX462" s="113"/>
      <c r="AY462" s="113"/>
      <c r="AZ462" s="113"/>
      <c r="BA462" s="113"/>
      <c r="BB462" s="113"/>
      <c r="BC462" s="113"/>
      <c r="BD462" s="113"/>
      <c r="BE462" s="113"/>
      <c r="BF462" s="113"/>
      <c r="BG462" s="113"/>
      <c r="BH462" s="113"/>
    </row>
    <row r="463" spans="1:60" ht="26.25" thickBot="1">
      <c r="A463" s="131">
        <v>3240</v>
      </c>
      <c r="B463" s="126" t="s">
        <v>205</v>
      </c>
      <c r="C463" s="218">
        <f t="shared" si="20"/>
        <v>0</v>
      </c>
      <c r="D463" s="218">
        <f t="shared" si="21"/>
        <v>0</v>
      </c>
      <c r="E463" s="310"/>
      <c r="F463" s="312"/>
      <c r="G463" s="23"/>
      <c r="H463" s="25"/>
      <c r="I463" s="23"/>
      <c r="J463" s="25"/>
      <c r="K463" s="23"/>
      <c r="L463" s="107"/>
      <c r="M463" s="155"/>
      <c r="N463" s="120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  <c r="AK463" s="113"/>
      <c r="AL463" s="113"/>
      <c r="AM463" s="113"/>
      <c r="AN463" s="113"/>
      <c r="AO463" s="113"/>
      <c r="AP463" s="113"/>
      <c r="AQ463" s="113"/>
      <c r="AR463" s="113"/>
      <c r="AS463" s="113"/>
      <c r="AT463" s="113"/>
      <c r="AU463" s="113"/>
      <c r="AV463" s="113"/>
      <c r="AW463" s="113"/>
      <c r="AX463" s="113"/>
      <c r="AY463" s="113"/>
      <c r="AZ463" s="113"/>
      <c r="BA463" s="113"/>
      <c r="BB463" s="113"/>
      <c r="BC463" s="113"/>
      <c r="BD463" s="113"/>
      <c r="BE463" s="113"/>
      <c r="BF463" s="113"/>
      <c r="BG463" s="113"/>
      <c r="BH463" s="113"/>
    </row>
    <row r="464" spans="1:60" ht="15.75" thickBot="1">
      <c r="A464" s="131"/>
      <c r="B464" s="209" t="s">
        <v>119</v>
      </c>
      <c r="C464" s="218">
        <f t="shared" si="20"/>
        <v>800700</v>
      </c>
      <c r="D464" s="218">
        <f t="shared" si="21"/>
        <v>609386.11</v>
      </c>
      <c r="E464" s="433">
        <f>E412</f>
        <v>0</v>
      </c>
      <c r="F464" s="434"/>
      <c r="G464" s="23"/>
      <c r="H464" s="25"/>
      <c r="I464" s="23"/>
      <c r="J464" s="25"/>
      <c r="K464" s="23"/>
      <c r="L464" s="107"/>
      <c r="M464" s="155"/>
      <c r="N464" s="120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  <c r="AK464" s="113"/>
      <c r="AL464" s="113"/>
      <c r="AM464" s="113"/>
      <c r="AN464" s="113"/>
      <c r="AO464" s="113"/>
      <c r="AP464" s="113"/>
      <c r="AQ464" s="113"/>
      <c r="AR464" s="113"/>
      <c r="AS464" s="113"/>
      <c r="AT464" s="113"/>
      <c r="AU464" s="113"/>
      <c r="AV464" s="113"/>
      <c r="AW464" s="113"/>
      <c r="AX464" s="113"/>
      <c r="AY464" s="113"/>
      <c r="AZ464" s="113"/>
      <c r="BA464" s="113"/>
      <c r="BB464" s="113"/>
      <c r="BC464" s="113"/>
      <c r="BD464" s="113"/>
      <c r="BE464" s="113"/>
      <c r="BF464" s="113"/>
      <c r="BG464" s="113"/>
      <c r="BH464" s="113"/>
    </row>
    <row r="465" spans="1:65" ht="15">
      <c r="A465" s="112"/>
      <c r="B465" s="113"/>
      <c r="C465" s="113"/>
      <c r="D465" s="113"/>
      <c r="E465" s="112"/>
      <c r="F465" s="112"/>
      <c r="G465" s="112"/>
      <c r="H465" s="112"/>
      <c r="I465" s="112"/>
      <c r="J465" s="112"/>
      <c r="K465" s="112"/>
      <c r="L465" s="112"/>
      <c r="M465" s="112"/>
      <c r="N465" s="112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  <c r="AK465" s="113"/>
      <c r="AL465" s="113"/>
      <c r="AM465" s="113"/>
      <c r="AN465" s="113"/>
      <c r="AO465" s="113"/>
      <c r="AP465" s="113"/>
      <c r="AQ465" s="113"/>
      <c r="AR465" s="113"/>
      <c r="AS465" s="113"/>
      <c r="AT465" s="113"/>
      <c r="AU465" s="113"/>
      <c r="AV465" s="113"/>
      <c r="AW465" s="113"/>
      <c r="AX465" s="113"/>
      <c r="AY465" s="113"/>
      <c r="AZ465" s="113"/>
      <c r="BA465" s="113"/>
      <c r="BB465" s="113"/>
      <c r="BC465" s="113"/>
      <c r="BD465" s="113"/>
      <c r="BE465" s="113"/>
      <c r="BF465" s="113"/>
      <c r="BG465" s="113"/>
      <c r="BH465" s="113"/>
      <c r="BI465" s="154"/>
      <c r="BJ465" s="154"/>
      <c r="BK465" s="154"/>
      <c r="BL465" s="154"/>
      <c r="BM465" s="154"/>
    </row>
    <row r="466" spans="1:14" ht="31.5" customHeight="1">
      <c r="A466" s="306" t="s">
        <v>67</v>
      </c>
      <c r="B466" s="306"/>
      <c r="C466" s="306"/>
      <c r="D466" s="306"/>
      <c r="E466" s="306"/>
      <c r="F466" s="306"/>
      <c r="G466" s="306"/>
      <c r="H466" s="306"/>
      <c r="I466" s="306"/>
      <c r="J466" s="306"/>
      <c r="K466" s="306"/>
      <c r="L466" s="306"/>
      <c r="M466" s="306"/>
      <c r="N466" s="306"/>
    </row>
    <row r="467" spans="1:14" ht="21" customHeight="1">
      <c r="A467" s="306" t="s">
        <v>213</v>
      </c>
      <c r="B467" s="306"/>
      <c r="C467" s="306"/>
      <c r="D467" s="306"/>
      <c r="E467" s="306"/>
      <c r="F467" s="306"/>
      <c r="G467" s="306"/>
      <c r="H467" s="306"/>
      <c r="I467" s="306"/>
      <c r="J467" s="306"/>
      <c r="K467" s="306"/>
      <c r="L467" s="306"/>
      <c r="M467" s="306"/>
      <c r="N467" s="306"/>
    </row>
    <row r="468" spans="1:11" ht="15" customHeight="1">
      <c r="A468" s="21"/>
      <c r="B468" s="436"/>
      <c r="C468" s="436"/>
      <c r="D468" s="436"/>
      <c r="E468" s="436"/>
      <c r="F468" s="436"/>
      <c r="G468" s="436"/>
      <c r="H468" s="436"/>
      <c r="I468" s="436"/>
      <c r="J468" s="436"/>
      <c r="K468" s="21"/>
    </row>
    <row r="469" spans="1:14" ht="30" customHeight="1">
      <c r="A469" s="306" t="s">
        <v>68</v>
      </c>
      <c r="B469" s="306"/>
      <c r="C469" s="306"/>
      <c r="D469" s="306"/>
      <c r="E469" s="306"/>
      <c r="F469" s="306"/>
      <c r="G469" s="306"/>
      <c r="H469" s="306"/>
      <c r="I469" s="306"/>
      <c r="J469" s="306"/>
      <c r="K469" s="306"/>
      <c r="L469" s="306"/>
      <c r="M469" s="306"/>
      <c r="N469" s="306"/>
    </row>
    <row r="470" spans="1:14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1:11" ht="15.75">
      <c r="A471" s="21"/>
      <c r="B471" s="437"/>
      <c r="C471" s="437"/>
      <c r="D471" s="437"/>
      <c r="E471" s="437"/>
      <c r="F471" s="437"/>
      <c r="G471" s="437"/>
      <c r="H471" s="437"/>
      <c r="I471" s="437"/>
      <c r="J471" s="437"/>
      <c r="K471" s="21"/>
    </row>
    <row r="472" spans="1:14" ht="31.5" customHeight="1">
      <c r="A472" s="280" t="s">
        <v>215</v>
      </c>
      <c r="B472" s="280"/>
      <c r="C472" s="280"/>
      <c r="D472" s="281" t="s">
        <v>214</v>
      </c>
      <c r="E472" s="281"/>
      <c r="F472" s="281"/>
      <c r="G472" s="281"/>
      <c r="J472" s="21"/>
      <c r="K472" s="438" t="s">
        <v>79</v>
      </c>
      <c r="L472" s="438"/>
      <c r="M472" s="438"/>
      <c r="N472" s="438"/>
    </row>
    <row r="473" spans="1:14" ht="15" customHeight="1">
      <c r="A473" s="280"/>
      <c r="B473" s="280"/>
      <c r="C473" s="280"/>
      <c r="D473" s="282" t="s">
        <v>5</v>
      </c>
      <c r="E473" s="282"/>
      <c r="F473" s="282"/>
      <c r="G473" s="282"/>
      <c r="J473" s="21"/>
      <c r="K473" s="439" t="s">
        <v>6</v>
      </c>
      <c r="L473" s="439"/>
      <c r="M473" s="439"/>
      <c r="N473" s="439"/>
    </row>
    <row r="474" spans="1:14" ht="31.5" customHeight="1">
      <c r="A474" s="280" t="s">
        <v>243</v>
      </c>
      <c r="B474" s="280"/>
      <c r="C474" s="280"/>
      <c r="D474" s="281" t="s">
        <v>214</v>
      </c>
      <c r="E474" s="281"/>
      <c r="F474" s="281"/>
      <c r="G474" s="281"/>
      <c r="J474" s="21"/>
      <c r="K474" s="438" t="s">
        <v>216</v>
      </c>
      <c r="L474" s="438"/>
      <c r="M474" s="438"/>
      <c r="N474" s="438"/>
    </row>
    <row r="475" spans="1:14" ht="15" customHeight="1">
      <c r="A475" s="280"/>
      <c r="B475" s="280"/>
      <c r="C475" s="280"/>
      <c r="D475" s="282" t="s">
        <v>5</v>
      </c>
      <c r="E475" s="282"/>
      <c r="F475" s="282"/>
      <c r="G475" s="282"/>
      <c r="J475" s="21"/>
      <c r="K475" s="439" t="s">
        <v>6</v>
      </c>
      <c r="L475" s="439"/>
      <c r="M475" s="439"/>
      <c r="N475" s="439"/>
    </row>
    <row r="476" spans="1:11" ht="15">
      <c r="A476" s="219"/>
      <c r="B476" s="219"/>
      <c r="C476" s="219"/>
      <c r="D476" s="219"/>
      <c r="E476" s="219"/>
      <c r="F476" s="219"/>
      <c r="G476" s="219"/>
      <c r="H476" s="219"/>
      <c r="I476" s="219"/>
      <c r="J476" s="219"/>
      <c r="K476" s="219"/>
    </row>
    <row r="477" ht="15.75">
      <c r="A477" s="69"/>
    </row>
  </sheetData>
  <sheetProtection/>
  <protectedRanges>
    <protectedRange sqref="C333:D336 G82:I85 C366:C370 C92:E92 C372:C374 C385:C386 C319:D319 K82:M85 C360:C364 G92:I92 C388:C389 C391:C395 C349:C351 J88 C376:C380 C353:C358 K92:M92 C397:C400 C383 G75:I80 C128:E128 C321:D322 C324:D325 C308:D310 C75:E80 C123:E126 H111:I116 C327:D331 L128:M128 C111:E116 K75:M80 C118:E121 H118:I121 L111:M116 C87:E90 C82:E85 C285:D287 C312:D316 C302:D306 C296:D300 C289:D294 K87:M90 L118:M121 H128:I128 H123:I126 G87:I90 L123:M126" name="Диапазон1_1_1"/>
  </protectedRanges>
  <mergeCells count="737">
    <mergeCell ref="A17:B17"/>
    <mergeCell ref="C17:D17"/>
    <mergeCell ref="E17:F17"/>
    <mergeCell ref="G17:H17"/>
    <mergeCell ref="I17:J17"/>
    <mergeCell ref="A30:N30"/>
    <mergeCell ref="A23:N23"/>
    <mergeCell ref="A25:P25"/>
    <mergeCell ref="A28:N28"/>
    <mergeCell ref="A29:N29"/>
    <mergeCell ref="A15:F15"/>
    <mergeCell ref="G15:H15"/>
    <mergeCell ref="I15:J15"/>
    <mergeCell ref="A16:B16"/>
    <mergeCell ref="C16:D16"/>
    <mergeCell ref="E16:F16"/>
    <mergeCell ref="G16:H16"/>
    <mergeCell ref="I16:J16"/>
    <mergeCell ref="A12:F12"/>
    <mergeCell ref="G12:H12"/>
    <mergeCell ref="I12:J12"/>
    <mergeCell ref="A14:F14"/>
    <mergeCell ref="G14:H14"/>
    <mergeCell ref="I14:J14"/>
    <mergeCell ref="H4:J4"/>
    <mergeCell ref="H5:J5"/>
    <mergeCell ref="H6:J6"/>
    <mergeCell ref="A8:J8"/>
    <mergeCell ref="A11:F11"/>
    <mergeCell ref="G11:H11"/>
    <mergeCell ref="I11:J11"/>
    <mergeCell ref="A472:C473"/>
    <mergeCell ref="D472:G472"/>
    <mergeCell ref="K472:N472"/>
    <mergeCell ref="D473:G473"/>
    <mergeCell ref="K473:N473"/>
    <mergeCell ref="A474:C475"/>
    <mergeCell ref="D474:G474"/>
    <mergeCell ref="K474:N474"/>
    <mergeCell ref="D475:G475"/>
    <mergeCell ref="K475:N475"/>
    <mergeCell ref="E464:F464"/>
    <mergeCell ref="A466:N466"/>
    <mergeCell ref="A467:N467"/>
    <mergeCell ref="B468:J468"/>
    <mergeCell ref="A469:N469"/>
    <mergeCell ref="B471:J471"/>
    <mergeCell ref="E458:F458"/>
    <mergeCell ref="E459:F459"/>
    <mergeCell ref="E460:F460"/>
    <mergeCell ref="E461:F461"/>
    <mergeCell ref="E462:F462"/>
    <mergeCell ref="E463:F463"/>
    <mergeCell ref="E452:F452"/>
    <mergeCell ref="E453:F453"/>
    <mergeCell ref="E454:F454"/>
    <mergeCell ref="E455:F455"/>
    <mergeCell ref="E456:F456"/>
    <mergeCell ref="E457:F457"/>
    <mergeCell ref="E446:F446"/>
    <mergeCell ref="E447:F447"/>
    <mergeCell ref="E448:F448"/>
    <mergeCell ref="E449:F449"/>
    <mergeCell ref="E450:F450"/>
    <mergeCell ref="E451:F451"/>
    <mergeCell ref="E440:F440"/>
    <mergeCell ref="E441:F441"/>
    <mergeCell ref="E442:F442"/>
    <mergeCell ref="E443:F443"/>
    <mergeCell ref="E444:F444"/>
    <mergeCell ref="E445:F445"/>
    <mergeCell ref="E434:F434"/>
    <mergeCell ref="E435:F435"/>
    <mergeCell ref="E436:F436"/>
    <mergeCell ref="E437:F437"/>
    <mergeCell ref="E438:F438"/>
    <mergeCell ref="E439:F439"/>
    <mergeCell ref="E428:F428"/>
    <mergeCell ref="E429:F429"/>
    <mergeCell ref="E430:F430"/>
    <mergeCell ref="E431:F431"/>
    <mergeCell ref="E432:F432"/>
    <mergeCell ref="E433:F433"/>
    <mergeCell ref="E422:F422"/>
    <mergeCell ref="E423:F423"/>
    <mergeCell ref="E424:F424"/>
    <mergeCell ref="E425:F425"/>
    <mergeCell ref="E426:F426"/>
    <mergeCell ref="E427:F427"/>
    <mergeCell ref="E416:F416"/>
    <mergeCell ref="E417:F417"/>
    <mergeCell ref="E418:F418"/>
    <mergeCell ref="E419:F419"/>
    <mergeCell ref="E420:F420"/>
    <mergeCell ref="E421:F421"/>
    <mergeCell ref="E410:F410"/>
    <mergeCell ref="E411:F411"/>
    <mergeCell ref="E412:F412"/>
    <mergeCell ref="E413:F413"/>
    <mergeCell ref="E414:F414"/>
    <mergeCell ref="E415:F415"/>
    <mergeCell ref="E408:F408"/>
    <mergeCell ref="G408:H408"/>
    <mergeCell ref="I408:J408"/>
    <mergeCell ref="K408:L408"/>
    <mergeCell ref="M408:N408"/>
    <mergeCell ref="E409:F409"/>
    <mergeCell ref="I405:J406"/>
    <mergeCell ref="K405:L406"/>
    <mergeCell ref="M405:N406"/>
    <mergeCell ref="E407:F407"/>
    <mergeCell ref="G407:H407"/>
    <mergeCell ref="I407:J407"/>
    <mergeCell ref="K407:L407"/>
    <mergeCell ref="M407:N407"/>
    <mergeCell ref="A405:A406"/>
    <mergeCell ref="B405:B406"/>
    <mergeCell ref="C405:C406"/>
    <mergeCell ref="D405:D406"/>
    <mergeCell ref="E405:F406"/>
    <mergeCell ref="G405:H406"/>
    <mergeCell ref="B386:C386"/>
    <mergeCell ref="B393:C393"/>
    <mergeCell ref="B397:C397"/>
    <mergeCell ref="B398:C398"/>
    <mergeCell ref="B399:C399"/>
    <mergeCell ref="BH402:BH404"/>
    <mergeCell ref="A403:K403"/>
    <mergeCell ref="M404:N404"/>
    <mergeCell ref="B345:C345"/>
    <mergeCell ref="M345:N345"/>
    <mergeCell ref="BG345:BH345"/>
    <mergeCell ref="B365:C365"/>
    <mergeCell ref="B366:C366"/>
    <mergeCell ref="B367:C367"/>
    <mergeCell ref="F342:G342"/>
    <mergeCell ref="J342:J344"/>
    <mergeCell ref="K342:L342"/>
    <mergeCell ref="M342:N344"/>
    <mergeCell ref="BG342:BH342"/>
    <mergeCell ref="BG343:BH344"/>
    <mergeCell ref="A339:K339"/>
    <mergeCell ref="BH339:BH340"/>
    <mergeCell ref="M340:N340"/>
    <mergeCell ref="A341:A344"/>
    <mergeCell ref="B341:C344"/>
    <mergeCell ref="D341:H341"/>
    <mergeCell ref="I341:N341"/>
    <mergeCell ref="AM341:BF341"/>
    <mergeCell ref="BG341:BH341"/>
    <mergeCell ref="E342:E344"/>
    <mergeCell ref="C336:D336"/>
    <mergeCell ref="F336:G336"/>
    <mergeCell ref="H336:I336"/>
    <mergeCell ref="J336:K336"/>
    <mergeCell ref="C337:D337"/>
    <mergeCell ref="F337:G337"/>
    <mergeCell ref="H337:I337"/>
    <mergeCell ref="J337:K337"/>
    <mergeCell ref="C334:D334"/>
    <mergeCell ref="F334:G334"/>
    <mergeCell ref="H334:I334"/>
    <mergeCell ref="J334:K334"/>
    <mergeCell ref="C335:D335"/>
    <mergeCell ref="F335:G335"/>
    <mergeCell ref="H335:I335"/>
    <mergeCell ref="J335:K335"/>
    <mergeCell ref="C332:D332"/>
    <mergeCell ref="F332:G332"/>
    <mergeCell ref="H332:I332"/>
    <mergeCell ref="J332:K332"/>
    <mergeCell ref="C333:D333"/>
    <mergeCell ref="F333:G333"/>
    <mergeCell ref="H333:I333"/>
    <mergeCell ref="J333:K333"/>
    <mergeCell ref="C330:D330"/>
    <mergeCell ref="F330:G330"/>
    <mergeCell ref="H330:I330"/>
    <mergeCell ref="J330:K330"/>
    <mergeCell ref="C331:D331"/>
    <mergeCell ref="F331:G331"/>
    <mergeCell ref="H331:I331"/>
    <mergeCell ref="J331:K331"/>
    <mergeCell ref="C328:D328"/>
    <mergeCell ref="F328:G328"/>
    <mergeCell ref="H328:I328"/>
    <mergeCell ref="J328:K328"/>
    <mergeCell ref="C329:D329"/>
    <mergeCell ref="F329:G329"/>
    <mergeCell ref="H329:I329"/>
    <mergeCell ref="J329:K329"/>
    <mergeCell ref="C326:D326"/>
    <mergeCell ref="F326:G326"/>
    <mergeCell ref="H326:I326"/>
    <mergeCell ref="J326:K326"/>
    <mergeCell ref="C327:D327"/>
    <mergeCell ref="F327:G327"/>
    <mergeCell ref="H327:I327"/>
    <mergeCell ref="J327:K327"/>
    <mergeCell ref="C324:D324"/>
    <mergeCell ref="F324:G324"/>
    <mergeCell ref="H324:I324"/>
    <mergeCell ref="J324:K324"/>
    <mergeCell ref="C325:D325"/>
    <mergeCell ref="F325:G325"/>
    <mergeCell ref="H325:I325"/>
    <mergeCell ref="J325:K325"/>
    <mergeCell ref="C322:D322"/>
    <mergeCell ref="F322:G322"/>
    <mergeCell ref="H322:I322"/>
    <mergeCell ref="J322:K322"/>
    <mergeCell ref="C323:D323"/>
    <mergeCell ref="F323:G323"/>
    <mergeCell ref="H323:I323"/>
    <mergeCell ref="J323:K323"/>
    <mergeCell ref="C320:D320"/>
    <mergeCell ref="F320:G320"/>
    <mergeCell ref="H320:I320"/>
    <mergeCell ref="J320:K320"/>
    <mergeCell ref="C321:D321"/>
    <mergeCell ref="F321:G321"/>
    <mergeCell ref="H321:I321"/>
    <mergeCell ref="J321:K321"/>
    <mergeCell ref="C318:D318"/>
    <mergeCell ref="F318:G318"/>
    <mergeCell ref="H318:I318"/>
    <mergeCell ref="J318:K318"/>
    <mergeCell ref="C319:D319"/>
    <mergeCell ref="F319:G319"/>
    <mergeCell ref="H319:I319"/>
    <mergeCell ref="J319:K319"/>
    <mergeCell ref="C316:D316"/>
    <mergeCell ref="F316:G316"/>
    <mergeCell ref="H316:I316"/>
    <mergeCell ref="J316:K316"/>
    <mergeCell ref="C317:D317"/>
    <mergeCell ref="F317:G317"/>
    <mergeCell ref="H317:I317"/>
    <mergeCell ref="J317:K317"/>
    <mergeCell ref="C314:D314"/>
    <mergeCell ref="F314:G314"/>
    <mergeCell ref="H314:I314"/>
    <mergeCell ref="J314:K314"/>
    <mergeCell ref="C315:D315"/>
    <mergeCell ref="F315:G315"/>
    <mergeCell ref="H315:I315"/>
    <mergeCell ref="J315:K315"/>
    <mergeCell ref="C312:D312"/>
    <mergeCell ref="F312:G312"/>
    <mergeCell ref="H312:I312"/>
    <mergeCell ref="J312:K312"/>
    <mergeCell ref="C313:D313"/>
    <mergeCell ref="F313:G313"/>
    <mergeCell ref="H313:I313"/>
    <mergeCell ref="J313:K313"/>
    <mergeCell ref="C310:D310"/>
    <mergeCell ref="F310:G310"/>
    <mergeCell ref="H310:I310"/>
    <mergeCell ref="J310:K310"/>
    <mergeCell ref="C311:D311"/>
    <mergeCell ref="F311:G311"/>
    <mergeCell ref="H311:I311"/>
    <mergeCell ref="J311:K311"/>
    <mergeCell ref="C308:D308"/>
    <mergeCell ref="F308:G308"/>
    <mergeCell ref="H308:I308"/>
    <mergeCell ref="J308:K308"/>
    <mergeCell ref="C309:D309"/>
    <mergeCell ref="F309:G309"/>
    <mergeCell ref="H309:I309"/>
    <mergeCell ref="J309:K309"/>
    <mergeCell ref="C306:D306"/>
    <mergeCell ref="F306:G306"/>
    <mergeCell ref="H306:I306"/>
    <mergeCell ref="J306:K306"/>
    <mergeCell ref="C307:D307"/>
    <mergeCell ref="F307:G307"/>
    <mergeCell ref="H307:I307"/>
    <mergeCell ref="J307:K307"/>
    <mergeCell ref="C304:D304"/>
    <mergeCell ref="F304:G304"/>
    <mergeCell ref="H304:I304"/>
    <mergeCell ref="J304:K304"/>
    <mergeCell ref="C305:D305"/>
    <mergeCell ref="F305:G305"/>
    <mergeCell ref="H305:I305"/>
    <mergeCell ref="J305:K305"/>
    <mergeCell ref="C302:D302"/>
    <mergeCell ref="F302:G302"/>
    <mergeCell ref="H302:I302"/>
    <mergeCell ref="J302:K302"/>
    <mergeCell ref="C303:D303"/>
    <mergeCell ref="F303:G303"/>
    <mergeCell ref="H303:I303"/>
    <mergeCell ref="J303:K303"/>
    <mergeCell ref="C300:D300"/>
    <mergeCell ref="F300:G300"/>
    <mergeCell ref="H300:I300"/>
    <mergeCell ref="J300:K300"/>
    <mergeCell ref="C301:D301"/>
    <mergeCell ref="F301:G301"/>
    <mergeCell ref="H301:I301"/>
    <mergeCell ref="J301:K301"/>
    <mergeCell ref="C298:D298"/>
    <mergeCell ref="F298:G298"/>
    <mergeCell ref="H298:I298"/>
    <mergeCell ref="J298:K298"/>
    <mergeCell ref="C299:D299"/>
    <mergeCell ref="F299:G299"/>
    <mergeCell ref="H299:I299"/>
    <mergeCell ref="J299:K299"/>
    <mergeCell ref="C296:D296"/>
    <mergeCell ref="F296:G296"/>
    <mergeCell ref="H296:I296"/>
    <mergeCell ref="J296:K296"/>
    <mergeCell ref="C297:D297"/>
    <mergeCell ref="F297:G297"/>
    <mergeCell ref="H297:I297"/>
    <mergeCell ref="J297:K297"/>
    <mergeCell ref="C294:D294"/>
    <mergeCell ref="F294:G294"/>
    <mergeCell ref="H294:I294"/>
    <mergeCell ref="J294:K294"/>
    <mergeCell ref="C295:D295"/>
    <mergeCell ref="F295:G295"/>
    <mergeCell ref="H295:I295"/>
    <mergeCell ref="J295:K295"/>
    <mergeCell ref="C292:D292"/>
    <mergeCell ref="F292:G292"/>
    <mergeCell ref="H292:I292"/>
    <mergeCell ref="J292:K292"/>
    <mergeCell ref="C293:D293"/>
    <mergeCell ref="F293:G293"/>
    <mergeCell ref="H293:I293"/>
    <mergeCell ref="J293:K293"/>
    <mergeCell ref="C290:D290"/>
    <mergeCell ref="F290:G290"/>
    <mergeCell ref="H290:I290"/>
    <mergeCell ref="J290:K290"/>
    <mergeCell ref="C291:D291"/>
    <mergeCell ref="F291:G291"/>
    <mergeCell ref="H291:I291"/>
    <mergeCell ref="J291:K291"/>
    <mergeCell ref="C288:D288"/>
    <mergeCell ref="F288:G288"/>
    <mergeCell ref="H288:I288"/>
    <mergeCell ref="J288:K288"/>
    <mergeCell ref="C289:D289"/>
    <mergeCell ref="F289:G289"/>
    <mergeCell ref="H289:I289"/>
    <mergeCell ref="J289:K289"/>
    <mergeCell ref="C286:D286"/>
    <mergeCell ref="F286:G286"/>
    <mergeCell ref="H286:I286"/>
    <mergeCell ref="J286:K286"/>
    <mergeCell ref="C287:D287"/>
    <mergeCell ref="F287:G287"/>
    <mergeCell ref="H287:I287"/>
    <mergeCell ref="J287:K287"/>
    <mergeCell ref="C284:D284"/>
    <mergeCell ref="F284:G284"/>
    <mergeCell ref="H284:I284"/>
    <mergeCell ref="J284:K284"/>
    <mergeCell ref="C285:D285"/>
    <mergeCell ref="F285:G285"/>
    <mergeCell ref="H285:I285"/>
    <mergeCell ref="J285:K285"/>
    <mergeCell ref="BD281:BG281"/>
    <mergeCell ref="C282:D282"/>
    <mergeCell ref="F282:G282"/>
    <mergeCell ref="H282:I282"/>
    <mergeCell ref="J282:K282"/>
    <mergeCell ref="C283:D283"/>
    <mergeCell ref="F283:G283"/>
    <mergeCell ref="H283:I283"/>
    <mergeCell ref="J283:K283"/>
    <mergeCell ref="BH279:BH280"/>
    <mergeCell ref="AT280:AW280"/>
    <mergeCell ref="AX280:BC280"/>
    <mergeCell ref="BD280:BG280"/>
    <mergeCell ref="C281:D281"/>
    <mergeCell ref="F281:G281"/>
    <mergeCell ref="H281:I281"/>
    <mergeCell ref="J281:K281"/>
    <mergeCell ref="AT281:AW281"/>
    <mergeCell ref="AX281:BC281"/>
    <mergeCell ref="J278:K280"/>
    <mergeCell ref="L278:M279"/>
    <mergeCell ref="N278:N280"/>
    <mergeCell ref="AT278:BC278"/>
    <mergeCell ref="BD278:BG278"/>
    <mergeCell ref="AT279:AW279"/>
    <mergeCell ref="AX279:BC279"/>
    <mergeCell ref="BD279:BG279"/>
    <mergeCell ref="A278:A280"/>
    <mergeCell ref="B278:B280"/>
    <mergeCell ref="C278:D280"/>
    <mergeCell ref="E278:E280"/>
    <mergeCell ref="F278:G280"/>
    <mergeCell ref="H278:I280"/>
    <mergeCell ref="A272:N272"/>
    <mergeCell ref="BH272:BH277"/>
    <mergeCell ref="A273:N273"/>
    <mergeCell ref="A274:J274"/>
    <mergeCell ref="A276:K276"/>
    <mergeCell ref="M277:N277"/>
    <mergeCell ref="AY268:BG268"/>
    <mergeCell ref="Z269:AD269"/>
    <mergeCell ref="AE269:AH269"/>
    <mergeCell ref="AI269:AL269"/>
    <mergeCell ref="AM269:AP269"/>
    <mergeCell ref="AQ269:AS269"/>
    <mergeCell ref="AT269:AX269"/>
    <mergeCell ref="AY269:BG269"/>
    <mergeCell ref="Z268:AD268"/>
    <mergeCell ref="AE268:AH268"/>
    <mergeCell ref="AI268:AL268"/>
    <mergeCell ref="AM268:AP268"/>
    <mergeCell ref="AQ268:AS268"/>
    <mergeCell ref="AT268:AX268"/>
    <mergeCell ref="AY266:BG266"/>
    <mergeCell ref="Z267:AD267"/>
    <mergeCell ref="AE267:AH267"/>
    <mergeCell ref="AI267:AL267"/>
    <mergeCell ref="AM267:AP267"/>
    <mergeCell ref="AQ267:AS267"/>
    <mergeCell ref="AT267:AX267"/>
    <mergeCell ref="AY267:BG267"/>
    <mergeCell ref="Z266:AD266"/>
    <mergeCell ref="AE266:AH266"/>
    <mergeCell ref="AI266:AL266"/>
    <mergeCell ref="AM266:AP266"/>
    <mergeCell ref="AQ266:AS266"/>
    <mergeCell ref="AT266:AX266"/>
    <mergeCell ref="AY264:BG264"/>
    <mergeCell ref="Z265:AD265"/>
    <mergeCell ref="AE265:AH265"/>
    <mergeCell ref="AI265:AL265"/>
    <mergeCell ref="AM265:AP265"/>
    <mergeCell ref="AQ265:AS265"/>
    <mergeCell ref="AT265:AX265"/>
    <mergeCell ref="AY265:BG265"/>
    <mergeCell ref="Z264:AD264"/>
    <mergeCell ref="AE264:AH264"/>
    <mergeCell ref="AI264:AL264"/>
    <mergeCell ref="AM264:AP264"/>
    <mergeCell ref="AQ264:AS264"/>
    <mergeCell ref="AT264:AX264"/>
    <mergeCell ref="AY262:BG262"/>
    <mergeCell ref="Z263:AD263"/>
    <mergeCell ref="AE263:AH263"/>
    <mergeCell ref="AI263:AL263"/>
    <mergeCell ref="AM263:AP263"/>
    <mergeCell ref="AQ263:AS263"/>
    <mergeCell ref="AT263:AX263"/>
    <mergeCell ref="AY263:BG263"/>
    <mergeCell ref="Z262:AD262"/>
    <mergeCell ref="AE262:AH262"/>
    <mergeCell ref="AI262:AL262"/>
    <mergeCell ref="AM262:AP262"/>
    <mergeCell ref="AQ262:AS262"/>
    <mergeCell ref="AT262:AX262"/>
    <mergeCell ref="AI260:AL261"/>
    <mergeCell ref="AM260:AP260"/>
    <mergeCell ref="AQ260:AS260"/>
    <mergeCell ref="AT260:AX261"/>
    <mergeCell ref="Z261:AD261"/>
    <mergeCell ref="AE261:AH261"/>
    <mergeCell ref="AM261:AP261"/>
    <mergeCell ref="AQ261:AS261"/>
    <mergeCell ref="J260:J261"/>
    <mergeCell ref="K260:K261"/>
    <mergeCell ref="L260:L261"/>
    <mergeCell ref="M260:M261"/>
    <mergeCell ref="Z260:AD260"/>
    <mergeCell ref="AE260:AH260"/>
    <mergeCell ref="J259:K259"/>
    <mergeCell ref="L259:M259"/>
    <mergeCell ref="Z259:AL259"/>
    <mergeCell ref="AM259:AX259"/>
    <mergeCell ref="AY259:BG261"/>
    <mergeCell ref="D260:D261"/>
    <mergeCell ref="E260:E261"/>
    <mergeCell ref="F260:F261"/>
    <mergeCell ref="G260:G261"/>
    <mergeCell ref="H260:H261"/>
    <mergeCell ref="A259:A261"/>
    <mergeCell ref="B259:B261"/>
    <mergeCell ref="C259:C261"/>
    <mergeCell ref="D259:E259"/>
    <mergeCell ref="F259:G259"/>
    <mergeCell ref="H259:I259"/>
    <mergeCell ref="I260:I261"/>
    <mergeCell ref="C252:D252"/>
    <mergeCell ref="C253:D253"/>
    <mergeCell ref="C254:D254"/>
    <mergeCell ref="BH255:BH258"/>
    <mergeCell ref="A256:M256"/>
    <mergeCell ref="K258:L258"/>
    <mergeCell ref="A249:A250"/>
    <mergeCell ref="B249:B250"/>
    <mergeCell ref="C249:D250"/>
    <mergeCell ref="E249:G249"/>
    <mergeCell ref="H249:J249"/>
    <mergeCell ref="C251:D251"/>
    <mergeCell ref="AJ244:AO244"/>
    <mergeCell ref="AP244:AU244"/>
    <mergeCell ref="AV244:BB244"/>
    <mergeCell ref="BC244:BG244"/>
    <mergeCell ref="A246:M246"/>
    <mergeCell ref="BH246:BH248"/>
    <mergeCell ref="I248:J248"/>
    <mergeCell ref="C241:D241"/>
    <mergeCell ref="C242:D242"/>
    <mergeCell ref="C243:D243"/>
    <mergeCell ref="C244:D244"/>
    <mergeCell ref="B169:C169"/>
    <mergeCell ref="B170:C170"/>
    <mergeCell ref="B172:C172"/>
    <mergeCell ref="B173:C173"/>
    <mergeCell ref="B174:C174"/>
    <mergeCell ref="B175:C175"/>
    <mergeCell ref="A236:N236"/>
    <mergeCell ref="A237:N237"/>
    <mergeCell ref="L238:M238"/>
    <mergeCell ref="A239:A240"/>
    <mergeCell ref="B239:B240"/>
    <mergeCell ref="C239:D240"/>
    <mergeCell ref="E239:G239"/>
    <mergeCell ref="H239:J239"/>
    <mergeCell ref="K239:M239"/>
    <mergeCell ref="O224:O227"/>
    <mergeCell ref="P224:P227"/>
    <mergeCell ref="S224:T224"/>
    <mergeCell ref="W224:X224"/>
    <mergeCell ref="Z224:Z225"/>
    <mergeCell ref="S225:T225"/>
    <mergeCell ref="W225:X225"/>
    <mergeCell ref="Z226:Z227"/>
    <mergeCell ref="O223:P223"/>
    <mergeCell ref="U223:V223"/>
    <mergeCell ref="W223:Y223"/>
    <mergeCell ref="C224:D225"/>
    <mergeCell ref="E224:F225"/>
    <mergeCell ref="G224:H225"/>
    <mergeCell ref="I224:J225"/>
    <mergeCell ref="K224:K227"/>
    <mergeCell ref="L224:L227"/>
    <mergeCell ref="M224:M227"/>
    <mergeCell ref="A219:B219"/>
    <mergeCell ref="A221:N221"/>
    <mergeCell ref="A223:A227"/>
    <mergeCell ref="B223:B227"/>
    <mergeCell ref="C223:F223"/>
    <mergeCell ref="G223:J223"/>
    <mergeCell ref="K223:L223"/>
    <mergeCell ref="M223:N223"/>
    <mergeCell ref="N224:N227"/>
    <mergeCell ref="V212:Y212"/>
    <mergeCell ref="Z213:Z214"/>
    <mergeCell ref="A215:B215"/>
    <mergeCell ref="A216:B216"/>
    <mergeCell ref="A217:B217"/>
    <mergeCell ref="A218:B218"/>
    <mergeCell ref="A212:B214"/>
    <mergeCell ref="C212:D212"/>
    <mergeCell ref="E212:F212"/>
    <mergeCell ref="G212:H212"/>
    <mergeCell ref="A168:C168"/>
    <mergeCell ref="A171:C171"/>
    <mergeCell ref="A177:C177"/>
    <mergeCell ref="A182:C182"/>
    <mergeCell ref="A186:N186"/>
    <mergeCell ref="I212:J212"/>
    <mergeCell ref="K212:L212"/>
    <mergeCell ref="A210:N210"/>
    <mergeCell ref="K211:L211"/>
    <mergeCell ref="B156:D156"/>
    <mergeCell ref="B157:D157"/>
    <mergeCell ref="B158:D158"/>
    <mergeCell ref="A160:N160"/>
    <mergeCell ref="A162:N162"/>
    <mergeCell ref="A164:A165"/>
    <mergeCell ref="B164:C165"/>
    <mergeCell ref="D164:D165"/>
    <mergeCell ref="I164:K164"/>
    <mergeCell ref="L164:N164"/>
    <mergeCell ref="A151:N151"/>
    <mergeCell ref="K152:L152"/>
    <mergeCell ref="A153:A155"/>
    <mergeCell ref="B153:D155"/>
    <mergeCell ref="E153:H153"/>
    <mergeCell ref="I153:L153"/>
    <mergeCell ref="G154:G155"/>
    <mergeCell ref="K154:K155"/>
    <mergeCell ref="M143:N143"/>
    <mergeCell ref="A144:A146"/>
    <mergeCell ref="B144:B146"/>
    <mergeCell ref="C144:F144"/>
    <mergeCell ref="G144:J144"/>
    <mergeCell ref="K144:N144"/>
    <mergeCell ref="E145:E146"/>
    <mergeCell ref="I145:I146"/>
    <mergeCell ref="M145:M146"/>
    <mergeCell ref="M134:M135"/>
    <mergeCell ref="B136:F136"/>
    <mergeCell ref="B137:F137"/>
    <mergeCell ref="B138:F138"/>
    <mergeCell ref="A140:N140"/>
    <mergeCell ref="A142:N142"/>
    <mergeCell ref="B127:F127"/>
    <mergeCell ref="B128:F128"/>
    <mergeCell ref="B129:F129"/>
    <mergeCell ref="A131:N131"/>
    <mergeCell ref="M132:N132"/>
    <mergeCell ref="A133:A135"/>
    <mergeCell ref="B133:F135"/>
    <mergeCell ref="G133:J133"/>
    <mergeCell ref="K133:N133"/>
    <mergeCell ref="I134:I135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A104:N104"/>
    <mergeCell ref="M105:N105"/>
    <mergeCell ref="A106:A108"/>
    <mergeCell ref="B106:F108"/>
    <mergeCell ref="G106:J106"/>
    <mergeCell ref="K106:N106"/>
    <mergeCell ref="I107:I108"/>
    <mergeCell ref="M107:M108"/>
    <mergeCell ref="A95:N95"/>
    <mergeCell ref="M96:N96"/>
    <mergeCell ref="A97:A99"/>
    <mergeCell ref="B97:B99"/>
    <mergeCell ref="C97:F97"/>
    <mergeCell ref="G97:J97"/>
    <mergeCell ref="K97:N97"/>
    <mergeCell ref="E98:E99"/>
    <mergeCell ref="I98:I99"/>
    <mergeCell ref="M98:M99"/>
    <mergeCell ref="A69:N69"/>
    <mergeCell ref="A70:A72"/>
    <mergeCell ref="B70:B72"/>
    <mergeCell ref="C70:F70"/>
    <mergeCell ref="G70:J70"/>
    <mergeCell ref="K70:N70"/>
    <mergeCell ref="E71:E72"/>
    <mergeCell ref="I71:I72"/>
    <mergeCell ref="M71:M72"/>
    <mergeCell ref="B61:F61"/>
    <mergeCell ref="B62:F62"/>
    <mergeCell ref="B63:F63"/>
    <mergeCell ref="B64:F64"/>
    <mergeCell ref="B65:F65"/>
    <mergeCell ref="A67:N67"/>
    <mergeCell ref="B55:F55"/>
    <mergeCell ref="B56:F56"/>
    <mergeCell ref="B57:F57"/>
    <mergeCell ref="B58:F58"/>
    <mergeCell ref="B59:F59"/>
    <mergeCell ref="B60:F60"/>
    <mergeCell ref="A50:N50"/>
    <mergeCell ref="M51:N51"/>
    <mergeCell ref="A52:A54"/>
    <mergeCell ref="B52:F54"/>
    <mergeCell ref="G52:J52"/>
    <mergeCell ref="K52:N52"/>
    <mergeCell ref="I53:I54"/>
    <mergeCell ref="M53:M54"/>
    <mergeCell ref="A167:E167"/>
    <mergeCell ref="B166:C166"/>
    <mergeCell ref="A33:N33"/>
    <mergeCell ref="A35:A37"/>
    <mergeCell ref="B35:B37"/>
    <mergeCell ref="C35:F35"/>
    <mergeCell ref="G35:J35"/>
    <mergeCell ref="K35:N35"/>
    <mergeCell ref="E36:E37"/>
    <mergeCell ref="I36:I37"/>
    <mergeCell ref="K1:N1"/>
    <mergeCell ref="Q1:T1"/>
    <mergeCell ref="H2:J2"/>
    <mergeCell ref="H3:J3"/>
    <mergeCell ref="A31:N31"/>
    <mergeCell ref="E164:E165"/>
    <mergeCell ref="F164:H164"/>
    <mergeCell ref="A19:N19"/>
    <mergeCell ref="A21:N21"/>
    <mergeCell ref="M36:M37"/>
    <mergeCell ref="B176:C176"/>
    <mergeCell ref="B178:C178"/>
    <mergeCell ref="B179:C179"/>
    <mergeCell ref="B180:C180"/>
    <mergeCell ref="B181:C181"/>
    <mergeCell ref="B183:C183"/>
    <mergeCell ref="B184:C184"/>
    <mergeCell ref="A188:A189"/>
    <mergeCell ref="B188:C189"/>
    <mergeCell ref="D188:D189"/>
    <mergeCell ref="E188:E189"/>
    <mergeCell ref="F188:H188"/>
    <mergeCell ref="I188:K188"/>
    <mergeCell ref="L188:N188"/>
    <mergeCell ref="B190:C190"/>
    <mergeCell ref="A191:E191"/>
    <mergeCell ref="A192:C192"/>
    <mergeCell ref="B193:C193"/>
    <mergeCell ref="B194:C194"/>
    <mergeCell ref="A195:C195"/>
    <mergeCell ref="B196:C196"/>
    <mergeCell ref="B197:C197"/>
    <mergeCell ref="B198:C198"/>
    <mergeCell ref="B199:C199"/>
    <mergeCell ref="A205:C205"/>
    <mergeCell ref="B206:C206"/>
    <mergeCell ref="B207:C207"/>
    <mergeCell ref="B200:C200"/>
    <mergeCell ref="A201:C201"/>
    <mergeCell ref="B202:C202"/>
    <mergeCell ref="B203:C203"/>
    <mergeCell ref="B204:C204"/>
  </mergeCells>
  <printOptions horizontalCentered="1"/>
  <pageMargins left="0.31496062992125984" right="0.1968503937007874" top="0.7480314960629921" bottom="0.35433070866141736" header="0.31496062992125984" footer="0.31496062992125984"/>
  <pageSetup horizontalDpi="600" verticalDpi="600" orientation="landscape" paperSize="9" scale="59" r:id="rId1"/>
  <rowBreaks count="8" manualBreakCount="8">
    <brk id="30" max="255" man="1"/>
    <brk id="103" max="255" man="1"/>
    <brk id="139" max="255" man="1"/>
    <brk id="159" max="255" man="1"/>
    <brk id="220" max="255" man="1"/>
    <brk id="245" max="255" man="1"/>
    <brk id="337" max="255" man="1"/>
    <brk id="4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2019-11-21T14:55:39Z</dcterms:modified>
  <cp:category/>
  <cp:version/>
  <cp:contentType/>
  <cp:contentStatus/>
</cp:coreProperties>
</file>