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tabRatio="0" activeTab="0"/>
  </bookViews>
  <sheets>
    <sheet name="TDSheet" sheetId="1" r:id="rId1"/>
  </sheets>
  <definedNames>
    <definedName name="_xlnm.Print_Area" localSheetId="0">'TDSheet'!$A$1:$S$113</definedName>
  </definedNames>
  <calcPr fullCalcOnLoad="1" refMode="R1C1"/>
</workbook>
</file>

<file path=xl/sharedStrings.xml><?xml version="1.0" encoding="utf-8"?>
<sst xmlns="http://schemas.openxmlformats.org/spreadsheetml/2006/main" count="177" uniqueCount="108">
  <si>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</si>
  <si>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</si>
  <si>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</si>
  <si>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>Наказ / розпорядчий документ</t>
  </si>
  <si>
    <t>Виконавчий комітет Чернігівської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</si>
  <si>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</si>
  <si>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</si>
  <si>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</si>
  <si>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2024 рік</t>
  </si>
  <si>
    <t>1.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</si>
  <si>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</si>
  <si>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</si>
  <si>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</si>
  <si>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</si>
  <si>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</si>
  <si>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</si>
  <si>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</si>
  <si>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</si>
  <si>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</si>
  <si>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</si>
  <si>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</si>
  <si>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</si>
  <si>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</si>
  <si>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</si>
  <si>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</si>
  <si>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</si>
  <si>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</si>
  <si>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</si>
  <si>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діяльності Чернігівської міської ради та її виконавчого комітету</t>
  </si>
  <si>
    <t>7.</t>
  </si>
  <si>
    <t>Мета бюджетної програми</t>
  </si>
  <si>
    <t xml:space="preserve">Організаційне, інформаційно-аналітичне та матеріально-технічне забезпечення діяльності Чернігівської міської ради та її виконавчого комітету.   </t>
  </si>
  <si>
    <t>8.</t>
  </si>
  <si>
    <t>Завдання бюджетної програми</t>
  </si>
  <si>
    <t>Завдання</t>
  </si>
  <si>
    <t>Забезпечення виконання наданих законодавством повноважень у сфері керівництва Чернігівської міської ради та її виконавчого комітету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</si>
  <si>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</si>
  <si>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</si>
  <si>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</si>
  <si>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</si>
  <si>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</si>
  <si>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</si>
  <si>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Забезпечення виконання наданих законодавством повноважень у сфері керівництва міської ради та її виконавчого комітету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</si>
  <si>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</si>
  <si>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</si>
  <si>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</si>
  <si>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</si>
  <si>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</si>
  <si>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</si>
  <si>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</si>
  <si>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штатних одиниць,</t>
  </si>
  <si>
    <t>осіб</t>
  </si>
  <si>
    <t>штатний розпис</t>
  </si>
  <si>
    <t>у тому числі чоловіки</t>
  </si>
  <si>
    <t>іншого персоналу</t>
  </si>
  <si>
    <t>витрати на оплату праці і нарахування на заробітну плату</t>
  </si>
  <si>
    <t>грн.</t>
  </si>
  <si>
    <t>кошторис, план асигнувань</t>
  </si>
  <si>
    <t>витрати на комунальні послуги та енергоносії</t>
  </si>
  <si>
    <t>витрати на матеріально-технічне забезпечення та інші видатки</t>
  </si>
  <si>
    <t>продукту</t>
  </si>
  <si>
    <t>кількість отриманих вхідних документів</t>
  </si>
  <si>
    <t>од.</t>
  </si>
  <si>
    <t>журнал реєстрації</t>
  </si>
  <si>
    <t>кількість отриманих звернень громадян</t>
  </si>
  <si>
    <t>кількість прийнятих нормативно – правових актів</t>
  </si>
  <si>
    <t>кількість підготовлених інформацій та відповідей</t>
  </si>
  <si>
    <t>кількість отриманих листів, звернень тощо</t>
  </si>
  <si>
    <t>кількість виданих розпорядчих актів</t>
  </si>
  <si>
    <t>кількість місцевих цільових програм, що реалізуються на території громади</t>
  </si>
  <si>
    <t>Рішення міської ради</t>
  </si>
  <si>
    <t>кількість проведених пленарних засідань міської ради</t>
  </si>
  <si>
    <t>звітність</t>
  </si>
  <si>
    <t>кількість засідань виконавчого комітету міської ради</t>
  </si>
  <si>
    <t>ефективності</t>
  </si>
  <si>
    <t>кількість вхідних документів на розгляд на одного працівника</t>
  </si>
  <si>
    <t>розрахунок</t>
  </si>
  <si>
    <t>кількість підготовлених інформацій та відповідей на одного працівника</t>
  </si>
  <si>
    <t>кількість прийнятих нормативно – правових актів на одного працівника</t>
  </si>
  <si>
    <t>кількість виданих розпорядчих актів на одного працівника</t>
  </si>
  <si>
    <t>кількість проведених пленарних засідань міської ради та виконавчого комітету на одного працівника</t>
  </si>
  <si>
    <t>кількість отриманих листів, звернень тощо на одного працівника</t>
  </si>
  <si>
    <t>середні витрати на оплату праці і нарахування на заробітну плату однієї штатної одиниці</t>
  </si>
  <si>
    <t>грн/од</t>
  </si>
  <si>
    <t>середні витрати на оплату комунальних послуг та енергоносіїв однієї штатної одиниці</t>
  </si>
  <si>
    <t>середні витрати на забезпечення матеріально-технічними ресурсами та іншими видатками однієї штатної одиниці</t>
  </si>
  <si>
    <t>якості</t>
  </si>
  <si>
    <t>відсоток вчасно виконаних вхідних документів у їх загальній кількості</t>
  </si>
  <si>
    <t>відс.</t>
  </si>
  <si>
    <t>відсоток прийнятих нормативно – правових актів у загальній кількості підготовлених</t>
  </si>
  <si>
    <t>відсоток вчасно розглянутих листів, звернень тощо</t>
  </si>
  <si>
    <t>Заступник міського голови- керуючий справами виконкому</t>
  </si>
  <si>
    <t>Сергій ФЕСЕНКО</t>
  </si>
  <si>
    <t>(підпис)</t>
  </si>
  <si>
    <t>(Власне ім’я, ПРІЗВИЩЕ)</t>
  </si>
  <si>
    <t xml:space="preserve"> ПОГОДЖЕНО: </t>
  </si>
  <si>
    <t>Начальник фінансового управління Чернігівської міської ради</t>
  </si>
  <si>
    <t>Олена ЛИСЕНКО</t>
  </si>
  <si>
    <t>Дата погодження</t>
  </si>
  <si>
    <t>М.П.</t>
  </si>
  <si>
    <t xml:space="preserve">
1. Конституція України (Закон від 28.06.1996 № 254/96);                     
2. Бюджетний кодекс України (Закон від 08.07.2010 № 2456-VI);                               
3. Закон України «Про місцеве самоврядування в Україні» від 21.05.1997 № 280/97-ВР;     
4. Закон України «Про службу в органах місцевого самоврядування» від 04.06.2001 № 2493-ІІІ; 
5. Закон України від 09.11.2023 № 3460-IX «Про Державний бюджет України на 2024 рік»;   
6. Постанова Кабінету Міністрів України  від 09.03.2006 № 268 «Про упорядкування структури та умов оплати праці працівників апарату органів виконавчої влади, органів прокуратури, судів та інших органів» зі змінами;                                      
7. Наказ Міністерства фінансів України від 27.07.2011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зі змінами;                 
8.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змінами);     
9.Наказ Міністерства фінансів України від від 20.09.2017 № 793 «Про затвердження складових Програмної класифікації видатків та кредитування місцевого бюджету» зі змінами і доповненнями;                                       
10. Наказ Міністерства фінансів України від 15.06.2023 № 322 «Про затвердження Типового переліку результативних показників бюджетних програм місцевих бюджетів у галузі «Державне управління»;                                                  
11. Наказ Міністерства розвитку економіки, торгівлі та сільського господарства України від 23.03.2021 № 609 «Про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органів»;
12. Рішення виконавчого комітету Чернігівської міської ради від 28.12.2023 № 860 "Про проєкт бюджету Чернігівської міської територіальної громади на 2024 рік (код бюджету 2555900000)";
13. Розпорядження начальника Чернігівської міської військової адміністрації Чернігівського району Чернігівської області від 29.12.2023 № 407 "Про затвердження бюджету Чернігівської міської територіальної громади на 2024 рік";
14. Розпорядження начальника Чернігівської міської військової адміністрації Чернігівського району Чернігівської області від 04.01.2024 № 1 " Про виконання бюджету Чернігівської міської територіальної громади на 2024 рік  (код бюджету 2555900000)";
15.Розпорядження начальника Чернігівської міської військової адміністрації Чернігівського району Чернігівської області від 04.04.2024 № 191 "Про внесення змін і доповнень до бюджету Чернігівської міської територіальної громади на 2024 рік  (код бюджету 2555900000)".                  
         </t>
  </si>
  <si>
    <t>Обсяг бюджетних призначень/бюджетних асигнувань  -   20 440 000   0 20 440 000</t>
  </si>
  <si>
    <t>гривень, у тому числі загального фонду -</t>
  </si>
  <si>
    <t xml:space="preserve">гривень та спеціального фонду - </t>
  </si>
  <si>
    <t xml:space="preserve"> гривень</t>
  </si>
  <si>
    <t>26.04.2024 р.</t>
  </si>
  <si>
    <t>від 26.04.2024</t>
  </si>
  <si>
    <t>70-р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</si>
</sst>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000000"/>
    <numFmt numFmtId="165" formatCode="00000000&quot;    &quot;"/>
    <numFmt numFmtId="166" formatCode="0000000&quot;  &quot;"/>
    <numFmt numFmtId="167" formatCode="0000"/>
    <numFmt numFmtId="168" formatCode="0000&quot;    &quot;"/>
    <numFmt numFmtId="169" formatCode="0.0"/>
    <numFmt numFmtId="170" formatCode="00000000"/>
  </numFmts>
  <fonts count="47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center" vertical="top"/>
    </xf>
    <xf numFmtId="0" fontId="1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vertical="top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 horizontal="left" wrapText="1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 wrapText="1"/>
    </xf>
    <xf numFmtId="0" fontId="9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wrapText="1"/>
    </xf>
    <xf numFmtId="0" fontId="8" fillId="33" borderId="0" xfId="0" applyFont="1" applyFill="1" applyAlignment="1">
      <alignment wrapText="1"/>
    </xf>
    <xf numFmtId="3" fontId="8" fillId="33" borderId="0" xfId="0" applyNumberFormat="1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left" wrapText="1"/>
    </xf>
    <xf numFmtId="0" fontId="6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165" fontId="8" fillId="33" borderId="12" xfId="0" applyNumberFormat="1" applyFont="1" applyFill="1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top"/>
    </xf>
    <xf numFmtId="166" fontId="8" fillId="33" borderId="0" xfId="0" applyNumberFormat="1" applyFont="1" applyFill="1" applyAlignment="1">
      <alignment horizontal="center" wrapText="1"/>
    </xf>
    <xf numFmtId="167" fontId="8" fillId="33" borderId="12" xfId="0" applyNumberFormat="1" applyFont="1" applyFill="1" applyBorder="1" applyAlignment="1">
      <alignment horizontal="center" wrapText="1"/>
    </xf>
    <xf numFmtId="168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wrapText="1"/>
    </xf>
    <xf numFmtId="1" fontId="8" fillId="33" borderId="12" xfId="0" applyNumberFormat="1" applyFont="1" applyFill="1" applyBorder="1" applyAlignment="1">
      <alignment horizontal="center" wrapText="1"/>
    </xf>
    <xf numFmtId="0" fontId="1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wrapText="1"/>
    </xf>
    <xf numFmtId="0" fontId="8" fillId="33" borderId="0" xfId="0" applyFont="1" applyFill="1" applyAlignment="1">
      <alignment horizontal="center" wrapText="1"/>
    </xf>
    <xf numFmtId="4" fontId="8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/>
    </xf>
    <xf numFmtId="0" fontId="8" fillId="33" borderId="15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wrapText="1"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2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0" fontId="8" fillId="33" borderId="28" xfId="0" applyNumberFormat="1" applyFont="1" applyFill="1" applyBorder="1" applyAlignment="1">
      <alignment horizontal="right" vertical="center" wrapText="1"/>
    </xf>
    <xf numFmtId="3" fontId="8" fillId="33" borderId="28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33" borderId="29" xfId="0" applyNumberFormat="1" applyFont="1" applyFill="1" applyBorder="1" applyAlignment="1">
      <alignment horizontal="center"/>
    </xf>
    <xf numFmtId="0" fontId="8" fillId="33" borderId="30" xfId="0" applyNumberFormat="1" applyFont="1" applyFill="1" applyBorder="1" applyAlignment="1">
      <alignment horizontal="center"/>
    </xf>
    <xf numFmtId="0" fontId="8" fillId="33" borderId="3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right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1" fontId="8" fillId="33" borderId="32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right" vertical="center"/>
    </xf>
    <xf numFmtId="0" fontId="8" fillId="33" borderId="11" xfId="0" applyNumberFormat="1" applyFont="1" applyFill="1" applyBorder="1" applyAlignment="1">
      <alignment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0" fontId="8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169" fontId="1" fillId="33" borderId="11" xfId="0" applyNumberFormat="1" applyFont="1" applyFill="1" applyBorder="1" applyAlignment="1">
      <alignment horizontal="right" vertical="center" wrapText="1"/>
    </xf>
    <xf numFmtId="0" fontId="10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left"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17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wrapText="1"/>
    </xf>
    <xf numFmtId="0" fontId="29" fillId="33" borderId="12" xfId="0" applyNumberFormat="1" applyFont="1" applyFill="1" applyBorder="1" applyAlignment="1">
      <alignment horizontal="left" vertical="top"/>
    </xf>
    <xf numFmtId="0" fontId="29" fillId="33" borderId="12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17"/>
  <sheetViews>
    <sheetView tabSelected="1" view="pageBreakPreview" zoomScaleSheetLayoutView="100" zoomScalePageLayoutView="0" workbookViewId="0" topLeftCell="A4">
      <selection activeCell="U20" sqref="U20"/>
    </sheetView>
  </sheetViews>
  <sheetFormatPr defaultColWidth="10.66015625" defaultRowHeight="11.25"/>
  <cols>
    <col min="1" max="1" width="3.5" style="1" customWidth="1"/>
    <col min="2" max="2" width="7.5" style="1" customWidth="1"/>
    <col min="3" max="3" width="11.5" style="1" customWidth="1"/>
    <col min="4" max="12" width="11.66015625" style="1" customWidth="1"/>
    <col min="13" max="13" width="11.83203125" style="1" customWidth="1"/>
    <col min="14" max="15" width="11.66015625" style="1" customWidth="1"/>
    <col min="16" max="17" width="5.83203125" style="1" customWidth="1"/>
    <col min="18" max="18" width="11.83203125" style="1" customWidth="1"/>
    <col min="19" max="19" width="10.5" style="1" customWidth="1"/>
  </cols>
  <sheetData>
    <row r="1" spans="14:18" s="1" customFormat="1" ht="11.25" customHeight="1">
      <c r="N1" s="28" t="s">
        <v>0</v>
      </c>
      <c r="O1" s="28"/>
      <c r="P1" s="28"/>
      <c r="Q1" s="28"/>
      <c r="R1" s="28"/>
    </row>
    <row r="2" spans="13:18" s="1" customFormat="1" ht="12.75" customHeight="1">
      <c r="M2" s="2"/>
      <c r="N2" s="28" t="s">
        <v>1</v>
      </c>
      <c r="O2" s="28"/>
      <c r="P2" s="28"/>
      <c r="Q2" s="28"/>
      <c r="R2" s="28"/>
    </row>
    <row r="3" spans="13:18" s="1" customFormat="1" ht="18" customHeight="1">
      <c r="M3" s="2"/>
      <c r="N3" s="29" t="s">
        <v>2</v>
      </c>
      <c r="O3" s="29"/>
      <c r="P3" s="29"/>
      <c r="Q3" s="29"/>
      <c r="R3" s="29"/>
    </row>
    <row r="4" spans="13:17" s="1" customFormat="1" ht="12.75" customHeight="1">
      <c r="M4" s="2"/>
      <c r="P4" s="30"/>
      <c r="Q4" s="30"/>
    </row>
    <row r="5" spans="13:19" s="1" customFormat="1" ht="12.75" customHeight="1">
      <c r="M5" s="31" t="s">
        <v>0</v>
      </c>
      <c r="N5" s="31"/>
      <c r="O5" s="31"/>
      <c r="P5" s="31"/>
      <c r="Q5" s="31"/>
      <c r="R5" s="31"/>
      <c r="S5" s="31"/>
    </row>
    <row r="6" spans="13:18" s="1" customFormat="1" ht="12.75" customHeight="1">
      <c r="M6" s="32" t="s">
        <v>3</v>
      </c>
      <c r="N6" s="32"/>
      <c r="O6" s="32"/>
      <c r="P6" s="32"/>
      <c r="Q6" s="32"/>
      <c r="R6" s="32"/>
    </row>
    <row r="7" spans="13:18" s="1" customFormat="1" ht="3" customHeight="1">
      <c r="M7" s="30"/>
      <c r="N7" s="30"/>
      <c r="O7" s="30"/>
      <c r="P7" s="30"/>
      <c r="Q7" s="30"/>
      <c r="R7" s="30"/>
    </row>
    <row r="8" spans="13:18" s="1" customFormat="1" ht="3" customHeight="1">
      <c r="M8" s="33"/>
      <c r="N8" s="33"/>
      <c r="O8" s="33"/>
      <c r="P8" s="33"/>
      <c r="Q8" s="33"/>
      <c r="R8" s="33"/>
    </row>
    <row r="9" spans="13:18" s="1" customFormat="1" ht="12.75" customHeight="1">
      <c r="M9" s="34" t="s">
        <v>4</v>
      </c>
      <c r="N9" s="34"/>
      <c r="O9" s="34"/>
      <c r="P9" s="34"/>
      <c r="Q9" s="34"/>
      <c r="R9" s="34"/>
    </row>
    <row r="10" spans="13:19" s="1" customFormat="1" ht="11.25" customHeight="1">
      <c r="M10" s="33" t="s">
        <v>5</v>
      </c>
      <c r="N10" s="33"/>
      <c r="O10" s="33"/>
      <c r="P10" s="33"/>
      <c r="Q10" s="33"/>
      <c r="R10" s="33"/>
      <c r="S10" s="3"/>
    </row>
    <row r="11" spans="13:19" s="1" customFormat="1" ht="12.75" customHeight="1">
      <c r="M11" s="113" t="s">
        <v>106</v>
      </c>
      <c r="N11" s="113"/>
      <c r="O11" s="113"/>
      <c r="P11" s="1" t="s">
        <v>6</v>
      </c>
      <c r="Q11" s="114" t="s">
        <v>107</v>
      </c>
      <c r="R11" s="114"/>
      <c r="S11" s="3"/>
    </row>
    <row r="13" s="1" customFormat="1" ht="11.25" customHeight="1"/>
    <row r="14" spans="1:18" s="1" customFormat="1" ht="15.75" customHeight="1">
      <c r="A14" s="35" t="s">
        <v>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s="1" customFormat="1" ht="15.75" customHeight="1">
      <c r="A15" s="36" t="s">
        <v>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</row>
    <row r="19" spans="1:19" s="1" customFormat="1" ht="11.25" customHeight="1">
      <c r="A19" s="4" t="s">
        <v>9</v>
      </c>
      <c r="B19" s="37">
        <v>200000</v>
      </c>
      <c r="C19" s="37"/>
      <c r="E19" s="38" t="s">
        <v>4</v>
      </c>
      <c r="F19" s="38"/>
      <c r="G19" s="38"/>
      <c r="H19" s="38"/>
      <c r="I19" s="38"/>
      <c r="J19" s="38"/>
      <c r="K19" s="38"/>
      <c r="L19" s="38"/>
      <c r="M19" s="38"/>
      <c r="N19" s="5"/>
      <c r="O19" s="6"/>
      <c r="P19" s="39">
        <v>4062015</v>
      </c>
      <c r="Q19" s="39"/>
      <c r="R19" s="39"/>
      <c r="S19" s="6"/>
    </row>
    <row r="20" spans="1:19" s="1" customFormat="1" ht="53.25" customHeight="1">
      <c r="A20" s="7" t="s">
        <v>10</v>
      </c>
      <c r="B20" s="40" t="s">
        <v>11</v>
      </c>
      <c r="C20" s="40"/>
      <c r="E20" s="41" t="s">
        <v>5</v>
      </c>
      <c r="F20" s="41"/>
      <c r="G20" s="41"/>
      <c r="H20" s="41"/>
      <c r="I20" s="41"/>
      <c r="J20" s="41"/>
      <c r="K20" s="41"/>
      <c r="L20" s="41"/>
      <c r="M20" s="41"/>
      <c r="N20" s="8"/>
      <c r="O20" s="8"/>
      <c r="P20" s="41" t="s">
        <v>12</v>
      </c>
      <c r="Q20" s="41"/>
      <c r="R20" s="41"/>
      <c r="S20" s="8"/>
    </row>
    <row r="22" spans="1:19" s="1" customFormat="1" ht="11.25" customHeight="1">
      <c r="A22" s="4" t="s">
        <v>13</v>
      </c>
      <c r="B22" s="37">
        <v>210000</v>
      </c>
      <c r="C22" s="37"/>
      <c r="E22" s="38" t="s">
        <v>4</v>
      </c>
      <c r="F22" s="38"/>
      <c r="G22" s="38"/>
      <c r="H22" s="38"/>
      <c r="I22" s="38"/>
      <c r="J22" s="38"/>
      <c r="K22" s="38"/>
      <c r="L22" s="38"/>
      <c r="M22" s="38"/>
      <c r="N22" s="5"/>
      <c r="O22" s="6"/>
      <c r="P22" s="39">
        <v>4062015</v>
      </c>
      <c r="Q22" s="39"/>
      <c r="R22" s="39"/>
      <c r="S22" s="6"/>
    </row>
    <row r="23" spans="1:19" s="1" customFormat="1" ht="54.75" customHeight="1">
      <c r="A23" s="7" t="s">
        <v>10</v>
      </c>
      <c r="B23" s="40" t="s">
        <v>11</v>
      </c>
      <c r="C23" s="40"/>
      <c r="E23" s="41" t="s">
        <v>14</v>
      </c>
      <c r="F23" s="41"/>
      <c r="G23" s="41"/>
      <c r="H23" s="41"/>
      <c r="I23" s="41"/>
      <c r="J23" s="41"/>
      <c r="K23" s="41"/>
      <c r="L23" s="41"/>
      <c r="M23" s="41"/>
      <c r="N23" s="9"/>
      <c r="O23" s="8"/>
      <c r="P23" s="41" t="s">
        <v>12</v>
      </c>
      <c r="Q23" s="41"/>
      <c r="R23" s="41"/>
      <c r="S23" s="8"/>
    </row>
    <row r="25" spans="1:18" s="1" customFormat="1" ht="63.75" customHeight="1">
      <c r="A25" s="4" t="s">
        <v>15</v>
      </c>
      <c r="B25" s="42">
        <v>210150</v>
      </c>
      <c r="C25" s="42"/>
      <c r="E25" s="43">
        <v>150</v>
      </c>
      <c r="F25" s="43"/>
      <c r="H25" s="44">
        <v>111</v>
      </c>
      <c r="I25" s="44"/>
      <c r="J25" s="5"/>
      <c r="K25" s="45" t="s">
        <v>16</v>
      </c>
      <c r="L25" s="45"/>
      <c r="M25" s="45"/>
      <c r="N25" s="45"/>
      <c r="O25" s="5"/>
      <c r="P25" s="46">
        <v>2555900000</v>
      </c>
      <c r="Q25" s="46"/>
      <c r="R25" s="46"/>
    </row>
    <row r="26" spans="1:18" s="1" customFormat="1" ht="54.75" customHeight="1">
      <c r="A26" s="5" t="s">
        <v>10</v>
      </c>
      <c r="B26" s="40" t="s">
        <v>11</v>
      </c>
      <c r="C26" s="40"/>
      <c r="E26" s="47" t="s">
        <v>17</v>
      </c>
      <c r="F26" s="47"/>
      <c r="H26" s="47" t="s">
        <v>18</v>
      </c>
      <c r="I26" s="47"/>
      <c r="J26" s="9"/>
      <c r="K26" s="47" t="s">
        <v>19</v>
      </c>
      <c r="L26" s="47"/>
      <c r="M26" s="47"/>
      <c r="N26" s="47"/>
      <c r="O26" s="9"/>
      <c r="P26" s="41" t="s">
        <v>20</v>
      </c>
      <c r="Q26" s="41"/>
      <c r="R26" s="41"/>
    </row>
    <row r="28" spans="1:19" s="1" customFormat="1" ht="11.25" customHeight="1">
      <c r="A28" s="4" t="s">
        <v>21</v>
      </c>
      <c r="B28" s="51" t="s">
        <v>101</v>
      </c>
      <c r="C28" s="51"/>
      <c r="D28" s="51"/>
      <c r="E28" s="51"/>
      <c r="F28" s="51"/>
      <c r="G28" s="24">
        <f>N53</f>
        <v>41674811</v>
      </c>
      <c r="H28" s="51" t="s">
        <v>102</v>
      </c>
      <c r="I28" s="51"/>
      <c r="J28" s="51"/>
      <c r="K28" s="51"/>
      <c r="L28" s="52">
        <f>J53</f>
        <v>41674811</v>
      </c>
      <c r="M28" s="52"/>
      <c r="N28" s="27" t="s">
        <v>103</v>
      </c>
      <c r="O28" s="27"/>
      <c r="P28" s="27"/>
      <c r="Q28" s="27"/>
      <c r="R28" s="26">
        <f>P60</f>
        <v>0</v>
      </c>
      <c r="S28" s="25" t="s">
        <v>104</v>
      </c>
    </row>
    <row r="30" spans="1:18" s="1" customFormat="1" ht="11.25" customHeight="1">
      <c r="A30" s="10" t="s">
        <v>22</v>
      </c>
      <c r="B30" s="48" t="s">
        <v>23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2" spans="1:18" s="1" customFormat="1" ht="242.25" customHeight="1">
      <c r="A32" s="7"/>
      <c r="B32" s="49" t="s">
        <v>100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6:17" s="1" customFormat="1" ht="11.25" customHeight="1">
      <c r="P33" s="30"/>
      <c r="Q33" s="30"/>
    </row>
    <row r="34" spans="1:18" s="1" customFormat="1" ht="11.25" customHeight="1">
      <c r="A34" s="4" t="s">
        <v>24</v>
      </c>
      <c r="B34" s="50" t="s">
        <v>25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8" s="1" customFormat="1" ht="7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s="1" customFormat="1" ht="11.25" customHeight="1">
      <c r="A36" s="53" t="s">
        <v>26</v>
      </c>
      <c r="B36" s="53"/>
      <c r="C36" s="54" t="s">
        <v>27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8" s="7" customFormat="1" ht="11.25" customHeight="1">
      <c r="A37" s="55">
        <v>1</v>
      </c>
      <c r="B37" s="55"/>
      <c r="C37" s="56" t="s">
        <v>28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="1" customFormat="1" ht="11.25" customHeight="1"/>
    <row r="39" spans="1:18" s="1" customFormat="1" ht="11.25" customHeight="1">
      <c r="A39" s="4" t="s">
        <v>29</v>
      </c>
      <c r="B39" s="57" t="s">
        <v>30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s="1" customFormat="1" ht="11.25" customHeight="1">
      <c r="A40" s="7"/>
      <c r="B40" s="49" t="s">
        <v>31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6:17" s="1" customFormat="1" ht="11.25" customHeight="1">
      <c r="P41" s="30"/>
      <c r="Q41" s="30"/>
    </row>
    <row r="42" spans="1:18" s="1" customFormat="1" ht="11.25" customHeight="1">
      <c r="A42" s="4" t="s">
        <v>32</v>
      </c>
      <c r="B42" s="50" t="s">
        <v>33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s="1" customFormat="1" ht="7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</row>
    <row r="44" spans="1:18" s="1" customFormat="1" ht="11.25" customHeight="1">
      <c r="A44" s="53" t="s">
        <v>26</v>
      </c>
      <c r="B44" s="53"/>
      <c r="C44" s="54" t="s">
        <v>34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s="7" customFormat="1" ht="11.25" customHeight="1">
      <c r="A45" s="55">
        <v>1</v>
      </c>
      <c r="B45" s="55"/>
      <c r="C45" s="56" t="s">
        <v>35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="1" customFormat="1" ht="11.25" customHeight="1">
      <c r="H46" s="9"/>
    </row>
    <row r="47" spans="1:17" s="1" customFormat="1" ht="11.25" customHeight="1">
      <c r="A47" s="4" t="s">
        <v>36</v>
      </c>
      <c r="B47" s="50" t="s">
        <v>37</v>
      </c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4"/>
      <c r="O47" s="4" t="s">
        <v>38</v>
      </c>
      <c r="P47" s="57"/>
      <c r="Q47" s="57"/>
    </row>
    <row r="48" spans="1:18" s="1" customFormat="1" ht="11.2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</row>
    <row r="49" spans="1:18" s="1" customFormat="1" ht="11.25" customHeight="1">
      <c r="A49" s="59" t="s">
        <v>26</v>
      </c>
      <c r="B49" s="59"/>
      <c r="C49" s="62" t="s">
        <v>37</v>
      </c>
      <c r="D49" s="62"/>
      <c r="E49" s="62"/>
      <c r="F49" s="62"/>
      <c r="G49" s="62"/>
      <c r="H49" s="62"/>
      <c r="I49" s="62"/>
      <c r="J49" s="62" t="s">
        <v>39</v>
      </c>
      <c r="K49" s="62"/>
      <c r="L49" s="65" t="s">
        <v>40</v>
      </c>
      <c r="M49" s="65"/>
      <c r="N49" s="68" t="s">
        <v>41</v>
      </c>
      <c r="O49" s="68"/>
      <c r="P49" s="71"/>
      <c r="Q49" s="71"/>
      <c r="R49" s="71"/>
    </row>
    <row r="50" spans="1:18" s="1" customFormat="1" ht="11.25" customHeight="1">
      <c r="A50" s="60"/>
      <c r="B50" s="61"/>
      <c r="C50" s="63"/>
      <c r="D50" s="64"/>
      <c r="E50" s="64"/>
      <c r="F50" s="64"/>
      <c r="G50" s="64"/>
      <c r="H50" s="64"/>
      <c r="I50" s="64"/>
      <c r="J50" s="63"/>
      <c r="K50" s="64"/>
      <c r="L50" s="66"/>
      <c r="M50" s="67"/>
      <c r="N50" s="69"/>
      <c r="O50" s="70"/>
      <c r="P50" s="71"/>
      <c r="Q50" s="71"/>
      <c r="R50" s="71"/>
    </row>
    <row r="51" spans="1:18" s="1" customFormat="1" ht="11.25" customHeight="1">
      <c r="A51" s="72">
        <v>1</v>
      </c>
      <c r="B51" s="72"/>
      <c r="C51" s="73">
        <v>2</v>
      </c>
      <c r="D51" s="73"/>
      <c r="E51" s="73"/>
      <c r="F51" s="73"/>
      <c r="G51" s="73"/>
      <c r="H51" s="73"/>
      <c r="I51" s="73"/>
      <c r="J51" s="74">
        <v>3</v>
      </c>
      <c r="K51" s="74"/>
      <c r="L51" s="74">
        <v>4</v>
      </c>
      <c r="M51" s="74"/>
      <c r="N51" s="75">
        <v>5</v>
      </c>
      <c r="O51" s="75"/>
      <c r="P51" s="76"/>
      <c r="Q51" s="76"/>
      <c r="R51" s="76"/>
    </row>
    <row r="52" spans="1:18" s="1" customFormat="1" ht="21.75" customHeight="1">
      <c r="A52" s="77">
        <v>1</v>
      </c>
      <c r="B52" s="77"/>
      <c r="C52" s="78" t="s">
        <v>42</v>
      </c>
      <c r="D52" s="78"/>
      <c r="E52" s="78"/>
      <c r="F52" s="78"/>
      <c r="G52" s="78"/>
      <c r="H52" s="78"/>
      <c r="I52" s="78"/>
      <c r="J52" s="79">
        <f>42114885-440074</f>
        <v>41674811</v>
      </c>
      <c r="K52" s="79"/>
      <c r="L52" s="80"/>
      <c r="M52" s="80"/>
      <c r="N52" s="79">
        <f>J52+L52</f>
        <v>41674811</v>
      </c>
      <c r="O52" s="79"/>
      <c r="P52" s="81"/>
      <c r="Q52" s="81"/>
      <c r="R52" s="81"/>
    </row>
    <row r="53" spans="1:18" s="1" customFormat="1" ht="11.25" customHeight="1">
      <c r="A53" s="82" t="s">
        <v>41</v>
      </c>
      <c r="B53" s="82"/>
      <c r="C53" s="82"/>
      <c r="D53" s="82"/>
      <c r="E53" s="82"/>
      <c r="F53" s="82"/>
      <c r="G53" s="82"/>
      <c r="H53" s="82"/>
      <c r="I53" s="82"/>
      <c r="J53" s="83">
        <f>SUM(J52)</f>
        <v>41674811</v>
      </c>
      <c r="K53" s="83"/>
      <c r="L53" s="82"/>
      <c r="M53" s="82"/>
      <c r="N53" s="84">
        <f>SUM(N52)</f>
        <v>41674811</v>
      </c>
      <c r="O53" s="84"/>
      <c r="P53" s="85"/>
      <c r="Q53" s="85"/>
      <c r="R53" s="85"/>
    </row>
    <row r="54" spans="1:17" s="1" customFormat="1" ht="11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9" s="1" customFormat="1" ht="11.25" customHeight="1">
      <c r="A55" s="57" t="s">
        <v>43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S55" s="4" t="s">
        <v>38</v>
      </c>
    </row>
    <row r="56" spans="1:17" s="1" customFormat="1" ht="11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9" s="12" customFormat="1" ht="11.25" customHeight="1">
      <c r="A57" s="86" t="s">
        <v>26</v>
      </c>
      <c r="B57" s="86"/>
      <c r="C57" s="87" t="s">
        <v>44</v>
      </c>
      <c r="D57" s="87"/>
      <c r="E57" s="87"/>
      <c r="F57" s="87"/>
      <c r="G57" s="87"/>
      <c r="H57" s="87"/>
      <c r="I57" s="87"/>
      <c r="J57" s="87"/>
      <c r="K57" s="87"/>
      <c r="L57" s="87"/>
      <c r="M57" s="87" t="s">
        <v>39</v>
      </c>
      <c r="N57" s="87"/>
      <c r="O57" s="87" t="s">
        <v>40</v>
      </c>
      <c r="P57" s="87"/>
      <c r="Q57" s="87"/>
      <c r="R57" s="88" t="s">
        <v>41</v>
      </c>
      <c r="S57" s="88"/>
    </row>
    <row r="58" spans="1:19" s="12" customFormat="1" ht="11.25" customHeight="1">
      <c r="A58" s="72">
        <v>1</v>
      </c>
      <c r="B58" s="72"/>
      <c r="C58" s="74">
        <v>2</v>
      </c>
      <c r="D58" s="74"/>
      <c r="E58" s="74"/>
      <c r="F58" s="74"/>
      <c r="G58" s="74"/>
      <c r="H58" s="74"/>
      <c r="I58" s="74"/>
      <c r="J58" s="74"/>
      <c r="K58" s="74"/>
      <c r="L58" s="74"/>
      <c r="M58" s="74">
        <v>3</v>
      </c>
      <c r="N58" s="74"/>
      <c r="O58" s="74">
        <v>4</v>
      </c>
      <c r="P58" s="74"/>
      <c r="Q58" s="74"/>
      <c r="R58" s="75">
        <v>5</v>
      </c>
      <c r="S58" s="75"/>
    </row>
    <row r="59" spans="1:19" s="1" customFormat="1" ht="11.25" customHeight="1">
      <c r="A59" s="89"/>
      <c r="B59" s="89"/>
      <c r="C59" s="82" t="s">
        <v>41</v>
      </c>
      <c r="D59" s="82"/>
      <c r="E59" s="82"/>
      <c r="F59" s="82"/>
      <c r="G59" s="82"/>
      <c r="H59" s="82"/>
      <c r="I59" s="82"/>
      <c r="J59" s="82"/>
      <c r="K59" s="82"/>
      <c r="L59" s="82"/>
      <c r="M59" s="90"/>
      <c r="N59" s="90"/>
      <c r="O59" s="82"/>
      <c r="P59" s="82"/>
      <c r="Q59" s="82"/>
      <c r="R59" s="90"/>
      <c r="S59" s="90"/>
    </row>
    <row r="61" spans="1:19" s="1" customFormat="1" ht="11.25" customHeight="1">
      <c r="A61" s="57" t="s">
        <v>45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1:19" s="1" customFormat="1" ht="11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1:19" s="1" customFormat="1" ht="23.25" customHeight="1">
      <c r="A63" s="91" t="s">
        <v>26</v>
      </c>
      <c r="B63" s="91"/>
      <c r="C63" s="92" t="s">
        <v>46</v>
      </c>
      <c r="D63" s="92"/>
      <c r="E63" s="92"/>
      <c r="F63" s="92"/>
      <c r="G63" s="92"/>
      <c r="H63" s="92"/>
      <c r="I63" s="13" t="s">
        <v>47</v>
      </c>
      <c r="J63" s="93" t="s">
        <v>48</v>
      </c>
      <c r="K63" s="93"/>
      <c r="L63" s="93"/>
      <c r="M63" s="94" t="s">
        <v>39</v>
      </c>
      <c r="N63" s="94"/>
      <c r="O63" s="94" t="s">
        <v>40</v>
      </c>
      <c r="P63" s="94"/>
      <c r="Q63" s="94"/>
      <c r="R63" s="95" t="s">
        <v>41</v>
      </c>
      <c r="S63" s="95"/>
    </row>
    <row r="64" spans="1:19" s="1" customFormat="1" ht="11.25" customHeight="1">
      <c r="A64" s="72">
        <v>1</v>
      </c>
      <c r="B64" s="72"/>
      <c r="C64" s="73">
        <v>2</v>
      </c>
      <c r="D64" s="73"/>
      <c r="E64" s="73"/>
      <c r="F64" s="73"/>
      <c r="G64" s="73"/>
      <c r="H64" s="73"/>
      <c r="I64" s="11">
        <v>3</v>
      </c>
      <c r="J64" s="73">
        <v>4</v>
      </c>
      <c r="K64" s="73"/>
      <c r="L64" s="73"/>
      <c r="M64" s="96">
        <v>5</v>
      </c>
      <c r="N64" s="96"/>
      <c r="O64" s="96">
        <v>6</v>
      </c>
      <c r="P64" s="96"/>
      <c r="Q64" s="96"/>
      <c r="R64" s="75">
        <v>7</v>
      </c>
      <c r="S64" s="75"/>
    </row>
    <row r="65" spans="1:19" s="14" customFormat="1" ht="11.25" customHeight="1">
      <c r="A65" s="97">
        <v>1</v>
      </c>
      <c r="B65" s="97"/>
      <c r="C65" s="98" t="s">
        <v>42</v>
      </c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1:19" s="14" customFormat="1" ht="11.25" customHeight="1">
      <c r="A66" s="99">
        <v>1</v>
      </c>
      <c r="B66" s="99"/>
      <c r="C66" s="100" t="s">
        <v>49</v>
      </c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1:19" s="14" customFormat="1" ht="11.25" customHeight="1">
      <c r="A67" s="101"/>
      <c r="B67" s="101"/>
      <c r="C67" s="102" t="s">
        <v>50</v>
      </c>
      <c r="D67" s="102"/>
      <c r="E67" s="102"/>
      <c r="F67" s="102"/>
      <c r="G67" s="102"/>
      <c r="H67" s="102"/>
      <c r="I67" s="15" t="s">
        <v>51</v>
      </c>
      <c r="J67" s="103" t="s">
        <v>52</v>
      </c>
      <c r="K67" s="103"/>
      <c r="L67" s="103"/>
      <c r="M67" s="104">
        <f>110.5-2</f>
        <v>108.5</v>
      </c>
      <c r="N67" s="104"/>
      <c r="O67" s="80"/>
      <c r="P67" s="80"/>
      <c r="Q67" s="80"/>
      <c r="R67" s="104">
        <f aca="true" t="shared" si="0" ref="R67:R72">M67+O67</f>
        <v>108.5</v>
      </c>
      <c r="S67" s="104"/>
    </row>
    <row r="68" spans="1:19" s="14" customFormat="1" ht="11.25" customHeight="1">
      <c r="A68" s="101"/>
      <c r="B68" s="101"/>
      <c r="C68" s="102" t="s">
        <v>53</v>
      </c>
      <c r="D68" s="102"/>
      <c r="E68" s="102"/>
      <c r="F68" s="102"/>
      <c r="G68" s="102"/>
      <c r="H68" s="102"/>
      <c r="I68" s="15" t="s">
        <v>51</v>
      </c>
      <c r="J68" s="103" t="s">
        <v>52</v>
      </c>
      <c r="K68" s="103"/>
      <c r="L68" s="103"/>
      <c r="M68" s="99">
        <f>34-1</f>
        <v>33</v>
      </c>
      <c r="N68" s="99"/>
      <c r="O68" s="80"/>
      <c r="P68" s="80"/>
      <c r="Q68" s="80"/>
      <c r="R68" s="99">
        <f t="shared" si="0"/>
        <v>33</v>
      </c>
      <c r="S68" s="99"/>
    </row>
    <row r="69" spans="1:19" s="14" customFormat="1" ht="11.25" customHeight="1">
      <c r="A69" s="101"/>
      <c r="B69" s="101"/>
      <c r="C69" s="102" t="s">
        <v>54</v>
      </c>
      <c r="D69" s="102"/>
      <c r="E69" s="102"/>
      <c r="F69" s="102"/>
      <c r="G69" s="102"/>
      <c r="H69" s="102"/>
      <c r="I69" s="15" t="s">
        <v>51</v>
      </c>
      <c r="J69" s="103" t="s">
        <v>52</v>
      </c>
      <c r="K69" s="103"/>
      <c r="L69" s="103"/>
      <c r="M69" s="104">
        <v>13.5</v>
      </c>
      <c r="N69" s="104"/>
      <c r="O69" s="80"/>
      <c r="P69" s="80"/>
      <c r="Q69" s="80"/>
      <c r="R69" s="104">
        <f t="shared" si="0"/>
        <v>13.5</v>
      </c>
      <c r="S69" s="104"/>
    </row>
    <row r="70" spans="1:19" s="14" customFormat="1" ht="11.25" customHeight="1">
      <c r="A70" s="101"/>
      <c r="B70" s="101"/>
      <c r="C70" s="102" t="s">
        <v>55</v>
      </c>
      <c r="D70" s="102"/>
      <c r="E70" s="102"/>
      <c r="F70" s="102"/>
      <c r="G70" s="102"/>
      <c r="H70" s="102"/>
      <c r="I70" s="15" t="s">
        <v>56</v>
      </c>
      <c r="J70" s="103" t="s">
        <v>57</v>
      </c>
      <c r="K70" s="103"/>
      <c r="L70" s="103"/>
      <c r="M70" s="79">
        <f>34518331-440074</f>
        <v>34078257</v>
      </c>
      <c r="N70" s="79"/>
      <c r="O70" s="80"/>
      <c r="P70" s="80"/>
      <c r="Q70" s="80"/>
      <c r="R70" s="79">
        <f t="shared" si="0"/>
        <v>34078257</v>
      </c>
      <c r="S70" s="79"/>
    </row>
    <row r="71" spans="1:19" s="14" customFormat="1" ht="11.25" customHeight="1">
      <c r="A71" s="101"/>
      <c r="B71" s="101"/>
      <c r="C71" s="102" t="s">
        <v>58</v>
      </c>
      <c r="D71" s="102"/>
      <c r="E71" s="102"/>
      <c r="F71" s="102"/>
      <c r="G71" s="102"/>
      <c r="H71" s="102"/>
      <c r="I71" s="15" t="s">
        <v>56</v>
      </c>
      <c r="J71" s="103" t="s">
        <v>57</v>
      </c>
      <c r="K71" s="103"/>
      <c r="L71" s="103"/>
      <c r="M71" s="79">
        <v>3420834</v>
      </c>
      <c r="N71" s="79"/>
      <c r="O71" s="80"/>
      <c r="P71" s="80"/>
      <c r="Q71" s="80"/>
      <c r="R71" s="79">
        <f t="shared" si="0"/>
        <v>3420834</v>
      </c>
      <c r="S71" s="79"/>
    </row>
    <row r="72" spans="1:19" s="14" customFormat="1" ht="11.25" customHeight="1">
      <c r="A72" s="101"/>
      <c r="B72" s="101"/>
      <c r="C72" s="102" t="s">
        <v>59</v>
      </c>
      <c r="D72" s="102"/>
      <c r="E72" s="102"/>
      <c r="F72" s="102"/>
      <c r="G72" s="102"/>
      <c r="H72" s="102"/>
      <c r="I72" s="15" t="s">
        <v>56</v>
      </c>
      <c r="J72" s="103" t="s">
        <v>57</v>
      </c>
      <c r="K72" s="103"/>
      <c r="L72" s="103"/>
      <c r="M72" s="79">
        <v>4175720</v>
      </c>
      <c r="N72" s="79"/>
      <c r="O72" s="80"/>
      <c r="P72" s="80"/>
      <c r="Q72" s="80"/>
      <c r="R72" s="79">
        <f t="shared" si="0"/>
        <v>4175720</v>
      </c>
      <c r="S72" s="79"/>
    </row>
    <row r="73" spans="1:19" s="14" customFormat="1" ht="11.25" customHeight="1">
      <c r="A73" s="99">
        <v>2</v>
      </c>
      <c r="B73" s="99"/>
      <c r="C73" s="100" t="s">
        <v>60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1:19" s="14" customFormat="1" ht="11.25" customHeight="1">
      <c r="A74" s="101"/>
      <c r="B74" s="101"/>
      <c r="C74" s="102" t="s">
        <v>61</v>
      </c>
      <c r="D74" s="102"/>
      <c r="E74" s="102"/>
      <c r="F74" s="102"/>
      <c r="G74" s="102"/>
      <c r="H74" s="102"/>
      <c r="I74" s="15" t="s">
        <v>62</v>
      </c>
      <c r="J74" s="103" t="s">
        <v>63</v>
      </c>
      <c r="K74" s="103"/>
      <c r="L74" s="103"/>
      <c r="M74" s="79">
        <v>11200</v>
      </c>
      <c r="N74" s="79"/>
      <c r="O74" s="80"/>
      <c r="P74" s="80"/>
      <c r="Q74" s="80"/>
      <c r="R74" s="79">
        <f aca="true" t="shared" si="1" ref="R74:R82">M74+O74</f>
        <v>11200</v>
      </c>
      <c r="S74" s="79"/>
    </row>
    <row r="75" spans="1:19" s="14" customFormat="1" ht="11.25" customHeight="1">
      <c r="A75" s="101"/>
      <c r="B75" s="101"/>
      <c r="C75" s="102" t="s">
        <v>64</v>
      </c>
      <c r="D75" s="102"/>
      <c r="E75" s="102"/>
      <c r="F75" s="102"/>
      <c r="G75" s="102"/>
      <c r="H75" s="102"/>
      <c r="I75" s="15" t="s">
        <v>62</v>
      </c>
      <c r="J75" s="103" t="s">
        <v>63</v>
      </c>
      <c r="K75" s="103"/>
      <c r="L75" s="103"/>
      <c r="M75" s="79">
        <v>10250</v>
      </c>
      <c r="N75" s="79"/>
      <c r="O75" s="80"/>
      <c r="P75" s="80"/>
      <c r="Q75" s="80"/>
      <c r="R75" s="79">
        <f t="shared" si="1"/>
        <v>10250</v>
      </c>
      <c r="S75" s="79"/>
    </row>
    <row r="76" spans="1:19" s="14" customFormat="1" ht="11.25" customHeight="1">
      <c r="A76" s="101"/>
      <c r="B76" s="101"/>
      <c r="C76" s="102" t="s">
        <v>65</v>
      </c>
      <c r="D76" s="102"/>
      <c r="E76" s="102"/>
      <c r="F76" s="102"/>
      <c r="G76" s="102"/>
      <c r="H76" s="102"/>
      <c r="I76" s="15" t="s">
        <v>62</v>
      </c>
      <c r="J76" s="103" t="s">
        <v>63</v>
      </c>
      <c r="K76" s="103"/>
      <c r="L76" s="103"/>
      <c r="M76" s="79">
        <v>1105</v>
      </c>
      <c r="N76" s="79"/>
      <c r="O76" s="80"/>
      <c r="P76" s="80"/>
      <c r="Q76" s="80"/>
      <c r="R76" s="79">
        <f t="shared" si="1"/>
        <v>1105</v>
      </c>
      <c r="S76" s="79"/>
    </row>
    <row r="77" spans="1:19" s="14" customFormat="1" ht="11.25" customHeight="1">
      <c r="A77" s="101"/>
      <c r="B77" s="101"/>
      <c r="C77" s="102" t="s">
        <v>66</v>
      </c>
      <c r="D77" s="102"/>
      <c r="E77" s="102"/>
      <c r="F77" s="102"/>
      <c r="G77" s="102"/>
      <c r="H77" s="102"/>
      <c r="I77" s="15" t="s">
        <v>62</v>
      </c>
      <c r="J77" s="103" t="s">
        <v>63</v>
      </c>
      <c r="K77" s="103"/>
      <c r="L77" s="103"/>
      <c r="M77" s="79">
        <v>16500</v>
      </c>
      <c r="N77" s="79"/>
      <c r="O77" s="80"/>
      <c r="P77" s="80"/>
      <c r="Q77" s="80"/>
      <c r="R77" s="79">
        <f t="shared" si="1"/>
        <v>16500</v>
      </c>
      <c r="S77" s="79"/>
    </row>
    <row r="78" spans="1:19" s="14" customFormat="1" ht="11.25" customHeight="1">
      <c r="A78" s="101"/>
      <c r="B78" s="101"/>
      <c r="C78" s="102" t="s">
        <v>67</v>
      </c>
      <c r="D78" s="102"/>
      <c r="E78" s="102"/>
      <c r="F78" s="102"/>
      <c r="G78" s="102"/>
      <c r="H78" s="102"/>
      <c r="I78" s="15" t="s">
        <v>62</v>
      </c>
      <c r="J78" s="103" t="s">
        <v>63</v>
      </c>
      <c r="K78" s="103"/>
      <c r="L78" s="103"/>
      <c r="M78" s="79">
        <v>21450</v>
      </c>
      <c r="N78" s="79"/>
      <c r="O78" s="80"/>
      <c r="P78" s="80"/>
      <c r="Q78" s="80"/>
      <c r="R78" s="79">
        <f t="shared" si="1"/>
        <v>21450</v>
      </c>
      <c r="S78" s="79"/>
    </row>
    <row r="79" spans="1:19" s="14" customFormat="1" ht="11.25" customHeight="1">
      <c r="A79" s="101"/>
      <c r="B79" s="101"/>
      <c r="C79" s="102" t="s">
        <v>68</v>
      </c>
      <c r="D79" s="102"/>
      <c r="E79" s="102"/>
      <c r="F79" s="102"/>
      <c r="G79" s="102"/>
      <c r="H79" s="102"/>
      <c r="I79" s="15" t="s">
        <v>62</v>
      </c>
      <c r="J79" s="103" t="s">
        <v>63</v>
      </c>
      <c r="K79" s="103"/>
      <c r="L79" s="103"/>
      <c r="M79" s="99">
        <v>992</v>
      </c>
      <c r="N79" s="99"/>
      <c r="O79" s="80"/>
      <c r="P79" s="80"/>
      <c r="Q79" s="80"/>
      <c r="R79" s="79">
        <f t="shared" si="1"/>
        <v>992</v>
      </c>
      <c r="S79" s="79"/>
    </row>
    <row r="80" spans="1:19" s="14" customFormat="1" ht="11.25" customHeight="1">
      <c r="A80" s="101"/>
      <c r="B80" s="101"/>
      <c r="C80" s="102" t="s">
        <v>69</v>
      </c>
      <c r="D80" s="102"/>
      <c r="E80" s="102"/>
      <c r="F80" s="102"/>
      <c r="G80" s="102"/>
      <c r="H80" s="102"/>
      <c r="I80" s="15" t="s">
        <v>62</v>
      </c>
      <c r="J80" s="103" t="s">
        <v>70</v>
      </c>
      <c r="K80" s="103"/>
      <c r="L80" s="103"/>
      <c r="M80" s="99">
        <v>60</v>
      </c>
      <c r="N80" s="99"/>
      <c r="O80" s="80"/>
      <c r="P80" s="80"/>
      <c r="Q80" s="80"/>
      <c r="R80" s="79">
        <f t="shared" si="1"/>
        <v>60</v>
      </c>
      <c r="S80" s="79"/>
    </row>
    <row r="81" spans="1:19" s="14" customFormat="1" ht="11.25" customHeight="1">
      <c r="A81" s="101"/>
      <c r="B81" s="101"/>
      <c r="C81" s="102" t="s">
        <v>71</v>
      </c>
      <c r="D81" s="102"/>
      <c r="E81" s="102"/>
      <c r="F81" s="102"/>
      <c r="G81" s="102"/>
      <c r="H81" s="102"/>
      <c r="I81" s="15" t="s">
        <v>62</v>
      </c>
      <c r="J81" s="103" t="s">
        <v>72</v>
      </c>
      <c r="K81" s="103"/>
      <c r="L81" s="103"/>
      <c r="M81" s="99">
        <v>12</v>
      </c>
      <c r="N81" s="99"/>
      <c r="O81" s="80"/>
      <c r="P81" s="80"/>
      <c r="Q81" s="80"/>
      <c r="R81" s="79">
        <f t="shared" si="1"/>
        <v>12</v>
      </c>
      <c r="S81" s="79"/>
    </row>
    <row r="82" spans="1:19" s="14" customFormat="1" ht="11.25" customHeight="1">
      <c r="A82" s="101"/>
      <c r="B82" s="101"/>
      <c r="C82" s="102" t="s">
        <v>73</v>
      </c>
      <c r="D82" s="102"/>
      <c r="E82" s="102"/>
      <c r="F82" s="102"/>
      <c r="G82" s="102"/>
      <c r="H82" s="102"/>
      <c r="I82" s="15" t="s">
        <v>62</v>
      </c>
      <c r="J82" s="103" t="s">
        <v>72</v>
      </c>
      <c r="K82" s="103"/>
      <c r="L82" s="103"/>
      <c r="M82" s="99">
        <v>80</v>
      </c>
      <c r="N82" s="99"/>
      <c r="O82" s="80"/>
      <c r="P82" s="80"/>
      <c r="Q82" s="80"/>
      <c r="R82" s="79">
        <f t="shared" si="1"/>
        <v>80</v>
      </c>
      <c r="S82" s="79"/>
    </row>
    <row r="83" spans="1:19" s="14" customFormat="1" ht="11.25" customHeight="1">
      <c r="A83" s="99">
        <v>3</v>
      </c>
      <c r="B83" s="99"/>
      <c r="C83" s="100" t="s">
        <v>74</v>
      </c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1:19" s="14" customFormat="1" ht="11.25" customHeight="1">
      <c r="A84" s="101"/>
      <c r="B84" s="101"/>
      <c r="C84" s="102" t="s">
        <v>75</v>
      </c>
      <c r="D84" s="102"/>
      <c r="E84" s="102"/>
      <c r="F84" s="102"/>
      <c r="G84" s="102"/>
      <c r="H84" s="102"/>
      <c r="I84" s="15" t="s">
        <v>62</v>
      </c>
      <c r="J84" s="103" t="s">
        <v>76</v>
      </c>
      <c r="K84" s="103"/>
      <c r="L84" s="103"/>
      <c r="M84" s="99">
        <f>M74/(M67-M69)</f>
        <v>117.89473684210526</v>
      </c>
      <c r="N84" s="99"/>
      <c r="O84" s="80"/>
      <c r="P84" s="80"/>
      <c r="Q84" s="80"/>
      <c r="R84" s="79">
        <f>M84+O84</f>
        <v>117.89473684210526</v>
      </c>
      <c r="S84" s="79"/>
    </row>
    <row r="85" spans="1:19" s="14" customFormat="1" ht="11.25" customHeight="1">
      <c r="A85" s="101"/>
      <c r="B85" s="101"/>
      <c r="C85" s="102" t="s">
        <v>77</v>
      </c>
      <c r="D85" s="102"/>
      <c r="E85" s="102"/>
      <c r="F85" s="102"/>
      <c r="G85" s="102"/>
      <c r="H85" s="102"/>
      <c r="I85" s="15" t="s">
        <v>62</v>
      </c>
      <c r="J85" s="103" t="s">
        <v>76</v>
      </c>
      <c r="K85" s="103"/>
      <c r="L85" s="103"/>
      <c r="M85" s="99">
        <f>M77/(M67-M69)</f>
        <v>173.68421052631578</v>
      </c>
      <c r="N85" s="99"/>
      <c r="O85" s="80"/>
      <c r="P85" s="80"/>
      <c r="Q85" s="80"/>
      <c r="R85" s="79">
        <f aca="true" t="shared" si="2" ref="R84:R92">M85+O85</f>
        <v>173.68421052631578</v>
      </c>
      <c r="S85" s="79"/>
    </row>
    <row r="86" spans="1:19" s="14" customFormat="1" ht="11.25" customHeight="1">
      <c r="A86" s="101"/>
      <c r="B86" s="101"/>
      <c r="C86" s="102" t="s">
        <v>78</v>
      </c>
      <c r="D86" s="102"/>
      <c r="E86" s="102"/>
      <c r="F86" s="102"/>
      <c r="G86" s="102"/>
      <c r="H86" s="102"/>
      <c r="I86" s="15" t="s">
        <v>62</v>
      </c>
      <c r="J86" s="103" t="s">
        <v>76</v>
      </c>
      <c r="K86" s="103"/>
      <c r="L86" s="103"/>
      <c r="M86" s="99">
        <f>M76/(M67-M69)</f>
        <v>11.631578947368421</v>
      </c>
      <c r="N86" s="99"/>
      <c r="O86" s="80"/>
      <c r="P86" s="80"/>
      <c r="Q86" s="80"/>
      <c r="R86" s="79">
        <f t="shared" si="2"/>
        <v>11.631578947368421</v>
      </c>
      <c r="S86" s="79"/>
    </row>
    <row r="87" spans="1:19" s="14" customFormat="1" ht="11.25" customHeight="1">
      <c r="A87" s="101"/>
      <c r="B87" s="101"/>
      <c r="C87" s="102" t="s">
        <v>79</v>
      </c>
      <c r="D87" s="102"/>
      <c r="E87" s="102"/>
      <c r="F87" s="102"/>
      <c r="G87" s="102"/>
      <c r="H87" s="102"/>
      <c r="I87" s="15" t="s">
        <v>62</v>
      </c>
      <c r="J87" s="103" t="s">
        <v>76</v>
      </c>
      <c r="K87" s="103"/>
      <c r="L87" s="103"/>
      <c r="M87" s="99">
        <f>M79/(M67-M69)</f>
        <v>10.442105263157895</v>
      </c>
      <c r="N87" s="99"/>
      <c r="O87" s="80"/>
      <c r="P87" s="80"/>
      <c r="Q87" s="80"/>
      <c r="R87" s="79">
        <f t="shared" si="2"/>
        <v>10.442105263157895</v>
      </c>
      <c r="S87" s="79"/>
    </row>
    <row r="88" spans="1:19" s="14" customFormat="1" ht="21.75" customHeight="1">
      <c r="A88" s="101"/>
      <c r="B88" s="101"/>
      <c r="C88" s="102" t="s">
        <v>80</v>
      </c>
      <c r="D88" s="102"/>
      <c r="E88" s="102"/>
      <c r="F88" s="102"/>
      <c r="G88" s="102"/>
      <c r="H88" s="102"/>
      <c r="I88" s="15" t="s">
        <v>62</v>
      </c>
      <c r="J88" s="103" t="s">
        <v>76</v>
      </c>
      <c r="K88" s="103"/>
      <c r="L88" s="103"/>
      <c r="M88" s="99">
        <f>(M81+M82)/(M67-M69)</f>
        <v>0.968421052631579</v>
      </c>
      <c r="N88" s="99"/>
      <c r="O88" s="80"/>
      <c r="P88" s="80"/>
      <c r="Q88" s="80"/>
      <c r="R88" s="79">
        <f t="shared" si="2"/>
        <v>0.968421052631579</v>
      </c>
      <c r="S88" s="79"/>
    </row>
    <row r="89" spans="1:19" s="14" customFormat="1" ht="11.25" customHeight="1">
      <c r="A89" s="101"/>
      <c r="B89" s="101"/>
      <c r="C89" s="102" t="s">
        <v>81</v>
      </c>
      <c r="D89" s="102"/>
      <c r="E89" s="102"/>
      <c r="F89" s="102"/>
      <c r="G89" s="102"/>
      <c r="H89" s="102"/>
      <c r="I89" s="15" t="s">
        <v>62</v>
      </c>
      <c r="J89" s="103" t="s">
        <v>76</v>
      </c>
      <c r="K89" s="103"/>
      <c r="L89" s="103"/>
      <c r="M89" s="99">
        <f>M78/(M67-M69)</f>
        <v>225.78947368421052</v>
      </c>
      <c r="N89" s="99"/>
      <c r="O89" s="80"/>
      <c r="P89" s="80"/>
      <c r="Q89" s="80"/>
      <c r="R89" s="79">
        <f t="shared" si="2"/>
        <v>225.78947368421052</v>
      </c>
      <c r="S89" s="79"/>
    </row>
    <row r="90" spans="1:19" s="14" customFormat="1" ht="21.75" customHeight="1">
      <c r="A90" s="101"/>
      <c r="B90" s="101"/>
      <c r="C90" s="102" t="s">
        <v>82</v>
      </c>
      <c r="D90" s="102"/>
      <c r="E90" s="102"/>
      <c r="F90" s="102"/>
      <c r="G90" s="102"/>
      <c r="H90" s="102"/>
      <c r="I90" s="15" t="s">
        <v>83</v>
      </c>
      <c r="J90" s="103" t="s">
        <v>76</v>
      </c>
      <c r="K90" s="103"/>
      <c r="L90" s="103"/>
      <c r="M90" s="79">
        <f>M70/M67</f>
        <v>314085.3179723502</v>
      </c>
      <c r="N90" s="79"/>
      <c r="O90" s="80"/>
      <c r="P90" s="80"/>
      <c r="Q90" s="80"/>
      <c r="R90" s="79">
        <f t="shared" si="2"/>
        <v>314085.3179723502</v>
      </c>
      <c r="S90" s="79"/>
    </row>
    <row r="91" spans="1:19" s="14" customFormat="1" ht="21.75" customHeight="1">
      <c r="A91" s="101"/>
      <c r="B91" s="101"/>
      <c r="C91" s="102" t="s">
        <v>84</v>
      </c>
      <c r="D91" s="102"/>
      <c r="E91" s="102"/>
      <c r="F91" s="102"/>
      <c r="G91" s="102"/>
      <c r="H91" s="102"/>
      <c r="I91" s="15" t="s">
        <v>83</v>
      </c>
      <c r="J91" s="103" t="s">
        <v>76</v>
      </c>
      <c r="K91" s="103"/>
      <c r="L91" s="103"/>
      <c r="M91" s="79">
        <f>M71/M67</f>
        <v>31528.423963133642</v>
      </c>
      <c r="N91" s="79"/>
      <c r="O91" s="80"/>
      <c r="P91" s="80"/>
      <c r="Q91" s="80"/>
      <c r="R91" s="79">
        <f t="shared" si="2"/>
        <v>31528.423963133642</v>
      </c>
      <c r="S91" s="79"/>
    </row>
    <row r="92" spans="1:19" s="14" customFormat="1" ht="21.75" customHeight="1">
      <c r="A92" s="101"/>
      <c r="B92" s="101"/>
      <c r="C92" s="102" t="s">
        <v>85</v>
      </c>
      <c r="D92" s="102"/>
      <c r="E92" s="102"/>
      <c r="F92" s="102"/>
      <c r="G92" s="102"/>
      <c r="H92" s="102"/>
      <c r="I92" s="15" t="s">
        <v>83</v>
      </c>
      <c r="J92" s="103" t="s">
        <v>76</v>
      </c>
      <c r="K92" s="103"/>
      <c r="L92" s="103"/>
      <c r="M92" s="79">
        <f>M72/M67</f>
        <v>38485.89861751152</v>
      </c>
      <c r="N92" s="79"/>
      <c r="O92" s="80"/>
      <c r="P92" s="80"/>
      <c r="Q92" s="80"/>
      <c r="R92" s="79">
        <f t="shared" si="2"/>
        <v>38485.89861751152</v>
      </c>
      <c r="S92" s="79"/>
    </row>
    <row r="93" spans="1:19" s="14" customFormat="1" ht="11.25" customHeight="1">
      <c r="A93" s="99">
        <v>4</v>
      </c>
      <c r="B93" s="99"/>
      <c r="C93" s="100" t="s">
        <v>86</v>
      </c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1:19" s="14" customFormat="1" ht="11.25" customHeight="1">
      <c r="A94" s="101"/>
      <c r="B94" s="101"/>
      <c r="C94" s="102" t="s">
        <v>87</v>
      </c>
      <c r="D94" s="102"/>
      <c r="E94" s="102"/>
      <c r="F94" s="102"/>
      <c r="G94" s="102"/>
      <c r="H94" s="102"/>
      <c r="I94" s="15" t="s">
        <v>88</v>
      </c>
      <c r="J94" s="103" t="s">
        <v>76</v>
      </c>
      <c r="K94" s="103"/>
      <c r="L94" s="103"/>
      <c r="M94" s="99">
        <v>100</v>
      </c>
      <c r="N94" s="99"/>
      <c r="O94" s="80"/>
      <c r="P94" s="80"/>
      <c r="Q94" s="80"/>
      <c r="R94" s="99">
        <v>100</v>
      </c>
      <c r="S94" s="99"/>
    </row>
    <row r="95" spans="1:19" s="14" customFormat="1" ht="21.75" customHeight="1">
      <c r="A95" s="101"/>
      <c r="B95" s="101"/>
      <c r="C95" s="102" t="s">
        <v>89</v>
      </c>
      <c r="D95" s="102"/>
      <c r="E95" s="102"/>
      <c r="F95" s="102"/>
      <c r="G95" s="102"/>
      <c r="H95" s="102"/>
      <c r="I95" s="15" t="s">
        <v>88</v>
      </c>
      <c r="J95" s="103" t="s">
        <v>76</v>
      </c>
      <c r="K95" s="103"/>
      <c r="L95" s="103"/>
      <c r="M95" s="99">
        <v>100</v>
      </c>
      <c r="N95" s="99"/>
      <c r="O95" s="80"/>
      <c r="P95" s="80"/>
      <c r="Q95" s="80"/>
      <c r="R95" s="99">
        <v>100</v>
      </c>
      <c r="S95" s="99"/>
    </row>
    <row r="96" spans="1:19" s="14" customFormat="1" ht="11.25" customHeight="1">
      <c r="A96" s="101"/>
      <c r="B96" s="101"/>
      <c r="C96" s="102" t="s">
        <v>90</v>
      </c>
      <c r="D96" s="102"/>
      <c r="E96" s="102"/>
      <c r="F96" s="102"/>
      <c r="G96" s="102"/>
      <c r="H96" s="102"/>
      <c r="I96" s="15" t="s">
        <v>88</v>
      </c>
      <c r="J96" s="103" t="s">
        <v>76</v>
      </c>
      <c r="K96" s="103"/>
      <c r="L96" s="103"/>
      <c r="M96" s="99">
        <v>100</v>
      </c>
      <c r="N96" s="99"/>
      <c r="O96" s="80"/>
      <c r="P96" s="80"/>
      <c r="Q96" s="80"/>
      <c r="R96" s="99">
        <v>100</v>
      </c>
      <c r="S96" s="99"/>
    </row>
    <row r="97" ht="12.75" customHeight="1"/>
    <row r="98" spans="1:15" s="1" customFormat="1" ht="24.75" customHeight="1">
      <c r="A98" s="16"/>
      <c r="B98" s="105" t="s">
        <v>91</v>
      </c>
      <c r="C98" s="105"/>
      <c r="D98" s="105"/>
      <c r="E98" s="105"/>
      <c r="G98" s="17"/>
      <c r="M98" s="106" t="s">
        <v>92</v>
      </c>
      <c r="N98" s="106"/>
      <c r="O98" s="106"/>
    </row>
    <row r="99" spans="7:15" s="1" customFormat="1" ht="3.75" customHeight="1">
      <c r="G99" s="18"/>
      <c r="H99" s="19"/>
      <c r="I99" s="19"/>
      <c r="M99" s="18"/>
      <c r="N99" s="18"/>
      <c r="O99" s="18"/>
    </row>
    <row r="100" spans="7:9" s="1" customFormat="1" ht="3.75" customHeight="1">
      <c r="G100" s="30"/>
      <c r="H100" s="30"/>
      <c r="I100" s="30"/>
    </row>
    <row r="101" spans="7:15" s="1" customFormat="1" ht="11.25" customHeight="1">
      <c r="G101" s="41" t="s">
        <v>93</v>
      </c>
      <c r="H101" s="41"/>
      <c r="I101" s="41"/>
      <c r="M101" s="41" t="s">
        <v>94</v>
      </c>
      <c r="N101" s="41"/>
      <c r="O101" s="41"/>
    </row>
    <row r="102" spans="1:2" s="1" customFormat="1" ht="5.25" customHeight="1">
      <c r="A102" s="20"/>
      <c r="B102" s="20"/>
    </row>
    <row r="103" spans="1:3" s="1" customFormat="1" ht="12.75" customHeight="1">
      <c r="A103" s="20"/>
      <c r="B103" s="107" t="s">
        <v>95</v>
      </c>
      <c r="C103" s="107"/>
    </row>
    <row r="104" spans="1:13" s="7" customFormat="1" ht="6.75" customHeight="1">
      <c r="A104" s="21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</row>
    <row r="106" spans="1:15" s="1" customFormat="1" ht="24.75" customHeight="1">
      <c r="A106" s="16"/>
      <c r="B106" s="105" t="s">
        <v>96</v>
      </c>
      <c r="C106" s="105"/>
      <c r="D106" s="105"/>
      <c r="E106" s="105"/>
      <c r="G106" s="17"/>
      <c r="M106" s="106" t="s">
        <v>97</v>
      </c>
      <c r="N106" s="106"/>
      <c r="O106" s="106"/>
    </row>
    <row r="107" spans="7:15" s="1" customFormat="1" ht="3.75" customHeight="1">
      <c r="G107" s="18"/>
      <c r="H107" s="19"/>
      <c r="I107" s="19"/>
      <c r="M107" s="18"/>
      <c r="N107" s="18"/>
      <c r="O107" s="18"/>
    </row>
    <row r="108" spans="7:9" s="1" customFormat="1" ht="3.75" customHeight="1">
      <c r="G108" s="30"/>
      <c r="H108" s="30"/>
      <c r="I108" s="30"/>
    </row>
    <row r="109" spans="7:15" s="1" customFormat="1" ht="11.25" customHeight="1">
      <c r="G109" s="41" t="s">
        <v>93</v>
      </c>
      <c r="H109" s="41"/>
      <c r="I109" s="41"/>
      <c r="M109" s="41" t="s">
        <v>94</v>
      </c>
      <c r="N109" s="41"/>
      <c r="O109" s="41"/>
    </row>
    <row r="110" ht="2.25" customHeight="1"/>
    <row r="111" spans="2:6" s="1" customFormat="1" ht="12" customHeight="1">
      <c r="B111" s="108" t="s">
        <v>98</v>
      </c>
      <c r="C111" s="108"/>
      <c r="D111" s="108"/>
      <c r="E111" s="109" t="s">
        <v>105</v>
      </c>
      <c r="F111" s="109"/>
    </row>
    <row r="113" s="1" customFormat="1" ht="12" customHeight="1">
      <c r="C113" s="22" t="s">
        <v>99</v>
      </c>
    </row>
    <row r="116" spans="2:7" s="3" customFormat="1" ht="8.25" customHeight="1">
      <c r="B116" s="110"/>
      <c r="C116" s="110"/>
      <c r="D116" s="110"/>
      <c r="F116" s="111"/>
      <c r="G116" s="111"/>
    </row>
    <row r="117" spans="2:12" s="1" customFormat="1" ht="11.25" customHeight="1">
      <c r="B117" s="23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</sheetData>
  <sheetProtection/>
  <mergeCells count="305">
    <mergeCell ref="B111:D111"/>
    <mergeCell ref="E111:F111"/>
    <mergeCell ref="B116:D116"/>
    <mergeCell ref="F116:G116"/>
    <mergeCell ref="C117:L117"/>
    <mergeCell ref="B104:M104"/>
    <mergeCell ref="B106:E106"/>
    <mergeCell ref="M106:O106"/>
    <mergeCell ref="G108:I108"/>
    <mergeCell ref="G109:I109"/>
    <mergeCell ref="M109:O109"/>
    <mergeCell ref="B98:E98"/>
    <mergeCell ref="M98:O98"/>
    <mergeCell ref="G100:I100"/>
    <mergeCell ref="G101:I101"/>
    <mergeCell ref="M101:O101"/>
    <mergeCell ref="B103:C103"/>
    <mergeCell ref="A96:B96"/>
    <mergeCell ref="C96:H96"/>
    <mergeCell ref="J96:L96"/>
    <mergeCell ref="M96:N96"/>
    <mergeCell ref="O96:Q96"/>
    <mergeCell ref="R96:S96"/>
    <mergeCell ref="A95:B95"/>
    <mergeCell ref="C95:H95"/>
    <mergeCell ref="J95:L95"/>
    <mergeCell ref="M95:N95"/>
    <mergeCell ref="O95:Q95"/>
    <mergeCell ref="R95:S95"/>
    <mergeCell ref="A93:B93"/>
    <mergeCell ref="C93:S93"/>
    <mergeCell ref="A94:B94"/>
    <mergeCell ref="C94:H94"/>
    <mergeCell ref="J94:L94"/>
    <mergeCell ref="M94:N94"/>
    <mergeCell ref="O94:Q94"/>
    <mergeCell ref="R94:S94"/>
    <mergeCell ref="A92:B92"/>
    <mergeCell ref="C92:H92"/>
    <mergeCell ref="J92:L92"/>
    <mergeCell ref="M92:N92"/>
    <mergeCell ref="O92:Q92"/>
    <mergeCell ref="R92:S92"/>
    <mergeCell ref="A91:B91"/>
    <mergeCell ref="C91:H91"/>
    <mergeCell ref="J91:L91"/>
    <mergeCell ref="M91:N91"/>
    <mergeCell ref="O91:Q91"/>
    <mergeCell ref="R91:S91"/>
    <mergeCell ref="A90:B90"/>
    <mergeCell ref="C90:H90"/>
    <mergeCell ref="J90:L90"/>
    <mergeCell ref="M90:N90"/>
    <mergeCell ref="O90:Q90"/>
    <mergeCell ref="R90:S90"/>
    <mergeCell ref="A89:B89"/>
    <mergeCell ref="C89:H89"/>
    <mergeCell ref="J89:L89"/>
    <mergeCell ref="M89:N89"/>
    <mergeCell ref="O89:Q89"/>
    <mergeCell ref="R89:S89"/>
    <mergeCell ref="A88:B88"/>
    <mergeCell ref="C88:H88"/>
    <mergeCell ref="J88:L88"/>
    <mergeCell ref="M88:N88"/>
    <mergeCell ref="O88:Q88"/>
    <mergeCell ref="R88:S88"/>
    <mergeCell ref="A87:B87"/>
    <mergeCell ref="C87:H87"/>
    <mergeCell ref="J87:L87"/>
    <mergeCell ref="M87:N87"/>
    <mergeCell ref="O87:Q87"/>
    <mergeCell ref="R87:S87"/>
    <mergeCell ref="A86:B86"/>
    <mergeCell ref="C86:H86"/>
    <mergeCell ref="J86:L86"/>
    <mergeCell ref="M86:N86"/>
    <mergeCell ref="O86:Q86"/>
    <mergeCell ref="R86:S86"/>
    <mergeCell ref="A85:B85"/>
    <mergeCell ref="C85:H85"/>
    <mergeCell ref="J85:L85"/>
    <mergeCell ref="M85:N85"/>
    <mergeCell ref="O85:Q85"/>
    <mergeCell ref="R85:S85"/>
    <mergeCell ref="A83:B83"/>
    <mergeCell ref="C83:S83"/>
    <mergeCell ref="A84:B84"/>
    <mergeCell ref="C84:H84"/>
    <mergeCell ref="J84:L84"/>
    <mergeCell ref="M84:N84"/>
    <mergeCell ref="O84:Q84"/>
    <mergeCell ref="R84:S84"/>
    <mergeCell ref="A82:B82"/>
    <mergeCell ref="C82:H82"/>
    <mergeCell ref="J82:L82"/>
    <mergeCell ref="M82:N82"/>
    <mergeCell ref="O82:Q82"/>
    <mergeCell ref="R82:S82"/>
    <mergeCell ref="A81:B81"/>
    <mergeCell ref="C81:H81"/>
    <mergeCell ref="J81:L81"/>
    <mergeCell ref="M81:N81"/>
    <mergeCell ref="O81:Q81"/>
    <mergeCell ref="R81:S81"/>
    <mergeCell ref="A80:B80"/>
    <mergeCell ref="C80:H80"/>
    <mergeCell ref="J80:L80"/>
    <mergeCell ref="M80:N80"/>
    <mergeCell ref="O80:Q80"/>
    <mergeCell ref="R80:S80"/>
    <mergeCell ref="A79:B79"/>
    <mergeCell ref="C79:H79"/>
    <mergeCell ref="J79:L79"/>
    <mergeCell ref="M79:N79"/>
    <mergeCell ref="O79:Q79"/>
    <mergeCell ref="R79:S79"/>
    <mergeCell ref="A78:B78"/>
    <mergeCell ref="C78:H78"/>
    <mergeCell ref="J78:L78"/>
    <mergeCell ref="M78:N78"/>
    <mergeCell ref="O78:Q78"/>
    <mergeCell ref="R78:S78"/>
    <mergeCell ref="A77:B77"/>
    <mergeCell ref="C77:H77"/>
    <mergeCell ref="J77:L77"/>
    <mergeCell ref="M77:N77"/>
    <mergeCell ref="O77:Q77"/>
    <mergeCell ref="R77:S77"/>
    <mergeCell ref="A76:B76"/>
    <mergeCell ref="C76:H76"/>
    <mergeCell ref="J76:L76"/>
    <mergeCell ref="M76:N76"/>
    <mergeCell ref="O76:Q76"/>
    <mergeCell ref="R76:S76"/>
    <mergeCell ref="A75:B75"/>
    <mergeCell ref="C75:H75"/>
    <mergeCell ref="J75:L75"/>
    <mergeCell ref="M75:N75"/>
    <mergeCell ref="O75:Q75"/>
    <mergeCell ref="R75:S75"/>
    <mergeCell ref="A73:B73"/>
    <mergeCell ref="C73:S73"/>
    <mergeCell ref="A74:B74"/>
    <mergeCell ref="C74:H74"/>
    <mergeCell ref="J74:L74"/>
    <mergeCell ref="M74:N74"/>
    <mergeCell ref="O74:Q74"/>
    <mergeCell ref="R74:S74"/>
    <mergeCell ref="A72:B72"/>
    <mergeCell ref="C72:H72"/>
    <mergeCell ref="J72:L72"/>
    <mergeCell ref="M72:N72"/>
    <mergeCell ref="O72:Q72"/>
    <mergeCell ref="R72:S72"/>
    <mergeCell ref="A71:B71"/>
    <mergeCell ref="C71:H71"/>
    <mergeCell ref="J71:L71"/>
    <mergeCell ref="M71:N71"/>
    <mergeCell ref="O71:Q71"/>
    <mergeCell ref="R71:S71"/>
    <mergeCell ref="A70:B70"/>
    <mergeCell ref="C70:H70"/>
    <mergeCell ref="J70:L70"/>
    <mergeCell ref="M70:N70"/>
    <mergeCell ref="O70:Q70"/>
    <mergeCell ref="R70:S70"/>
    <mergeCell ref="A69:B69"/>
    <mergeCell ref="C69:H69"/>
    <mergeCell ref="J69:L69"/>
    <mergeCell ref="M69:N69"/>
    <mergeCell ref="O69:Q69"/>
    <mergeCell ref="R69:S69"/>
    <mergeCell ref="A68:B68"/>
    <mergeCell ref="C68:H68"/>
    <mergeCell ref="J68:L68"/>
    <mergeCell ref="M68:N68"/>
    <mergeCell ref="O68:Q68"/>
    <mergeCell ref="R68:S68"/>
    <mergeCell ref="A65:B65"/>
    <mergeCell ref="C65:S65"/>
    <mergeCell ref="A66:B66"/>
    <mergeCell ref="C66:S66"/>
    <mergeCell ref="A67:B67"/>
    <mergeCell ref="C67:H67"/>
    <mergeCell ref="J67:L67"/>
    <mergeCell ref="M67:N67"/>
    <mergeCell ref="O67:Q67"/>
    <mergeCell ref="R67:S67"/>
    <mergeCell ref="A64:B64"/>
    <mergeCell ref="C64:H64"/>
    <mergeCell ref="J64:L64"/>
    <mergeCell ref="M64:N64"/>
    <mergeCell ref="O64:Q64"/>
    <mergeCell ref="R64:S64"/>
    <mergeCell ref="A62:S62"/>
    <mergeCell ref="A63:B63"/>
    <mergeCell ref="C63:H63"/>
    <mergeCell ref="J63:L63"/>
    <mergeCell ref="M63:N63"/>
    <mergeCell ref="O63:Q63"/>
    <mergeCell ref="R63:S63"/>
    <mergeCell ref="A59:B59"/>
    <mergeCell ref="C59:L59"/>
    <mergeCell ref="M59:N59"/>
    <mergeCell ref="O59:Q59"/>
    <mergeCell ref="R59:S59"/>
    <mergeCell ref="A61:S61"/>
    <mergeCell ref="R57:S57"/>
    <mergeCell ref="A58:B58"/>
    <mergeCell ref="C58:L58"/>
    <mergeCell ref="M58:N58"/>
    <mergeCell ref="O58:Q58"/>
    <mergeCell ref="R58:S58"/>
    <mergeCell ref="A55:Q55"/>
    <mergeCell ref="A56:Q56"/>
    <mergeCell ref="A57:B57"/>
    <mergeCell ref="C57:L57"/>
    <mergeCell ref="M57:N57"/>
    <mergeCell ref="O57:Q57"/>
    <mergeCell ref="A53:I53"/>
    <mergeCell ref="J53:K53"/>
    <mergeCell ref="L53:M53"/>
    <mergeCell ref="N53:O53"/>
    <mergeCell ref="P53:R53"/>
    <mergeCell ref="A54:Q54"/>
    <mergeCell ref="A52:B52"/>
    <mergeCell ref="C52:I52"/>
    <mergeCell ref="J52:K52"/>
    <mergeCell ref="L52:M52"/>
    <mergeCell ref="N52:O52"/>
    <mergeCell ref="P52:R52"/>
    <mergeCell ref="A51:B51"/>
    <mergeCell ref="C51:I51"/>
    <mergeCell ref="J51:K51"/>
    <mergeCell ref="L51:M51"/>
    <mergeCell ref="N51:O51"/>
    <mergeCell ref="P51:R51"/>
    <mergeCell ref="B47:M47"/>
    <mergeCell ref="P47:Q47"/>
    <mergeCell ref="A48:R48"/>
    <mergeCell ref="A49:B50"/>
    <mergeCell ref="C49:I50"/>
    <mergeCell ref="J49:K50"/>
    <mergeCell ref="L49:M50"/>
    <mergeCell ref="N49:O50"/>
    <mergeCell ref="P49:R50"/>
    <mergeCell ref="P41:Q41"/>
    <mergeCell ref="B42:R42"/>
    <mergeCell ref="A43:R43"/>
    <mergeCell ref="A44:B44"/>
    <mergeCell ref="C44:R44"/>
    <mergeCell ref="A45:B45"/>
    <mergeCell ref="C45:R45"/>
    <mergeCell ref="A36:B36"/>
    <mergeCell ref="C36:R36"/>
    <mergeCell ref="A37:B37"/>
    <mergeCell ref="C37:R37"/>
    <mergeCell ref="B39:R39"/>
    <mergeCell ref="B40:R40"/>
    <mergeCell ref="B32:R32"/>
    <mergeCell ref="P33:Q33"/>
    <mergeCell ref="B34:R34"/>
    <mergeCell ref="A35:R35"/>
    <mergeCell ref="B28:F28"/>
    <mergeCell ref="H28:K28"/>
    <mergeCell ref="L28:M28"/>
    <mergeCell ref="B26:C26"/>
    <mergeCell ref="E26:F26"/>
    <mergeCell ref="H26:I26"/>
    <mergeCell ref="K26:N26"/>
    <mergeCell ref="P26:R26"/>
    <mergeCell ref="B30:R30"/>
    <mergeCell ref="B23:C23"/>
    <mergeCell ref="E23:M23"/>
    <mergeCell ref="P23:R23"/>
    <mergeCell ref="B25:C25"/>
    <mergeCell ref="E25:F25"/>
    <mergeCell ref="H25:I25"/>
    <mergeCell ref="K25:N25"/>
    <mergeCell ref="P25:R25"/>
    <mergeCell ref="B20:C20"/>
    <mergeCell ref="E20:M20"/>
    <mergeCell ref="P20:R20"/>
    <mergeCell ref="B22:C22"/>
    <mergeCell ref="E22:M22"/>
    <mergeCell ref="P22:R22"/>
    <mergeCell ref="M10:R10"/>
    <mergeCell ref="M11:O11"/>
    <mergeCell ref="Q11:R11"/>
    <mergeCell ref="A14:R14"/>
    <mergeCell ref="A15:R15"/>
    <mergeCell ref="B19:C19"/>
    <mergeCell ref="E19:M19"/>
    <mergeCell ref="P19:R19"/>
    <mergeCell ref="N28:Q28"/>
    <mergeCell ref="N1:R1"/>
    <mergeCell ref="N2:R2"/>
    <mergeCell ref="N3:R3"/>
    <mergeCell ref="P4:Q4"/>
    <mergeCell ref="M5:S5"/>
    <mergeCell ref="M6:R6"/>
    <mergeCell ref="M7:R7"/>
    <mergeCell ref="M8:R8"/>
    <mergeCell ref="M9:R9"/>
  </mergeCells>
  <printOptions/>
  <pageMargins left="0.3937007874015748" right="0.3937007874015748" top="0.984251968503937" bottom="0.3937007874015748" header="0" footer="0"/>
  <pageSetup fitToHeight="0" horizontalDpi="600" verticalDpi="600" orientation="landscape" pageOrder="overThenDown" paperSize="9" scale="85" r:id="rId1"/>
  <rowBreaks count="2" manualBreakCount="2">
    <brk id="29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П. Прокопович</dc:creator>
  <cp:keywords/>
  <dc:description/>
  <cp:lastModifiedBy>Ірина П. Прокопович</cp:lastModifiedBy>
  <cp:lastPrinted>2024-04-26T05:54:12Z</cp:lastPrinted>
  <dcterms:created xsi:type="dcterms:W3CDTF">2024-01-24T09:38:43Z</dcterms:created>
  <dcterms:modified xsi:type="dcterms:W3CDTF">2024-04-26T06:20:50Z</dcterms:modified>
  <cp:category/>
  <cp:version/>
  <cp:contentType/>
  <cp:contentStatus/>
  <cp:revision>1</cp:revision>
</cp:coreProperties>
</file>