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E66" i="1"/>
  <c r="D66"/>
  <c r="D70" s="1"/>
  <c r="F52"/>
  <c r="D55"/>
  <c r="E70"/>
  <c r="F68"/>
  <c r="F55"/>
  <c r="D57"/>
  <c r="F57"/>
  <c r="G111"/>
  <c r="E111"/>
  <c r="G93"/>
  <c r="E93"/>
  <c r="F67"/>
  <c r="F66"/>
  <c r="E58"/>
  <c r="F65"/>
  <c r="F69" l="1"/>
  <c r="D58"/>
  <c r="F70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<sst xmlns="http://schemas.openxmlformats.org/spreadsheetml/2006/main" count="193" uniqueCount="116">
  <si>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</si>
  <si>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</si>
  <si>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</si>
  <si>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</si>
  <si>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</si>
  <si>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</si>
  <si>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</si>
  <si>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</si>
  <si>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</si>
  <si>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</si>
  <si>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</si>
  <si>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</si>
  <si>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</si>
  <si>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</si>
  <si>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</si>
  <si>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</si>
  <si>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</si>
  <si>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</si>
  <si>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</si>
  <si>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</si>
  <si>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</si>
  <si>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</si>
  <si>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</si>
  <si>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</si>
  <si>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</si>
  <si>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</si>
  <si>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</si>
  <si>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</si>
  <si>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</si>
  <si>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</si>
  <si>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</si>
  <si>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</si>
  <si>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</si>
  <si>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</si>
  <si>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</si>
  <si>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</si>
  <si>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</si>
  <si>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</si>
  <si>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</si>
  <si>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</si>
  <si>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</si>
  <si>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</si>
  <si>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</si>
  <si>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</si>
  <si>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</si>
  <si>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</si>
  <si>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</si>
  <si>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</si>
  <si>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</si>
  <si>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</si>
  <si>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</si>
  <si>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</si>
  <si>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</si>
  <si>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</si>
  <si>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</si>
  <si>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</si>
  <si>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</si>
  <si>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</si>
  <si>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</si>
  <si>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</si>
  <si>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</si>
  <si>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</si>
  <si>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</si>
  <si>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</si>
  <si>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</si>
  <si>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</si>
  <si>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</si>
  <si>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</si>
  <si>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</si>
  <si>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</si>
  <si>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</si>
  <si>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</si>
  <si>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</si>
  <si>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</si>
  <si>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</si>
  <si>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</si>
  <si>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</si>
  <si>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</si>
  <si>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</si>
  <si>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</si>
  <si>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</si>
  <si>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</si>
  <si>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</si>
  <si>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</si>
  <si>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</si>
  <si>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</si>
  <si>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</si>
  <si>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</si>
  <si>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</si>
  <si>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</si>
  <si>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</si>
  <si>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</si>
  <si>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</si>
  <si>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</si>
  <si>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</si>
  <si>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</si>
  <si>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</si>
  <si>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</si>
  <si>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</si>
  <si>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</si>
  <si>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</si>
  <si>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</si>
  <si>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</si>
  <si>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</si>
  <si>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</si>
  <si>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</si>
  <si>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</si>
  <si>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</si>
  <si>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</si>
  <si>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</si>
  <si>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</si>
  <si>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</si>
  <si>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506 133 099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495 519 150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10 613 949 г</t>
    </r>
    <r>
      <rPr>
        <sz val="14"/>
        <color theme="1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</si>
  <si>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</si>
  <si>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02.07.2020р.</t>
  </si>
  <si>
    <t>№ 192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</si>
</sst>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topLeftCell="A16" zoomScale="75" zoomScaleNormal="75" zoomScaleSheetLayoutView="75" workbookViewId="0">
      <selection activeCell="H14" sqref="H14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131" t="s">
        <v>114</v>
      </c>
      <c r="G11" s="94" t="s">
        <v>115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66" t="s">
        <v>78</v>
      </c>
      <c r="C18" s="3"/>
      <c r="D18" s="3"/>
      <c r="E18" s="3" t="s">
        <v>45</v>
      </c>
      <c r="F18" s="3"/>
      <c r="G18" s="3"/>
      <c r="H18" s="3"/>
      <c r="I18" s="60" t="s">
        <v>79</v>
      </c>
      <c r="J18" s="3"/>
    </row>
    <row r="19" spans="1:17" ht="25.5" customHeight="1">
      <c r="A19" s="56"/>
      <c r="B19" s="64" t="s">
        <v>73</v>
      </c>
      <c r="C19" s="63"/>
      <c r="D19" s="56"/>
      <c r="E19" s="95" t="s">
        <v>82</v>
      </c>
      <c r="F19" s="95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65" t="s">
        <v>80</v>
      </c>
      <c r="C20" s="3"/>
      <c r="D20" s="3"/>
      <c r="E20" s="3" t="s">
        <v>45</v>
      </c>
      <c r="F20" s="3"/>
      <c r="G20" s="3"/>
      <c r="H20" s="3"/>
      <c r="I20" s="60" t="s">
        <v>79</v>
      </c>
      <c r="J20" s="3"/>
    </row>
    <row r="21" spans="1:17" ht="31.5" customHeight="1">
      <c r="A21" s="56" t="s">
        <v>83</v>
      </c>
      <c r="B21" s="64" t="s">
        <v>73</v>
      </c>
      <c r="C21" s="56"/>
      <c r="D21" s="56"/>
      <c r="E21" s="67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65" t="s">
        <v>85</v>
      </c>
      <c r="C22" s="61">
        <v>1020</v>
      </c>
      <c r="D22" s="62" t="s">
        <v>81</v>
      </c>
      <c r="E22" s="97" t="s">
        <v>91</v>
      </c>
      <c r="F22" s="97"/>
      <c r="G22" s="97"/>
      <c r="H22" s="3"/>
      <c r="I22" s="60" t="s">
        <v>86</v>
      </c>
      <c r="J22" s="3"/>
    </row>
    <row r="23" spans="1:17" ht="31.5" customHeight="1">
      <c r="B23" s="96" t="s">
        <v>73</v>
      </c>
      <c r="C23" s="96" t="s">
        <v>74</v>
      </c>
      <c r="D23" s="96" t="s">
        <v>75</v>
      </c>
      <c r="E23" s="96" t="s">
        <v>76</v>
      </c>
      <c r="F23" s="96"/>
      <c r="G23" s="96"/>
      <c r="H23" s="9"/>
      <c r="I23" s="59" t="s">
        <v>77</v>
      </c>
    </row>
    <row r="24" spans="1:17" ht="21" customHeight="1">
      <c r="B24" s="96"/>
      <c r="C24" s="96"/>
      <c r="D24" s="96"/>
      <c r="E24" s="58"/>
      <c r="F24" s="58"/>
      <c r="G24" s="56"/>
    </row>
    <row r="25" spans="1:17" ht="17.25" customHeight="1">
      <c r="A25" s="7"/>
      <c r="B25" s="7"/>
      <c r="C25" s="118"/>
      <c r="D25" s="118"/>
      <c r="E25" s="118"/>
    </row>
    <row r="26" spans="1:17" ht="18.75" customHeight="1">
      <c r="A26" s="1" t="s">
        <v>48</v>
      </c>
    </row>
    <row r="27" spans="1:17" ht="15.75" customHeight="1"/>
    <row r="28" spans="1:17" ht="33" customHeight="1">
      <c r="A28" s="77" t="s">
        <v>112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>
      <c r="A29" s="120"/>
      <c r="B29" s="1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12" t="s">
        <v>113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27"/>
      <c r="L30" s="27"/>
      <c r="M30" s="27"/>
    </row>
    <row r="31" spans="1:17" ht="32.2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7"/>
      <c r="L31" s="7"/>
      <c r="M31" s="7"/>
    </row>
    <row r="32" spans="1:17" ht="32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L32" s="7"/>
      <c r="M32" s="7"/>
    </row>
    <row r="33" spans="1:29" ht="32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L33" s="7"/>
      <c r="M33" s="7"/>
    </row>
    <row r="34" spans="1:29" ht="209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12" t="s">
        <v>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9"/>
    </row>
    <row r="36" spans="1:29" ht="32.25" customHeight="1">
      <c r="A36" s="10" t="s">
        <v>1</v>
      </c>
      <c r="B36" s="103" t="s">
        <v>3</v>
      </c>
      <c r="C36" s="103"/>
      <c r="D36" s="103"/>
      <c r="E36" s="103"/>
      <c r="F36" s="103"/>
      <c r="G36" s="103"/>
      <c r="H36" s="103"/>
      <c r="I36" s="103"/>
      <c r="J36" s="103"/>
      <c r="K36" s="102"/>
      <c r="L36" s="102"/>
      <c r="M36" s="102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03" t="s">
        <v>92</v>
      </c>
      <c r="C37" s="103"/>
      <c r="D37" s="103"/>
      <c r="E37" s="103"/>
      <c r="F37" s="103"/>
      <c r="G37" s="103"/>
      <c r="H37" s="103"/>
      <c r="I37" s="103"/>
      <c r="J37" s="103"/>
      <c r="K37" s="102"/>
      <c r="L37" s="102"/>
      <c r="M37" s="102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119" t="s">
        <v>49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08"/>
      <c r="L42" s="108"/>
      <c r="M42" s="108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03" t="s">
        <v>5</v>
      </c>
      <c r="C43" s="103"/>
      <c r="D43" s="103"/>
      <c r="E43" s="103"/>
      <c r="F43" s="103"/>
      <c r="G43" s="103"/>
      <c r="H43" s="103"/>
      <c r="I43" s="103"/>
      <c r="J43" s="103"/>
      <c r="K43" s="108"/>
      <c r="L43" s="108"/>
      <c r="M43" s="108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04" t="s">
        <v>50</v>
      </c>
      <c r="C44" s="104"/>
      <c r="D44" s="104"/>
      <c r="E44" s="104"/>
      <c r="F44" s="104"/>
      <c r="G44" s="104"/>
      <c r="H44" s="104"/>
      <c r="I44" s="104"/>
      <c r="J44" s="104"/>
      <c r="K44" s="102"/>
      <c r="L44" s="102"/>
      <c r="M44" s="102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05" t="s">
        <v>52</v>
      </c>
      <c r="C45" s="106"/>
      <c r="D45" s="106"/>
      <c r="E45" s="106"/>
      <c r="F45" s="106"/>
      <c r="G45" s="106"/>
      <c r="H45" s="106"/>
      <c r="I45" s="106"/>
      <c r="J45" s="107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12" t="s">
        <v>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22">
        <v>1</v>
      </c>
      <c r="C52" s="125" t="s">
        <v>51</v>
      </c>
      <c r="D52" s="128">
        <v>489360392</v>
      </c>
      <c r="E52" s="128">
        <v>10613949</v>
      </c>
      <c r="F52" s="128">
        <f>SUM(D52:E52)</f>
        <v>499974341</v>
      </c>
    </row>
    <row r="53" spans="1:6" ht="32.25" customHeight="1">
      <c r="B53" s="123"/>
      <c r="C53" s="126"/>
      <c r="D53" s="129"/>
      <c r="E53" s="129"/>
      <c r="F53" s="129"/>
    </row>
    <row r="54" spans="1:6" ht="18" customHeight="1">
      <c r="B54" s="124"/>
      <c r="C54" s="127"/>
      <c r="D54" s="130"/>
      <c r="E54" s="130"/>
      <c r="F54" s="130"/>
    </row>
    <row r="55" spans="1:6" ht="60.75" customHeight="1">
      <c r="B55" s="38">
        <v>2</v>
      </c>
      <c r="C55" s="39" t="s">
        <v>53</v>
      </c>
      <c r="D55" s="71">
        <f>2273528-75000</f>
        <v>2198528</v>
      </c>
      <c r="E55" s="71">
        <v>0</v>
      </c>
      <c r="F55" s="71">
        <f>SUM(D55:E55)</f>
        <v>2198528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3" t="s">
        <v>10</v>
      </c>
      <c r="C58" s="113"/>
      <c r="D58" s="20">
        <f>SUM(D52:D57)</f>
        <v>495519150</v>
      </c>
      <c r="E58" s="20">
        <f>SUM(E52)</f>
        <v>10613949</v>
      </c>
      <c r="F58" s="20">
        <f>SUM(F52:F57)</f>
        <v>506133099</v>
      </c>
    </row>
    <row r="60" spans="1:6" ht="32.25" customHeight="1">
      <c r="A60" s="112" t="s">
        <v>11</v>
      </c>
      <c r="B60" s="112"/>
      <c r="C60" s="112"/>
      <c r="D60" s="112"/>
      <c r="E60" s="112"/>
      <c r="F60" s="112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95</v>
      </c>
      <c r="D66" s="69">
        <f>952571-7000-297832+22950</f>
        <v>670689</v>
      </c>
      <c r="E66" s="69">
        <f>769797+7000+9000</f>
        <v>785797</v>
      </c>
      <c r="F66" s="69">
        <f>SUM(D66:E66)</f>
        <v>1456486</v>
      </c>
    </row>
    <row r="67" spans="1:13" ht="104.25" customHeight="1">
      <c r="B67" s="78">
        <v>3</v>
      </c>
      <c r="C67" s="79" t="s">
        <v>94</v>
      </c>
      <c r="D67" s="80">
        <v>1086578</v>
      </c>
      <c r="E67" s="80">
        <v>0</v>
      </c>
      <c r="F67" s="80">
        <f>SUM(D67:E67)</f>
        <v>1086578</v>
      </c>
    </row>
    <row r="68" spans="1:13" ht="101.25" customHeight="1">
      <c r="B68" s="26">
        <v>4</v>
      </c>
      <c r="C68" s="10" t="s">
        <v>13</v>
      </c>
      <c r="D68" s="71">
        <v>5483405</v>
      </c>
      <c r="E68" s="70">
        <v>0</v>
      </c>
      <c r="F68" s="71">
        <f>SUM(D68:E68)</f>
        <v>5483405</v>
      </c>
    </row>
    <row r="69" spans="1:13" ht="102" customHeight="1">
      <c r="B69" s="76">
        <v>5</v>
      </c>
      <c r="C69" s="39" t="s">
        <v>96</v>
      </c>
      <c r="D69" s="71">
        <v>711865</v>
      </c>
      <c r="E69" s="71">
        <v>413385</v>
      </c>
      <c r="F69" s="71">
        <f>SUM(D69:E69)</f>
        <v>1125250</v>
      </c>
    </row>
    <row r="70" spans="1:13" ht="32.25" customHeight="1">
      <c r="B70" s="113" t="s">
        <v>10</v>
      </c>
      <c r="C70" s="113"/>
      <c r="D70" s="20">
        <f>SUM(D65:D69)</f>
        <v>7952537</v>
      </c>
      <c r="E70" s="71">
        <f>SUM(E65:E69)</f>
        <v>3035182</v>
      </c>
      <c r="F70" s="20">
        <f>SUM(F65:F69)</f>
        <v>10987719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09" t="s">
        <v>84</v>
      </c>
      <c r="B74" s="109" t="s">
        <v>15</v>
      </c>
      <c r="C74" s="109" t="s">
        <v>16</v>
      </c>
      <c r="D74" s="109" t="s">
        <v>17</v>
      </c>
      <c r="E74" s="109" t="s">
        <v>8</v>
      </c>
      <c r="F74" s="109" t="s">
        <v>9</v>
      </c>
      <c r="G74" s="109" t="s">
        <v>10</v>
      </c>
    </row>
    <row r="75" spans="1:13" ht="14.25" customHeight="1">
      <c r="A75" s="110"/>
      <c r="B75" s="110"/>
      <c r="C75" s="110"/>
      <c r="D75" s="110"/>
      <c r="E75" s="110"/>
      <c r="F75" s="110"/>
      <c r="G75" s="110"/>
    </row>
    <row r="76" spans="1:13" ht="32.25" hidden="1" customHeight="1">
      <c r="A76" s="111"/>
      <c r="B76" s="111"/>
      <c r="C76" s="111"/>
      <c r="D76" s="111"/>
      <c r="E76" s="111"/>
      <c r="F76" s="111"/>
      <c r="G76" s="111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84"/>
      <c r="B87" s="84" t="s">
        <v>30</v>
      </c>
      <c r="C87" s="85" t="s">
        <v>23</v>
      </c>
      <c r="D87" s="85" t="s">
        <v>24</v>
      </c>
      <c r="E87" s="85">
        <v>26</v>
      </c>
      <c r="F87" s="86"/>
      <c r="G87" s="85">
        <v>26</v>
      </c>
    </row>
    <row r="88" spans="1:7" ht="46.5" customHeight="1">
      <c r="A88" s="44"/>
      <c r="B88" s="83" t="s">
        <v>31</v>
      </c>
      <c r="C88" s="81" t="s">
        <v>23</v>
      </c>
      <c r="D88" s="81" t="s">
        <v>24</v>
      </c>
      <c r="E88" s="81">
        <v>909</v>
      </c>
      <c r="F88" s="82"/>
      <c r="G88" s="81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598.5</v>
      </c>
      <c r="F92" s="15"/>
      <c r="G92" s="16">
        <v>598.5</v>
      </c>
    </row>
    <row r="93" spans="1:7" ht="32.25" customHeight="1">
      <c r="A93" s="98"/>
      <c r="B93" s="98" t="s">
        <v>37</v>
      </c>
      <c r="C93" s="100" t="s">
        <v>23</v>
      </c>
      <c r="D93" s="100" t="s">
        <v>33</v>
      </c>
      <c r="E93" s="121">
        <f>E89+E90+E91+E92</f>
        <v>3270.7060000000001</v>
      </c>
      <c r="F93" s="109"/>
      <c r="G93" s="121">
        <f>G89+G90+G91+G92</f>
        <v>3270.7060000000001</v>
      </c>
    </row>
    <row r="94" spans="1:7" ht="27" customHeight="1">
      <c r="A94" s="99"/>
      <c r="B94" s="99"/>
      <c r="C94" s="101"/>
      <c r="D94" s="101"/>
      <c r="E94" s="101"/>
      <c r="F94" s="111"/>
      <c r="G94" s="101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72">
        <v>28979</v>
      </c>
      <c r="F96" s="73"/>
      <c r="G96" s="72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72">
        <v>4897451</v>
      </c>
      <c r="F98" s="73"/>
      <c r="G98" s="72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89"/>
      <c r="B105" s="49" t="s">
        <v>57</v>
      </c>
      <c r="C105" s="47" t="s">
        <v>23</v>
      </c>
      <c r="D105" s="47" t="s">
        <v>24</v>
      </c>
      <c r="E105" s="47">
        <v>6</v>
      </c>
      <c r="F105" s="90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17" t="s">
        <v>18</v>
      </c>
      <c r="B119" s="117"/>
      <c r="C119" s="117"/>
      <c r="D119" s="102"/>
    </row>
    <row r="120" spans="1:12" ht="32.25" customHeight="1">
      <c r="A120" s="117"/>
      <c r="B120" s="117"/>
      <c r="C120" s="117"/>
      <c r="D120" s="114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15" t="s">
        <v>105</v>
      </c>
      <c r="B122" s="115"/>
      <c r="C122" s="87"/>
      <c r="D122" s="87"/>
      <c r="E122" s="2"/>
      <c r="F122" s="2"/>
    </row>
    <row r="123" spans="1:12" ht="24" customHeight="1">
      <c r="A123" s="115"/>
      <c r="B123" s="115"/>
      <c r="C123" s="115"/>
      <c r="D123" s="87"/>
      <c r="E123" s="2"/>
      <c r="F123" s="2"/>
    </row>
    <row r="124" spans="1:12" ht="23.25" customHeight="1">
      <c r="A124" s="115" t="s">
        <v>110</v>
      </c>
      <c r="B124" s="115"/>
      <c r="C124" s="115"/>
      <c r="D124" s="88"/>
      <c r="E124" s="2"/>
      <c r="F124" s="3" t="s">
        <v>109</v>
      </c>
    </row>
    <row r="125" spans="1:12" ht="21.75" customHeight="1">
      <c r="A125" s="115" t="s">
        <v>111</v>
      </c>
      <c r="B125" s="115"/>
      <c r="C125" s="115"/>
      <c r="D125" s="91" t="s">
        <v>19</v>
      </c>
      <c r="E125" s="2"/>
      <c r="F125" s="2" t="s">
        <v>106</v>
      </c>
    </row>
    <row r="126" spans="1:12" ht="19.5" customHeight="1">
      <c r="A126" s="116"/>
      <c r="B126" s="116"/>
      <c r="C126" s="116"/>
      <c r="D126" s="87"/>
      <c r="E126" s="2"/>
      <c r="F126" s="2"/>
    </row>
    <row r="127" spans="1:12" ht="19.5" customHeight="1">
      <c r="A127" s="93"/>
      <c r="B127" s="93"/>
      <c r="C127" s="93"/>
      <c r="D127" s="92"/>
      <c r="E127" s="2"/>
      <c r="F127" s="2"/>
    </row>
    <row r="128" spans="1:12" ht="32.25" customHeight="1">
      <c r="A128" s="116" t="s">
        <v>107</v>
      </c>
      <c r="B128" s="116"/>
      <c r="C128" s="2"/>
      <c r="D128" s="2"/>
      <c r="E128" s="2"/>
      <c r="F128" s="2"/>
    </row>
    <row r="129" spans="1:11" ht="45" customHeight="1">
      <c r="A129" s="117" t="s">
        <v>108</v>
      </c>
      <c r="B129" s="117"/>
    </row>
    <row r="139" spans="1:11" ht="32.25" customHeight="1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</row>
  </sheetData>
  <mergeCells count="53"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  <mergeCell ref="C25:E25"/>
    <mergeCell ref="A30:J34"/>
    <mergeCell ref="A35:S35"/>
    <mergeCell ref="K36:M36"/>
    <mergeCell ref="K37:M37"/>
    <mergeCell ref="B36:J36"/>
    <mergeCell ref="B37:J37"/>
    <mergeCell ref="B139:K139"/>
    <mergeCell ref="D119:D120"/>
    <mergeCell ref="A122:B122"/>
    <mergeCell ref="A123:C123"/>
    <mergeCell ref="A124:C124"/>
    <mergeCell ref="A128:B128"/>
    <mergeCell ref="A119:C120"/>
    <mergeCell ref="A129:B129"/>
    <mergeCell ref="A126:C126"/>
    <mergeCell ref="A125:C125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E19:F19"/>
    <mergeCell ref="B23:B24"/>
    <mergeCell ref="C23:C24"/>
    <mergeCell ref="D23:D24"/>
    <mergeCell ref="E23:G23"/>
    <mergeCell ref="E22:G22"/>
  </mergeCells>
  <pageMargins left="0.9055118110236221" right="0" top="0.78740157480314965" bottom="0" header="0" footer="0"/>
  <pageSetup paperSize="9" scale="53" orientation="landscape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2020-07-01T08:12:35Z</cp:lastPrinted>
  <dcterms:created xsi:type="dcterms:W3CDTF">2019-11-12T07:15:59Z</dcterms:created>
  <dcterms:modified xsi:type="dcterms:W3CDTF">2020-07-02T05:31:38Z</dcterms:modified>
</cp:coreProperties>
</file>