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Area" localSheetId="0">'TDSheet'!$A$1:$Q$127</definedName>
  </definedNames>
  <calcPr fullCalcOnLoad="1" refMode="R1C1"/>
</workbook>
</file>

<file path=xl/sharedStrings.xml><?xml version="1.0" encoding="utf-8"?>
<sst xmlns="http://schemas.openxmlformats.org/spreadsheetml/2006/main" count="282" uniqueCount="128">
  <si>
    <t>1.3.</t>
  </si>
  <si>
    <t>обсяг видатків на придбання протиепідемічних засобів на час організації та проведення місцевих виборів</t>
  </si>
  <si>
    <t>3.3.</t>
  </si>
  <si>
    <t>3.4.</t>
  </si>
  <si>
    <t>середні витрати на забезпечення однієї МТВК протиепідемічними засобами</t>
  </si>
  <si>
    <t>3.5.</t>
  </si>
  <si>
    <t>середні витрати на забезпечення однієї ТВК протиепідемічними засобами</t>
  </si>
  <si>
    <t>середні витрати на забезпечення однієї виборчої комісії  протиепідемічними засобами</t>
  </si>
  <si>
    <t>Реалізація державної політики, спрямованої на захист конституційних виборчих прав грамадян України при проведенні місцевих виборів.</t>
  </si>
  <si>
    <t>Організація підготовки та проведення місцевих виборів.</t>
  </si>
  <si>
    <t>Забезпечення підготовки та проведення місцевих виборів.</t>
  </si>
  <si>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</si>
  <si>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</si>
  <si>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</si>
  <si>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</si>
  <si>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</si>
  <si>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</si>
  <si>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</si>
  <si>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</si>
  <si>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</si>
  <si>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</si>
  <si>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</si>
  <si>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</si>
  <si>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</si>
  <si>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</si>
  <si>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</si>
  <si>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</si>
  <si>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</si>
  <si>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</si>
  <si>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</si>
  <si>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</si>
  <si>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</si>
  <si>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</si>
  <si>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</si>
  <si>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</si>
  <si>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</si>
  <si>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</si>
  <si>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</si>
  <si>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</si>
  <si>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</si>
  <si>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</si>
  <si>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</si>
  <si>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</si>
  <si>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</si>
  <si>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</si>
  <si>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</si>
  <si>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</si>
  <si>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</si>
  <si>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</si>
  <si>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</si>
  <si>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</si>
  <si>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</si>
  <si>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</si>
  <si>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</si>
  <si>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</si>
  <si>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</si>
  <si>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</si>
  <si>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</si>
  <si>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</si>
  <si>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</si>
  <si>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</si>
  <si>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</si>
  <si>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</si>
  <si>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</si>
  <si>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</si>
  <si>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</si>
  <si>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</si>
  <si>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</si>
  <si>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</si>
  <si>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</si>
  <si>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</si>
  <si>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</si>
  <si>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</si>
  <si>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</si>
  <si>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М. П.</t>
  </si>
  <si>
    <t xml:space="preserve"> </t>
  </si>
  <si>
    <t>звітність</t>
  </si>
  <si>
    <t>розрахунок</t>
  </si>
  <si>
    <t>прогноз</t>
  </si>
  <si>
    <t>кошторис</t>
  </si>
  <si>
    <t>(найменування головного розпорядника                                                                                                коштів місцевого бюджету)</t>
  </si>
  <si>
    <t>0210191</t>
  </si>
  <si>
    <t>0160</t>
  </si>
  <si>
    <t>01911</t>
  </si>
  <si>
    <t>Проведення місцевих виборів</t>
  </si>
  <si>
    <t>Забезпечення підготовки та проведення місцевих виборів (Деснянська районна у м. Чернігові ТВК    )</t>
  </si>
  <si>
    <t>Підготовка та проведення місцевих виборів (Деснянська районна у м. Чернігові ТВК)</t>
  </si>
  <si>
    <t>Забезпечення підготовки та проведення місцевих виборів (Новозаводська р-на у м. Чернігові ТВК)</t>
  </si>
  <si>
    <t xml:space="preserve">Підготовка та проведення місцевих виборів (Новозаводська р-на у м. Чернігові ТВК) </t>
  </si>
  <si>
    <t>кількість виготовлених запрошень і списків виборців</t>
  </si>
  <si>
    <t>кількість виборців</t>
  </si>
  <si>
    <t>2.2.</t>
  </si>
  <si>
    <t>3.2.</t>
  </si>
  <si>
    <t>середні витрати на одного виборця</t>
  </si>
  <si>
    <t>обсяг видатків на утримання ТВК</t>
  </si>
  <si>
    <t>обсяг видатків на дільничні вибочі комісії</t>
  </si>
  <si>
    <t xml:space="preserve">кількість  виборчих комісій </t>
  </si>
  <si>
    <t>кількість  ТВК</t>
  </si>
  <si>
    <t>середні витрати на одну ТВК</t>
  </si>
  <si>
    <t>середні витрати на одну виборчу комісію</t>
  </si>
  <si>
    <t>Підготовка та проведення місцевих виборів (Виконавчий комітет Чернігівської міської ради)</t>
  </si>
  <si>
    <t>Підготовка та проведення місцевих виборів (Чернігівська МТВК)</t>
  </si>
  <si>
    <t>Забезпечення підготовки та проведення місцевих виборів (Виконавчий комітет Чернігівської міської ради)</t>
  </si>
  <si>
    <t>обсяг видатків на проведення місцевих виборів</t>
  </si>
  <si>
    <t>Забезпечення підготовки та проведення місцевих виборів (Чернігівська МТВК)</t>
  </si>
  <si>
    <t>відсоток надання фінсування на проведення місцевих виборів</t>
  </si>
  <si>
    <t>обсяг видатків на утримання МТВК</t>
  </si>
  <si>
    <t>обсяг видатків на організацію та проведення місцевих виборів</t>
  </si>
  <si>
    <t>2.3.</t>
  </si>
  <si>
    <t>кількість МТВК</t>
  </si>
  <si>
    <t>середні витрати на утримання однієї МТВК</t>
  </si>
  <si>
    <t>чол.</t>
  </si>
  <si>
    <t>аркушів</t>
  </si>
  <si>
    <t>середні витрати на виготовлення одиного аркушу запрошення та списку виборців</t>
  </si>
  <si>
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
4.   Закон України "Про місцеві вибори" від 14 липня 2015 року № 595/VII;
5.   Постанова Кабінету Міністрів  України від 19 серпня 2020 року №745 "Про затвердження Порядку фінансування виборчих комісій під час підготовки і проведення місцевих виборів"(зі змінами); 
6    Постанова Центральної виборчої комісії від 4 вересня 2020 року № 223 "Про внесення змін до постанови Центральної виборчої комісії від 14 серпня 2020 року № 178";                                                                                                                                                                                                                                                                                         
7.   Наказ Міністерства фінансів України від 27.07.2011 р.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
8.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(зі змінами);                                                                                                                                                                                9.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10.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
11. Розпорядження обласної Державної адмінстрації від 15.09.2020 року №479 "Про розподіл субвенції"
12. Розпорядження міського голови від 17.09.2020 року № 135-р "Про обсяг субвенції з державного бюджету, перерозподіл бюджетних призначень міського бюджету м. Чернігова на 2020 рік";                                                                                  
13. Розпорядження обласної Державної адмінстрації від 07.10.2020 року №531 "Про розподіл субвенції";                                                                                                                                                                                                                                                                                                                           
14. Рішення виконавчого комітету Ченігівської міської ради від 09.10.2020 року №444 "Про здійснення протиепідемічних заходів під час організації та проведення місцевих виборів у м. Чернігові                                                                                  
25 жовтня 2020 року";                                                                                                                                                                                                                                                                      
15. Розпорядження міського голови від 16.10.2020 року № 153-р "Про перерозподіл бюджетних призначень міського бюджету м. Чернігова на 2020 рік".                                                                                   
16. Розпорядження міського голови від 19.11.2020 року № 172-р "Про обсяги субвенцій з державного бюджету, перерозподіл бюджетних призначень міського бюджету м. Чернігова на 2020 рік".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</si>
  <si>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</si>
  <si>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</si>
  <si>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</si>
  <si>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</si>
  <si>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</si>
  <si>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</si>
  <si>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</si>
  <si>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</si>
  <si>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</si>
  <si>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</si>
  <si>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Дата погодження   26.11.2020</t>
  </si>
  <si>
    <t>Розпорядження міського голови від 26.11.2020 р. № 175-р</t>
  </si>
  <si>
    <t>ПАСПОРТ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</si>
</sst>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4" fontId="10" fillId="24" borderId="13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left" wrapText="1"/>
    </xf>
    <xf numFmtId="1" fontId="0" fillId="0" borderId="15" xfId="0" applyNumberFormat="1" applyFont="1" applyFill="1" applyBorder="1" applyAlignment="1">
      <alignment horizontal="left" wrapText="1"/>
    </xf>
    <xf numFmtId="1" fontId="16" fillId="0" borderId="15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6" fillId="0" borderId="16" xfId="0" applyNumberFormat="1" applyFont="1" applyBorder="1" applyAlignment="1">
      <alignment horizontal="left" wrapText="1"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3" fontId="15" fillId="0" borderId="12" xfId="0" applyNumberFormat="1" applyFont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left"/>
    </xf>
    <xf numFmtId="1" fontId="16" fillId="0" borderId="16" xfId="0" applyNumberFormat="1" applyFont="1" applyBorder="1" applyAlignment="1">
      <alignment horizontal="left"/>
    </xf>
    <xf numFmtId="1" fontId="16" fillId="0" borderId="1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left" wrapText="1"/>
    </xf>
    <xf numFmtId="0" fontId="0" fillId="0" borderId="0" xfId="0" applyNumberFormat="1" applyFont="1" applyFill="1" applyAlignment="1">
      <alignment horizontal="left" vertical="top" wrapText="1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0" xfId="0" applyNumberForma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/>
    </xf>
    <xf numFmtId="0" fontId="13" fillId="0" borderId="11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1" fontId="6" fillId="0" borderId="17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0" fillId="0" borderId="23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3" fontId="1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9"/>
  <sheetViews>
    <sheetView tabSelected="1" view="pageBreakPreview" zoomScale="120" zoomScaleNormal="150" zoomScaleSheetLayoutView="120" zoomScalePageLayoutView="0" workbookViewId="0" topLeftCell="A1">
      <selection activeCell="V120" sqref="V12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8" width="11.66015625" style="0" bestFit="1" customWidth="1"/>
    <col min="19" max="19" width="13.83203125" style="0" customWidth="1"/>
  </cols>
  <sheetData>
    <row r="1" spans="13:17" s="1" customFormat="1" ht="11.25" customHeight="1">
      <c r="M1" s="53" t="s">
        <v>115</v>
      </c>
      <c r="N1" s="54"/>
      <c r="O1" s="54"/>
      <c r="P1" s="54"/>
      <c r="Q1" s="54"/>
    </row>
    <row r="2" spans="13:17" s="1" customFormat="1" ht="12.75" customHeight="1">
      <c r="M2" s="53" t="s">
        <v>116</v>
      </c>
      <c r="N2" s="54"/>
      <c r="O2" s="54"/>
      <c r="P2" s="54"/>
      <c r="Q2" s="54"/>
    </row>
    <row r="3" spans="13:17" s="1" customFormat="1" ht="24.75" customHeight="1">
      <c r="M3" s="107" t="s">
        <v>117</v>
      </c>
      <c r="N3" s="107"/>
      <c r="O3" s="107"/>
      <c r="P3" s="107"/>
      <c r="Q3" s="107"/>
    </row>
    <row r="4" spans="13:17" s="1" customFormat="1" ht="12.75" customHeight="1">
      <c r="M4" s="55" t="s">
        <v>118</v>
      </c>
      <c r="N4" s="54"/>
      <c r="O4" s="54"/>
      <c r="P4" s="54"/>
      <c r="Q4" s="54"/>
    </row>
    <row r="5" spans="13:17" ht="11.25">
      <c r="M5" s="54"/>
      <c r="N5" s="54"/>
      <c r="O5" s="54"/>
      <c r="P5" s="54"/>
      <c r="Q5" s="54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9" t="s">
        <v>119</v>
      </c>
      <c r="N6" s="109"/>
      <c r="O6" s="109"/>
      <c r="P6" s="109"/>
      <c r="Q6" s="10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9" t="s">
        <v>21</v>
      </c>
      <c r="N7" s="119"/>
      <c r="O7" s="119"/>
      <c r="P7" s="119"/>
      <c r="Q7" s="119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22" t="s">
        <v>120</v>
      </c>
      <c r="N8" s="122"/>
      <c r="O8" s="122"/>
      <c r="P8" s="122"/>
      <c r="Q8" s="122"/>
    </row>
    <row r="9" spans="1:17" ht="17.25" customHeight="1">
      <c r="A9"/>
      <c r="B9"/>
      <c r="C9"/>
      <c r="D9"/>
      <c r="E9"/>
      <c r="F9"/>
      <c r="G9"/>
      <c r="H9"/>
      <c r="I9"/>
      <c r="J9"/>
      <c r="K9"/>
      <c r="L9"/>
      <c r="M9" s="124" t="s">
        <v>126</v>
      </c>
      <c r="N9" s="124"/>
      <c r="O9" s="124"/>
      <c r="P9" s="124"/>
      <c r="Q9" s="124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123"/>
      <c r="N10" s="123"/>
      <c r="O10" s="123"/>
      <c r="P10" s="123"/>
      <c r="Q10" s="123"/>
    </row>
    <row r="11" spans="1:17" ht="15.75" customHeight="1">
      <c r="A11" s="120" t="s">
        <v>127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7" ht="15.75" customHeight="1">
      <c r="A12" s="121" t="s">
        <v>11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5" spans="1:17" ht="11.25" customHeight="1">
      <c r="A15" s="2" t="s">
        <v>20</v>
      </c>
      <c r="B15" s="101">
        <v>200000</v>
      </c>
      <c r="C15" s="101"/>
      <c r="D15" s="101"/>
      <c r="E15" s="101"/>
      <c r="G15" s="103" t="s">
        <v>21</v>
      </c>
      <c r="H15" s="103"/>
      <c r="I15" s="103"/>
      <c r="J15" s="103"/>
      <c r="K15" s="27"/>
      <c r="L15" s="27"/>
      <c r="M15" s="27"/>
      <c r="N15" s="27"/>
      <c r="O15" s="27"/>
      <c r="P15" s="102" t="s">
        <v>14</v>
      </c>
      <c r="Q15" s="102"/>
    </row>
    <row r="16" spans="1:17" ht="22.5" customHeight="1">
      <c r="A16"/>
      <c r="B16" s="138" t="s">
        <v>13</v>
      </c>
      <c r="C16" s="138"/>
      <c r="D16" s="138"/>
      <c r="E16" s="138"/>
      <c r="G16" s="95" t="s">
        <v>80</v>
      </c>
      <c r="H16" s="95"/>
      <c r="I16" s="95"/>
      <c r="J16" s="95"/>
      <c r="K16" s="26"/>
      <c r="L16" s="26"/>
      <c r="M16" s="26"/>
      <c r="N16" s="26"/>
      <c r="O16" s="26"/>
      <c r="P16" s="105" t="s">
        <v>12</v>
      </c>
      <c r="Q16" s="105"/>
    </row>
    <row r="17" spans="2:3" ht="11.25">
      <c r="B17" s="21"/>
      <c r="C17" s="21"/>
    </row>
    <row r="18" spans="1:17" ht="11.25" customHeight="1">
      <c r="A18" s="2" t="s">
        <v>22</v>
      </c>
      <c r="B18" s="101">
        <v>210000</v>
      </c>
      <c r="C18" s="101"/>
      <c r="D18" s="101"/>
      <c r="E18" s="101"/>
      <c r="F18" s="27"/>
      <c r="G18" s="103" t="s">
        <v>21</v>
      </c>
      <c r="H18" s="103"/>
      <c r="I18" s="103"/>
      <c r="J18" s="103"/>
      <c r="K18" s="27"/>
      <c r="L18" s="27"/>
      <c r="M18" s="27"/>
      <c r="N18" s="27"/>
      <c r="O18" s="27"/>
      <c r="P18" s="102" t="s">
        <v>14</v>
      </c>
      <c r="Q18" s="102"/>
    </row>
    <row r="19" spans="1:17" ht="24" customHeight="1">
      <c r="A19"/>
      <c r="B19" s="95" t="s">
        <v>13</v>
      </c>
      <c r="C19" s="95"/>
      <c r="D19" s="95"/>
      <c r="E19" s="95"/>
      <c r="F19" s="28"/>
      <c r="G19" s="95" t="s">
        <v>80</v>
      </c>
      <c r="H19" s="95"/>
      <c r="I19" s="95"/>
      <c r="J19" s="95"/>
      <c r="K19" s="28"/>
      <c r="L19" s="28"/>
      <c r="M19" s="28"/>
      <c r="N19" s="28"/>
      <c r="O19" s="28"/>
      <c r="P19" s="105" t="s">
        <v>12</v>
      </c>
      <c r="Q19" s="105"/>
    </row>
    <row r="20" spans="2:3" ht="11.25">
      <c r="B20" s="21"/>
      <c r="C20" s="21"/>
    </row>
    <row r="21" spans="1:17" ht="15.75" customHeight="1">
      <c r="A21" s="2" t="s">
        <v>23</v>
      </c>
      <c r="B21" s="98" t="s">
        <v>81</v>
      </c>
      <c r="C21" s="98"/>
      <c r="D21" s="98"/>
      <c r="E21" s="98"/>
      <c r="F21" s="98" t="s">
        <v>83</v>
      </c>
      <c r="G21" s="98"/>
      <c r="H21" s="98"/>
      <c r="I21" s="98" t="s">
        <v>82</v>
      </c>
      <c r="J21" s="98"/>
      <c r="K21" s="98"/>
      <c r="L21" s="116" t="s">
        <v>84</v>
      </c>
      <c r="M21" s="116"/>
      <c r="N21" s="116"/>
      <c r="O21" s="116"/>
      <c r="P21" s="106">
        <v>7410100000</v>
      </c>
      <c r="Q21" s="106"/>
    </row>
    <row r="22" spans="2:17" ht="34.5" customHeight="1">
      <c r="B22" s="99" t="s">
        <v>15</v>
      </c>
      <c r="C22" s="99"/>
      <c r="D22" s="99"/>
      <c r="E22" s="99"/>
      <c r="F22" s="97" t="s">
        <v>16</v>
      </c>
      <c r="G22" s="97"/>
      <c r="H22" s="97"/>
      <c r="I22" s="99" t="s">
        <v>17</v>
      </c>
      <c r="J22" s="99"/>
      <c r="K22" s="99"/>
      <c r="L22" s="104" t="s">
        <v>18</v>
      </c>
      <c r="M22" s="104"/>
      <c r="N22" s="104"/>
      <c r="O22" s="104"/>
      <c r="P22" s="115" t="s">
        <v>19</v>
      </c>
      <c r="Q22" s="115"/>
    </row>
    <row r="23" spans="2:3" ht="9" customHeight="1">
      <c r="B23" s="21"/>
      <c r="C23" s="21"/>
    </row>
    <row r="24" spans="1:17" ht="11.25" customHeight="1">
      <c r="A24" s="2" t="s">
        <v>24</v>
      </c>
      <c r="B24" s="96" t="s">
        <v>70</v>
      </c>
      <c r="C24" s="96"/>
      <c r="D24" s="96"/>
      <c r="E24" s="96"/>
      <c r="F24" s="96"/>
      <c r="G24" s="18">
        <f>P50</f>
        <v>7578900.000000001</v>
      </c>
      <c r="H24" s="100" t="s">
        <v>71</v>
      </c>
      <c r="I24" s="100"/>
      <c r="J24" s="100"/>
      <c r="K24" s="100"/>
      <c r="L24" s="20">
        <f>J50</f>
        <v>7578900.000000001</v>
      </c>
      <c r="M24" s="96" t="s">
        <v>72</v>
      </c>
      <c r="N24" s="96"/>
      <c r="O24" s="96"/>
      <c r="P24" s="20">
        <f>M50</f>
        <v>0</v>
      </c>
      <c r="Q24" s="19" t="s">
        <v>73</v>
      </c>
    </row>
    <row r="25" ht="6" customHeight="1"/>
    <row r="26" spans="1:17" ht="11.25" customHeight="1">
      <c r="A26" s="3" t="s">
        <v>25</v>
      </c>
      <c r="B26" s="110" t="s">
        <v>26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ht="7.5" customHeight="1"/>
    <row r="28" spans="1:17" ht="194.25" customHeight="1">
      <c r="A28"/>
      <c r="B28" s="91" t="s">
        <v>114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6" customHeight="1">
      <c r="A2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 customHeight="1">
      <c r="A30" s="2" t="s">
        <v>27</v>
      </c>
      <c r="B30" s="94" t="s">
        <v>63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1.25" customHeight="1">
      <c r="A31" s="111" t="s">
        <v>29</v>
      </c>
      <c r="B31" s="111"/>
      <c r="C31" s="111"/>
      <c r="D31" s="112" t="s">
        <v>64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t="13.5" customHeight="1">
      <c r="A32" s="132">
        <v>1</v>
      </c>
      <c r="B32" s="133"/>
      <c r="C32" s="134"/>
      <c r="D32" s="146" t="s">
        <v>8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</row>
    <row r="33" spans="1:17" ht="4.5" customHeight="1">
      <c r="A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1.25" customHeight="1">
      <c r="A34" s="2" t="s">
        <v>65</v>
      </c>
      <c r="B34" s="94" t="s">
        <v>28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4.25" customHeight="1">
      <c r="A35" s="29"/>
      <c r="B35" s="113" t="s">
        <v>9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ht="4.5" customHeight="1" hidden="1"/>
    <row r="37" ht="3" customHeight="1"/>
    <row r="38" spans="1:17" ht="12.75" customHeight="1">
      <c r="A38" s="2" t="s">
        <v>66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</row>
    <row r="39" spans="1:17" ht="11.25" customHeight="1">
      <c r="A39" s="111" t="s">
        <v>29</v>
      </c>
      <c r="B39" s="111"/>
      <c r="C39" s="111"/>
      <c r="D39" s="112" t="s">
        <v>44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t="12.75" customHeight="1">
      <c r="A40" s="132">
        <v>1</v>
      </c>
      <c r="B40" s="133"/>
      <c r="C40" s="134"/>
      <c r="D40" s="149" t="s">
        <v>10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1"/>
    </row>
    <row r="41" spans="1:17" ht="11.25" customHeight="1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1.25" customHeight="1">
      <c r="A42" s="139" t="s">
        <v>67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 t="s">
        <v>51</v>
      </c>
    </row>
    <row r="44" spans="1:17" ht="13.5" customHeight="1">
      <c r="A44" s="77" t="s">
        <v>29</v>
      </c>
      <c r="B44" s="77"/>
      <c r="C44" s="77" t="s">
        <v>47</v>
      </c>
      <c r="D44" s="77"/>
      <c r="E44" s="77"/>
      <c r="F44" s="77"/>
      <c r="G44" s="77"/>
      <c r="H44" s="77"/>
      <c r="I44" s="77"/>
      <c r="J44" s="87" t="s">
        <v>46</v>
      </c>
      <c r="K44" s="88"/>
      <c r="L44" s="89"/>
      <c r="M44" s="87" t="s">
        <v>45</v>
      </c>
      <c r="N44" s="88"/>
      <c r="O44" s="89"/>
      <c r="P44" s="92" t="s">
        <v>32</v>
      </c>
      <c r="Q44" s="92"/>
    </row>
    <row r="45" spans="1:17" ht="11.25" customHeight="1">
      <c r="A45" s="77">
        <v>1</v>
      </c>
      <c r="B45" s="77"/>
      <c r="C45" s="77">
        <v>2</v>
      </c>
      <c r="D45" s="77"/>
      <c r="E45" s="77"/>
      <c r="F45" s="77"/>
      <c r="G45" s="77"/>
      <c r="H45" s="77"/>
      <c r="I45" s="77"/>
      <c r="J45" s="87" t="s">
        <v>48</v>
      </c>
      <c r="K45" s="88"/>
      <c r="L45" s="89"/>
      <c r="M45" s="87" t="s">
        <v>49</v>
      </c>
      <c r="N45" s="88"/>
      <c r="O45" s="89"/>
      <c r="P45" s="92" t="s">
        <v>50</v>
      </c>
      <c r="Q45" s="92"/>
    </row>
    <row r="46" spans="1:17" ht="12.75" customHeight="1">
      <c r="A46" s="51">
        <v>1</v>
      </c>
      <c r="B46" s="51"/>
      <c r="C46" s="52" t="s">
        <v>100</v>
      </c>
      <c r="D46" s="48"/>
      <c r="E46" s="48"/>
      <c r="F46" s="48"/>
      <c r="G46" s="48"/>
      <c r="H46" s="48"/>
      <c r="I46" s="49"/>
      <c r="J46" s="45">
        <f>22100-3559.9</f>
        <v>18540.1</v>
      </c>
      <c r="K46" s="46"/>
      <c r="L46" s="47"/>
      <c r="M46" s="45">
        <v>0</v>
      </c>
      <c r="N46" s="46"/>
      <c r="O46" s="47"/>
      <c r="P46" s="93">
        <f>J46+M46</f>
        <v>18540.1</v>
      </c>
      <c r="Q46" s="93"/>
    </row>
    <row r="47" spans="1:17" ht="12.75" customHeight="1">
      <c r="A47" s="51">
        <v>2</v>
      </c>
      <c r="B47" s="51"/>
      <c r="C47" s="52" t="s">
        <v>101</v>
      </c>
      <c r="D47" s="48"/>
      <c r="E47" s="48"/>
      <c r="F47" s="48"/>
      <c r="G47" s="48"/>
      <c r="H47" s="48"/>
      <c r="I47" s="49"/>
      <c r="J47" s="45">
        <f>1995727+2707+77452-35102.17</f>
        <v>2040783.83</v>
      </c>
      <c r="K47" s="46"/>
      <c r="L47" s="47"/>
      <c r="M47" s="45">
        <v>0</v>
      </c>
      <c r="N47" s="46"/>
      <c r="O47" s="47"/>
      <c r="P47" s="93">
        <f>J47+M47</f>
        <v>2040783.83</v>
      </c>
      <c r="Q47" s="93"/>
    </row>
    <row r="48" spans="1:17" ht="12.75" customHeight="1">
      <c r="A48" s="51">
        <v>3</v>
      </c>
      <c r="B48" s="51"/>
      <c r="C48" s="52" t="s">
        <v>88</v>
      </c>
      <c r="D48" s="48"/>
      <c r="E48" s="48"/>
      <c r="F48" s="48"/>
      <c r="G48" s="48"/>
      <c r="H48" s="48"/>
      <c r="I48" s="49"/>
      <c r="J48" s="45">
        <f>1876266+194378+145770-21239.63</f>
        <v>2195174.37</v>
      </c>
      <c r="K48" s="46"/>
      <c r="L48" s="47"/>
      <c r="M48" s="45">
        <v>0</v>
      </c>
      <c r="N48" s="46"/>
      <c r="O48" s="47"/>
      <c r="P48" s="93">
        <f>J48+M48</f>
        <v>2195174.37</v>
      </c>
      <c r="Q48" s="93"/>
    </row>
    <row r="49" spans="1:17" ht="12.75" customHeight="1" thickBot="1">
      <c r="A49" s="51">
        <v>4</v>
      </c>
      <c r="B49" s="51"/>
      <c r="C49" s="52" t="s">
        <v>86</v>
      </c>
      <c r="D49" s="48"/>
      <c r="E49" s="48"/>
      <c r="F49" s="48"/>
      <c r="G49" s="48"/>
      <c r="H49" s="48"/>
      <c r="I49" s="49"/>
      <c r="J49" s="45">
        <f>2823307+312315+218878-30098.3</f>
        <v>3324401.7</v>
      </c>
      <c r="K49" s="46"/>
      <c r="L49" s="47"/>
      <c r="M49" s="45">
        <v>0</v>
      </c>
      <c r="N49" s="46"/>
      <c r="O49" s="47"/>
      <c r="P49" s="93">
        <f>J49+M49</f>
        <v>3324401.7</v>
      </c>
      <c r="Q49" s="93"/>
    </row>
    <row r="50" spans="1:19" ht="12.75" customHeight="1" thickBot="1">
      <c r="A50" s="83" t="s">
        <v>32</v>
      </c>
      <c r="B50" s="83"/>
      <c r="C50" s="83"/>
      <c r="D50" s="83"/>
      <c r="E50" s="83"/>
      <c r="F50" s="83"/>
      <c r="G50" s="83"/>
      <c r="H50" s="83"/>
      <c r="I50" s="83"/>
      <c r="J50" s="128">
        <f>SUM(J46:J49)</f>
        <v>7578900.000000001</v>
      </c>
      <c r="K50" s="129"/>
      <c r="L50" s="130"/>
      <c r="M50" s="128">
        <f>M46+M49</f>
        <v>0</v>
      </c>
      <c r="N50" s="129"/>
      <c r="O50" s="130"/>
      <c r="P50" s="126">
        <f>SUM(P46:P49)</f>
        <v>7578900.000000001</v>
      </c>
      <c r="Q50" s="126"/>
      <c r="R50" s="25"/>
      <c r="S50" s="17"/>
    </row>
    <row r="52" spans="1:17" ht="11.25" customHeight="1" thickBot="1">
      <c r="A52" s="2" t="s">
        <v>68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" t="s">
        <v>54</v>
      </c>
    </row>
    <row r="53" spans="1:17" ht="11.25" customHeight="1" thickBot="1">
      <c r="A53" s="141" t="s">
        <v>52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3"/>
      <c r="L53" s="125" t="s">
        <v>30</v>
      </c>
      <c r="M53" s="125"/>
      <c r="N53" s="125" t="s">
        <v>31</v>
      </c>
      <c r="O53" s="125"/>
      <c r="P53" s="159" t="s">
        <v>53</v>
      </c>
      <c r="Q53" s="159"/>
    </row>
    <row r="54" spans="1:17" ht="11.25" customHeight="1" thickBot="1">
      <c r="A54" s="135">
        <v>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7"/>
      <c r="L54" s="127">
        <v>3</v>
      </c>
      <c r="M54" s="127"/>
      <c r="N54" s="127">
        <v>4</v>
      </c>
      <c r="O54" s="127"/>
      <c r="P54" s="108">
        <v>5</v>
      </c>
      <c r="Q54" s="108"/>
    </row>
    <row r="55" spans="1:17" ht="10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93">
        <v>0</v>
      </c>
      <c r="M55" s="93"/>
      <c r="N55" s="158">
        <v>0</v>
      </c>
      <c r="O55" s="158"/>
      <c r="P55" s="45">
        <f>SUM(L55:O55)</f>
        <v>0</v>
      </c>
      <c r="Q55" s="47"/>
    </row>
    <row r="56" spans="1:17" ht="11.25" customHeight="1">
      <c r="A56" s="154" t="s">
        <v>32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26">
        <f>SUM(L55:M55)</f>
        <v>0</v>
      </c>
      <c r="M56" s="126"/>
      <c r="N56" s="126">
        <f>SUM(N55:O55)</f>
        <v>0</v>
      </c>
      <c r="O56" s="126"/>
      <c r="P56" s="126">
        <f>SUM(P55:Q55)</f>
        <v>0</v>
      </c>
      <c r="Q56" s="126"/>
    </row>
    <row r="57" ht="7.5" customHeight="1"/>
    <row r="58" spans="1:17" ht="11.25" customHeight="1">
      <c r="A58" s="2" t="s">
        <v>69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8.75" customHeight="1">
      <c r="A59" s="140" t="s">
        <v>29</v>
      </c>
      <c r="B59" s="140"/>
      <c r="C59" s="131" t="s">
        <v>56</v>
      </c>
      <c r="D59" s="131"/>
      <c r="E59" s="131"/>
      <c r="F59" s="131"/>
      <c r="G59" s="131"/>
      <c r="H59" s="131"/>
      <c r="I59" s="11" t="s">
        <v>55</v>
      </c>
      <c r="J59" s="118" t="s">
        <v>33</v>
      </c>
      <c r="K59" s="118"/>
      <c r="L59" s="111" t="s">
        <v>46</v>
      </c>
      <c r="M59" s="111"/>
      <c r="N59" s="118" t="s">
        <v>45</v>
      </c>
      <c r="O59" s="118"/>
      <c r="P59" s="117" t="s">
        <v>32</v>
      </c>
      <c r="Q59" s="117"/>
    </row>
    <row r="60" spans="1:17" ht="11.25" customHeight="1">
      <c r="A60" s="83">
        <v>1</v>
      </c>
      <c r="B60" s="83"/>
      <c r="C60" s="83">
        <v>2</v>
      </c>
      <c r="D60" s="83"/>
      <c r="E60" s="83"/>
      <c r="F60" s="83"/>
      <c r="G60" s="83"/>
      <c r="H60" s="83"/>
      <c r="I60" s="10">
        <v>3</v>
      </c>
      <c r="J60" s="83">
        <v>4</v>
      </c>
      <c r="K60" s="83"/>
      <c r="L60" s="83">
        <v>5</v>
      </c>
      <c r="M60" s="83"/>
      <c r="N60" s="83">
        <v>6</v>
      </c>
      <c r="O60" s="83"/>
      <c r="P60" s="83">
        <v>7</v>
      </c>
      <c r="Q60" s="83"/>
    </row>
    <row r="61" spans="1:17" ht="12.75" customHeight="1">
      <c r="A61" s="83">
        <v>1</v>
      </c>
      <c r="B61" s="83"/>
      <c r="C61" s="90" t="s">
        <v>102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0"/>
    </row>
    <row r="62" spans="1:17" ht="12.75" customHeight="1">
      <c r="A62" s="83" t="s">
        <v>20</v>
      </c>
      <c r="B62" s="83"/>
      <c r="C62" s="84" t="s">
        <v>34</v>
      </c>
      <c r="D62" s="85"/>
      <c r="E62" s="85"/>
      <c r="F62" s="85"/>
      <c r="G62" s="85"/>
      <c r="H62" s="86"/>
      <c r="I62" s="34"/>
      <c r="J62" s="82"/>
      <c r="K62" s="82"/>
      <c r="L62" s="82"/>
      <c r="M62" s="82"/>
      <c r="N62" s="82"/>
      <c r="O62" s="82"/>
      <c r="P62" s="82"/>
      <c r="Q62" s="82"/>
    </row>
    <row r="63" spans="1:17" ht="12.75" customHeight="1">
      <c r="A63" s="77" t="s">
        <v>62</v>
      </c>
      <c r="B63" s="77"/>
      <c r="C63" s="68" t="s">
        <v>103</v>
      </c>
      <c r="D63" s="69"/>
      <c r="E63" s="69"/>
      <c r="F63" s="69"/>
      <c r="G63" s="69"/>
      <c r="H63" s="70"/>
      <c r="I63" s="30" t="s">
        <v>57</v>
      </c>
      <c r="J63" s="71" t="s">
        <v>79</v>
      </c>
      <c r="K63" s="72"/>
      <c r="L63" s="65">
        <f>22100-3559.9</f>
        <v>18540.1</v>
      </c>
      <c r="M63" s="66"/>
      <c r="N63" s="144">
        <v>0</v>
      </c>
      <c r="O63" s="145"/>
      <c r="P63" s="65">
        <f>L63</f>
        <v>18540.1</v>
      </c>
      <c r="Q63" s="66"/>
    </row>
    <row r="64" spans="1:17" s="5" customFormat="1" ht="12.75" customHeight="1">
      <c r="A64" s="78" t="s">
        <v>22</v>
      </c>
      <c r="B64" s="78"/>
      <c r="C64" s="79" t="s">
        <v>36</v>
      </c>
      <c r="D64" s="79"/>
      <c r="E64" s="79"/>
      <c r="F64" s="79"/>
      <c r="G64" s="79"/>
      <c r="H64" s="79"/>
      <c r="I64" s="31"/>
      <c r="J64" s="71" t="s">
        <v>75</v>
      </c>
      <c r="K64" s="72"/>
      <c r="L64" s="155"/>
      <c r="M64" s="156"/>
      <c r="N64" s="152"/>
      <c r="O64" s="152"/>
      <c r="P64" s="152"/>
      <c r="Q64" s="152"/>
    </row>
    <row r="65" spans="1:17" s="5" customFormat="1" ht="12.75" customHeight="1">
      <c r="A65" s="67" t="s">
        <v>59</v>
      </c>
      <c r="B65" s="67"/>
      <c r="C65" s="68" t="s">
        <v>89</v>
      </c>
      <c r="D65" s="69"/>
      <c r="E65" s="69"/>
      <c r="F65" s="69"/>
      <c r="G65" s="69"/>
      <c r="H65" s="70"/>
      <c r="I65" s="30" t="s">
        <v>112</v>
      </c>
      <c r="J65" s="71" t="s">
        <v>78</v>
      </c>
      <c r="K65" s="72"/>
      <c r="L65" s="65">
        <v>26521</v>
      </c>
      <c r="M65" s="66"/>
      <c r="N65" s="152">
        <v>0</v>
      </c>
      <c r="O65" s="152"/>
      <c r="P65" s="152">
        <f>L65</f>
        <v>26521</v>
      </c>
      <c r="Q65" s="152"/>
    </row>
    <row r="66" spans="1:17" s="5" customFormat="1" ht="12.75" customHeight="1">
      <c r="A66" s="78" t="s">
        <v>23</v>
      </c>
      <c r="B66" s="78"/>
      <c r="C66" s="79" t="s">
        <v>37</v>
      </c>
      <c r="D66" s="79"/>
      <c r="E66" s="79"/>
      <c r="F66" s="79"/>
      <c r="G66" s="79"/>
      <c r="H66" s="79"/>
      <c r="I66" s="30" t="s">
        <v>75</v>
      </c>
      <c r="J66" s="71" t="s">
        <v>75</v>
      </c>
      <c r="K66" s="72"/>
      <c r="L66" s="155"/>
      <c r="M66" s="156"/>
      <c r="N66" s="152"/>
      <c r="O66" s="152"/>
      <c r="P66" s="152"/>
      <c r="Q66" s="152"/>
    </row>
    <row r="67" spans="1:17" s="5" customFormat="1" ht="24" customHeight="1">
      <c r="A67" s="67" t="s">
        <v>60</v>
      </c>
      <c r="B67" s="67"/>
      <c r="C67" s="68" t="s">
        <v>113</v>
      </c>
      <c r="D67" s="69"/>
      <c r="E67" s="69"/>
      <c r="F67" s="69"/>
      <c r="G67" s="69"/>
      <c r="H67" s="70"/>
      <c r="I67" s="30" t="s">
        <v>57</v>
      </c>
      <c r="J67" s="71" t="s">
        <v>77</v>
      </c>
      <c r="K67" s="72"/>
      <c r="L67" s="65">
        <f>L63/L65</f>
        <v>0.6990724331661702</v>
      </c>
      <c r="M67" s="66"/>
      <c r="N67" s="152">
        <v>0</v>
      </c>
      <c r="O67" s="152"/>
      <c r="P67" s="65">
        <f>P63/P65</f>
        <v>0.6990724331661702</v>
      </c>
      <c r="Q67" s="66"/>
    </row>
    <row r="68" spans="1:17" s="5" customFormat="1" ht="12.75" customHeight="1">
      <c r="A68" s="78">
        <v>4</v>
      </c>
      <c r="B68" s="78"/>
      <c r="C68" s="79" t="s">
        <v>38</v>
      </c>
      <c r="D68" s="79"/>
      <c r="E68" s="79"/>
      <c r="F68" s="79"/>
      <c r="G68" s="79"/>
      <c r="H68" s="79"/>
      <c r="I68" s="32"/>
      <c r="J68" s="71" t="s">
        <v>75</v>
      </c>
      <c r="K68" s="72"/>
      <c r="L68" s="155"/>
      <c r="M68" s="156"/>
      <c r="N68" s="152"/>
      <c r="O68" s="152"/>
      <c r="P68" s="152"/>
      <c r="Q68" s="152"/>
    </row>
    <row r="69" spans="1:17" s="5" customFormat="1" ht="12.75" customHeight="1">
      <c r="A69" s="67" t="s">
        <v>61</v>
      </c>
      <c r="B69" s="67"/>
      <c r="C69" s="68" t="s">
        <v>105</v>
      </c>
      <c r="D69" s="69"/>
      <c r="E69" s="69"/>
      <c r="F69" s="69"/>
      <c r="G69" s="69"/>
      <c r="H69" s="70"/>
      <c r="I69" s="33" t="s">
        <v>39</v>
      </c>
      <c r="J69" s="71" t="s">
        <v>76</v>
      </c>
      <c r="K69" s="72"/>
      <c r="L69" s="155">
        <v>100</v>
      </c>
      <c r="M69" s="156"/>
      <c r="N69" s="152">
        <v>0</v>
      </c>
      <c r="O69" s="152"/>
      <c r="P69" s="152">
        <v>100</v>
      </c>
      <c r="Q69" s="152"/>
    </row>
    <row r="70" spans="1:17" ht="12.75" customHeight="1">
      <c r="A70" s="83">
        <v>2</v>
      </c>
      <c r="B70" s="83"/>
      <c r="C70" s="90" t="s">
        <v>104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0"/>
    </row>
    <row r="71" spans="1:17" ht="12.75" customHeight="1">
      <c r="A71" s="83" t="s">
        <v>20</v>
      </c>
      <c r="B71" s="83"/>
      <c r="C71" s="84" t="s">
        <v>34</v>
      </c>
      <c r="D71" s="85"/>
      <c r="E71" s="85"/>
      <c r="F71" s="85"/>
      <c r="G71" s="85"/>
      <c r="H71" s="86"/>
      <c r="I71" s="34"/>
      <c r="J71" s="82"/>
      <c r="K71" s="82"/>
      <c r="L71" s="82"/>
      <c r="M71" s="82"/>
      <c r="N71" s="82"/>
      <c r="O71" s="82"/>
      <c r="P71" s="82"/>
      <c r="Q71" s="82"/>
    </row>
    <row r="72" spans="1:17" ht="12.75" customHeight="1">
      <c r="A72" s="77" t="s">
        <v>58</v>
      </c>
      <c r="B72" s="77"/>
      <c r="C72" s="68" t="s">
        <v>107</v>
      </c>
      <c r="D72" s="69"/>
      <c r="E72" s="69"/>
      <c r="F72" s="69"/>
      <c r="G72" s="69"/>
      <c r="H72" s="70"/>
      <c r="I72" s="30" t="s">
        <v>57</v>
      </c>
      <c r="J72" s="71" t="s">
        <v>79</v>
      </c>
      <c r="K72" s="72"/>
      <c r="L72" s="65">
        <f>1739070+77452-35102.17</f>
        <v>1781419.83</v>
      </c>
      <c r="M72" s="66"/>
      <c r="N72" s="73">
        <v>0</v>
      </c>
      <c r="O72" s="74"/>
      <c r="P72" s="65">
        <f>L72+N72</f>
        <v>1781419.83</v>
      </c>
      <c r="Q72" s="66"/>
    </row>
    <row r="73" spans="1:17" ht="12.75" customHeight="1">
      <c r="A73" s="77" t="s">
        <v>62</v>
      </c>
      <c r="B73" s="77"/>
      <c r="C73" s="68" t="s">
        <v>106</v>
      </c>
      <c r="D73" s="69"/>
      <c r="E73" s="69"/>
      <c r="F73" s="69"/>
      <c r="G73" s="69"/>
      <c r="H73" s="70"/>
      <c r="I73" s="30" t="s">
        <v>57</v>
      </c>
      <c r="J73" s="71" t="s">
        <v>79</v>
      </c>
      <c r="K73" s="72"/>
      <c r="L73" s="65">
        <v>256657</v>
      </c>
      <c r="M73" s="66"/>
      <c r="N73" s="73">
        <v>0</v>
      </c>
      <c r="O73" s="74"/>
      <c r="P73" s="65">
        <f>L73+N73</f>
        <v>256657</v>
      </c>
      <c r="Q73" s="66"/>
    </row>
    <row r="74" spans="1:17" ht="24" customHeight="1">
      <c r="A74" s="77" t="s">
        <v>0</v>
      </c>
      <c r="B74" s="77"/>
      <c r="C74" s="68" t="s">
        <v>1</v>
      </c>
      <c r="D74" s="69"/>
      <c r="E74" s="69"/>
      <c r="F74" s="69"/>
      <c r="G74" s="69"/>
      <c r="H74" s="70"/>
      <c r="I74" s="30" t="s">
        <v>57</v>
      </c>
      <c r="J74" s="71" t="s">
        <v>79</v>
      </c>
      <c r="K74" s="72"/>
      <c r="L74" s="65">
        <v>2707</v>
      </c>
      <c r="M74" s="66"/>
      <c r="N74" s="73">
        <v>0</v>
      </c>
      <c r="O74" s="74"/>
      <c r="P74" s="65">
        <f>L74+N74</f>
        <v>2707</v>
      </c>
      <c r="Q74" s="66"/>
    </row>
    <row r="75" spans="1:17" s="5" customFormat="1" ht="12.75" customHeight="1">
      <c r="A75" s="160" t="s">
        <v>22</v>
      </c>
      <c r="B75" s="161"/>
      <c r="C75" s="162" t="s">
        <v>36</v>
      </c>
      <c r="D75" s="163"/>
      <c r="E75" s="163"/>
      <c r="F75" s="163"/>
      <c r="G75" s="163"/>
      <c r="H75" s="164"/>
      <c r="I75" s="31"/>
      <c r="J75" s="71" t="s">
        <v>75</v>
      </c>
      <c r="K75" s="72"/>
      <c r="L75" s="65"/>
      <c r="M75" s="66"/>
      <c r="N75" s="73"/>
      <c r="O75" s="74"/>
      <c r="P75" s="65"/>
      <c r="Q75" s="66"/>
    </row>
    <row r="76" spans="1:17" s="5" customFormat="1" ht="12.75" customHeight="1">
      <c r="A76" s="67" t="s">
        <v>59</v>
      </c>
      <c r="B76" s="67"/>
      <c r="C76" s="68" t="s">
        <v>90</v>
      </c>
      <c r="D76" s="69"/>
      <c r="E76" s="69"/>
      <c r="F76" s="69"/>
      <c r="G76" s="69"/>
      <c r="H76" s="70"/>
      <c r="I76" s="30" t="s">
        <v>111</v>
      </c>
      <c r="J76" s="71" t="s">
        <v>78</v>
      </c>
      <c r="K76" s="72"/>
      <c r="L76" s="65">
        <v>214338</v>
      </c>
      <c r="M76" s="66"/>
      <c r="N76" s="64">
        <v>0</v>
      </c>
      <c r="O76" s="64"/>
      <c r="P76" s="65">
        <f>L76+N76</f>
        <v>214338</v>
      </c>
      <c r="Q76" s="66"/>
    </row>
    <row r="77" spans="1:17" s="5" customFormat="1" ht="12.75" customHeight="1">
      <c r="A77" s="67" t="s">
        <v>91</v>
      </c>
      <c r="B77" s="67"/>
      <c r="C77" s="68" t="s">
        <v>96</v>
      </c>
      <c r="D77" s="69"/>
      <c r="E77" s="69"/>
      <c r="F77" s="69"/>
      <c r="G77" s="69"/>
      <c r="H77" s="70"/>
      <c r="I77" s="30" t="s">
        <v>35</v>
      </c>
      <c r="J77" s="71" t="s">
        <v>78</v>
      </c>
      <c r="K77" s="72"/>
      <c r="L77" s="65">
        <v>123</v>
      </c>
      <c r="M77" s="66"/>
      <c r="N77" s="64">
        <v>0</v>
      </c>
      <c r="O77" s="64"/>
      <c r="P77" s="65">
        <f>L77+N77</f>
        <v>123</v>
      </c>
      <c r="Q77" s="66"/>
    </row>
    <row r="78" spans="1:17" s="5" customFormat="1" ht="12.75" customHeight="1">
      <c r="A78" s="67" t="s">
        <v>108</v>
      </c>
      <c r="B78" s="67"/>
      <c r="C78" s="68" t="s">
        <v>109</v>
      </c>
      <c r="D78" s="69"/>
      <c r="E78" s="69"/>
      <c r="F78" s="69"/>
      <c r="G78" s="69"/>
      <c r="H78" s="70"/>
      <c r="I78" s="30" t="s">
        <v>35</v>
      </c>
      <c r="J78" s="71" t="s">
        <v>78</v>
      </c>
      <c r="K78" s="72"/>
      <c r="L78" s="65">
        <v>1</v>
      </c>
      <c r="M78" s="66"/>
      <c r="N78" s="64">
        <v>0</v>
      </c>
      <c r="O78" s="64"/>
      <c r="P78" s="65">
        <f>L78+N78</f>
        <v>1</v>
      </c>
      <c r="Q78" s="66"/>
    </row>
    <row r="79" spans="1:17" s="5" customFormat="1" ht="12.75" customHeight="1">
      <c r="A79" s="78" t="s">
        <v>23</v>
      </c>
      <c r="B79" s="78"/>
      <c r="C79" s="79" t="s">
        <v>37</v>
      </c>
      <c r="D79" s="79"/>
      <c r="E79" s="79"/>
      <c r="F79" s="79"/>
      <c r="G79" s="79"/>
      <c r="H79" s="79"/>
      <c r="I79" s="30" t="s">
        <v>75</v>
      </c>
      <c r="J79" s="71" t="s">
        <v>75</v>
      </c>
      <c r="K79" s="72"/>
      <c r="L79" s="65"/>
      <c r="M79" s="66"/>
      <c r="N79" s="64"/>
      <c r="O79" s="64"/>
      <c r="P79" s="65"/>
      <c r="Q79" s="66"/>
    </row>
    <row r="80" spans="1:17" s="5" customFormat="1" ht="12.75" customHeight="1">
      <c r="A80" s="67" t="s">
        <v>60</v>
      </c>
      <c r="B80" s="67"/>
      <c r="C80" s="68" t="s">
        <v>93</v>
      </c>
      <c r="D80" s="69"/>
      <c r="E80" s="69"/>
      <c r="F80" s="69"/>
      <c r="G80" s="69"/>
      <c r="H80" s="70"/>
      <c r="I80" s="30" t="s">
        <v>57</v>
      </c>
      <c r="J80" s="71" t="s">
        <v>77</v>
      </c>
      <c r="K80" s="72"/>
      <c r="L80" s="65">
        <f>L72/L76</f>
        <v>8.31126459143969</v>
      </c>
      <c r="M80" s="66"/>
      <c r="N80" s="64">
        <v>0</v>
      </c>
      <c r="O80" s="64"/>
      <c r="P80" s="65">
        <f>L80+N80</f>
        <v>8.31126459143969</v>
      </c>
      <c r="Q80" s="66"/>
    </row>
    <row r="81" spans="1:17" s="5" customFormat="1" ht="12.75" customHeight="1">
      <c r="A81" s="67" t="s">
        <v>92</v>
      </c>
      <c r="B81" s="67"/>
      <c r="C81" s="68" t="s">
        <v>99</v>
      </c>
      <c r="D81" s="69"/>
      <c r="E81" s="69"/>
      <c r="F81" s="69"/>
      <c r="G81" s="69"/>
      <c r="H81" s="70"/>
      <c r="I81" s="30" t="s">
        <v>57</v>
      </c>
      <c r="J81" s="71" t="s">
        <v>77</v>
      </c>
      <c r="K81" s="72"/>
      <c r="L81" s="65">
        <f>L72/L77</f>
        <v>14483.088048780488</v>
      </c>
      <c r="M81" s="66"/>
      <c r="N81" s="64">
        <v>0</v>
      </c>
      <c r="O81" s="64"/>
      <c r="P81" s="65">
        <f>L81+N81</f>
        <v>14483.088048780488</v>
      </c>
      <c r="Q81" s="66"/>
    </row>
    <row r="82" spans="1:17" s="5" customFormat="1" ht="12.75" customHeight="1">
      <c r="A82" s="67" t="s">
        <v>2</v>
      </c>
      <c r="B82" s="67"/>
      <c r="C82" s="68" t="s">
        <v>110</v>
      </c>
      <c r="D82" s="69"/>
      <c r="E82" s="69"/>
      <c r="F82" s="69"/>
      <c r="G82" s="69"/>
      <c r="H82" s="70"/>
      <c r="I82" s="30" t="s">
        <v>57</v>
      </c>
      <c r="J82" s="71" t="s">
        <v>77</v>
      </c>
      <c r="K82" s="72"/>
      <c r="L82" s="65">
        <f>L73/L78</f>
        <v>256657</v>
      </c>
      <c r="M82" s="66"/>
      <c r="N82" s="64">
        <v>0</v>
      </c>
      <c r="O82" s="64"/>
      <c r="P82" s="65">
        <f>L82+N82</f>
        <v>256657</v>
      </c>
      <c r="Q82" s="66"/>
    </row>
    <row r="83" spans="1:17" s="5" customFormat="1" ht="23.25" customHeight="1">
      <c r="A83" s="75" t="s">
        <v>5</v>
      </c>
      <c r="B83" s="76"/>
      <c r="C83" s="68" t="s">
        <v>4</v>
      </c>
      <c r="D83" s="69"/>
      <c r="E83" s="69"/>
      <c r="F83" s="69"/>
      <c r="G83" s="69"/>
      <c r="H83" s="70"/>
      <c r="I83" s="30" t="s">
        <v>57</v>
      </c>
      <c r="J83" s="71" t="s">
        <v>77</v>
      </c>
      <c r="K83" s="72"/>
      <c r="L83" s="65">
        <f>L74/L78</f>
        <v>2707</v>
      </c>
      <c r="M83" s="66"/>
      <c r="N83" s="80">
        <v>0</v>
      </c>
      <c r="O83" s="81"/>
      <c r="P83" s="65">
        <f>L83+N83</f>
        <v>2707</v>
      </c>
      <c r="Q83" s="66"/>
    </row>
    <row r="84" spans="1:17" s="5" customFormat="1" ht="12.75" customHeight="1">
      <c r="A84" s="78">
        <v>4</v>
      </c>
      <c r="B84" s="78"/>
      <c r="C84" s="79" t="s">
        <v>38</v>
      </c>
      <c r="D84" s="79"/>
      <c r="E84" s="79"/>
      <c r="F84" s="79"/>
      <c r="G84" s="79"/>
      <c r="H84" s="79"/>
      <c r="I84" s="32"/>
      <c r="J84" s="71" t="s">
        <v>75</v>
      </c>
      <c r="K84" s="72"/>
      <c r="L84" s="65"/>
      <c r="M84" s="66"/>
      <c r="N84" s="165"/>
      <c r="O84" s="165"/>
      <c r="P84" s="65"/>
      <c r="Q84" s="66"/>
    </row>
    <row r="85" spans="1:17" s="5" customFormat="1" ht="12.75" customHeight="1">
      <c r="A85" s="67" t="s">
        <v>61</v>
      </c>
      <c r="B85" s="67"/>
      <c r="C85" s="68" t="s">
        <v>105</v>
      </c>
      <c r="D85" s="69"/>
      <c r="E85" s="69"/>
      <c r="F85" s="69"/>
      <c r="G85" s="69"/>
      <c r="H85" s="70"/>
      <c r="I85" s="33" t="s">
        <v>39</v>
      </c>
      <c r="J85" s="71" t="s">
        <v>76</v>
      </c>
      <c r="K85" s="72"/>
      <c r="L85" s="155">
        <v>100</v>
      </c>
      <c r="M85" s="156"/>
      <c r="N85" s="152">
        <v>0</v>
      </c>
      <c r="O85" s="152"/>
      <c r="P85" s="152">
        <v>100</v>
      </c>
      <c r="Q85" s="152"/>
    </row>
    <row r="86" spans="1:17" s="5" customFormat="1" ht="12.75" customHeight="1">
      <c r="A86" s="83">
        <v>3</v>
      </c>
      <c r="B86" s="83"/>
      <c r="C86" s="90" t="s">
        <v>87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0"/>
    </row>
    <row r="87" spans="1:17" s="5" customFormat="1" ht="12.75" customHeight="1">
      <c r="A87" s="83" t="s">
        <v>20</v>
      </c>
      <c r="B87" s="83"/>
      <c r="C87" s="84" t="s">
        <v>34</v>
      </c>
      <c r="D87" s="85"/>
      <c r="E87" s="85"/>
      <c r="F87" s="85"/>
      <c r="G87" s="85"/>
      <c r="H87" s="86"/>
      <c r="I87" s="34"/>
      <c r="J87" s="82"/>
      <c r="K87" s="82"/>
      <c r="L87" s="82"/>
      <c r="M87" s="82"/>
      <c r="N87" s="82"/>
      <c r="O87" s="82"/>
      <c r="P87" s="82"/>
      <c r="Q87" s="82"/>
    </row>
    <row r="88" spans="1:17" s="5" customFormat="1" ht="12.75" customHeight="1">
      <c r="A88" s="77" t="s">
        <v>58</v>
      </c>
      <c r="B88" s="77"/>
      <c r="C88" s="68" t="s">
        <v>94</v>
      </c>
      <c r="D88" s="69"/>
      <c r="E88" s="69"/>
      <c r="F88" s="69"/>
      <c r="G88" s="69"/>
      <c r="H88" s="70"/>
      <c r="I88" s="30" t="s">
        <v>57</v>
      </c>
      <c r="J88" s="71" t="s">
        <v>79</v>
      </c>
      <c r="K88" s="72"/>
      <c r="L88" s="65">
        <v>344855</v>
      </c>
      <c r="M88" s="66"/>
      <c r="N88" s="73">
        <v>0</v>
      </c>
      <c r="O88" s="74"/>
      <c r="P88" s="65">
        <f>L88+N88</f>
        <v>344855</v>
      </c>
      <c r="Q88" s="66"/>
    </row>
    <row r="89" spans="1:17" s="5" customFormat="1" ht="12.75" customHeight="1">
      <c r="A89" s="77" t="s">
        <v>62</v>
      </c>
      <c r="B89" s="77"/>
      <c r="C89" s="68" t="s">
        <v>95</v>
      </c>
      <c r="D89" s="69"/>
      <c r="E89" s="69"/>
      <c r="F89" s="69"/>
      <c r="G89" s="69"/>
      <c r="H89" s="70"/>
      <c r="I89" s="30" t="s">
        <v>57</v>
      </c>
      <c r="J89" s="71" t="s">
        <v>79</v>
      </c>
      <c r="K89" s="72"/>
      <c r="L89" s="65">
        <f>1531411+145770-21239.63</f>
        <v>1655941.37</v>
      </c>
      <c r="M89" s="66"/>
      <c r="N89" s="73">
        <v>0</v>
      </c>
      <c r="O89" s="74"/>
      <c r="P89" s="65">
        <f>L89+N89</f>
        <v>1655941.37</v>
      </c>
      <c r="Q89" s="66"/>
    </row>
    <row r="90" spans="1:17" s="5" customFormat="1" ht="29.25" customHeight="1">
      <c r="A90" s="77" t="s">
        <v>0</v>
      </c>
      <c r="B90" s="77"/>
      <c r="C90" s="68" t="s">
        <v>1</v>
      </c>
      <c r="D90" s="69"/>
      <c r="E90" s="69"/>
      <c r="F90" s="69"/>
      <c r="G90" s="69"/>
      <c r="H90" s="70"/>
      <c r="I90" s="30" t="s">
        <v>57</v>
      </c>
      <c r="J90" s="71" t="s">
        <v>79</v>
      </c>
      <c r="K90" s="72"/>
      <c r="L90" s="65">
        <v>194378</v>
      </c>
      <c r="M90" s="66"/>
      <c r="N90" s="73">
        <v>0</v>
      </c>
      <c r="O90" s="74"/>
      <c r="P90" s="65">
        <f>L90+N90</f>
        <v>194378</v>
      </c>
      <c r="Q90" s="66"/>
    </row>
    <row r="91" spans="1:17" s="5" customFormat="1" ht="12.75" customHeight="1">
      <c r="A91" s="160" t="s">
        <v>22</v>
      </c>
      <c r="B91" s="161"/>
      <c r="C91" s="162" t="s">
        <v>36</v>
      </c>
      <c r="D91" s="163"/>
      <c r="E91" s="163"/>
      <c r="F91" s="163"/>
      <c r="G91" s="163"/>
      <c r="H91" s="164"/>
      <c r="I91" s="31"/>
      <c r="J91" s="71" t="s">
        <v>75</v>
      </c>
      <c r="K91" s="72"/>
      <c r="L91" s="65"/>
      <c r="M91" s="66"/>
      <c r="N91" s="73"/>
      <c r="O91" s="74"/>
      <c r="P91" s="65"/>
      <c r="Q91" s="66"/>
    </row>
    <row r="92" spans="1:17" s="5" customFormat="1" ht="12.75" customHeight="1">
      <c r="A92" s="67" t="s">
        <v>59</v>
      </c>
      <c r="B92" s="67"/>
      <c r="C92" s="68" t="s">
        <v>97</v>
      </c>
      <c r="D92" s="69"/>
      <c r="E92" s="69"/>
      <c r="F92" s="69"/>
      <c r="G92" s="69"/>
      <c r="H92" s="70"/>
      <c r="I92" s="30" t="s">
        <v>35</v>
      </c>
      <c r="J92" s="71" t="s">
        <v>78</v>
      </c>
      <c r="K92" s="72"/>
      <c r="L92" s="65">
        <v>1</v>
      </c>
      <c r="M92" s="66"/>
      <c r="N92" s="64">
        <v>0</v>
      </c>
      <c r="O92" s="64"/>
      <c r="P92" s="65">
        <f>L92+N92</f>
        <v>1</v>
      </c>
      <c r="Q92" s="66"/>
    </row>
    <row r="93" spans="1:17" s="5" customFormat="1" ht="12.75" customHeight="1">
      <c r="A93" s="67" t="s">
        <v>91</v>
      </c>
      <c r="B93" s="67"/>
      <c r="C93" s="68" t="s">
        <v>96</v>
      </c>
      <c r="D93" s="69"/>
      <c r="E93" s="69"/>
      <c r="F93" s="69"/>
      <c r="G93" s="69"/>
      <c r="H93" s="70"/>
      <c r="I93" s="30" t="s">
        <v>35</v>
      </c>
      <c r="J93" s="71" t="s">
        <v>78</v>
      </c>
      <c r="K93" s="72"/>
      <c r="L93" s="65">
        <v>47</v>
      </c>
      <c r="M93" s="66"/>
      <c r="N93" s="64">
        <v>0</v>
      </c>
      <c r="O93" s="64"/>
      <c r="P93" s="65">
        <f>L93+N93</f>
        <v>47</v>
      </c>
      <c r="Q93" s="66"/>
    </row>
    <row r="94" spans="1:17" s="5" customFormat="1" ht="12.75" customHeight="1">
      <c r="A94" s="78" t="s">
        <v>23</v>
      </c>
      <c r="B94" s="78"/>
      <c r="C94" s="79" t="s">
        <v>37</v>
      </c>
      <c r="D94" s="79"/>
      <c r="E94" s="79"/>
      <c r="F94" s="79"/>
      <c r="G94" s="79"/>
      <c r="H94" s="79"/>
      <c r="I94" s="30" t="s">
        <v>75</v>
      </c>
      <c r="J94" s="71" t="s">
        <v>75</v>
      </c>
      <c r="K94" s="72"/>
      <c r="L94" s="65"/>
      <c r="M94" s="66"/>
      <c r="N94" s="64"/>
      <c r="O94" s="64"/>
      <c r="P94" s="65"/>
      <c r="Q94" s="66"/>
    </row>
    <row r="95" spans="1:17" s="5" customFormat="1" ht="12.75" customHeight="1">
      <c r="A95" s="67" t="s">
        <v>60</v>
      </c>
      <c r="B95" s="67"/>
      <c r="C95" s="68" t="s">
        <v>98</v>
      </c>
      <c r="D95" s="69"/>
      <c r="E95" s="69"/>
      <c r="F95" s="69"/>
      <c r="G95" s="69"/>
      <c r="H95" s="70"/>
      <c r="I95" s="30" t="s">
        <v>57</v>
      </c>
      <c r="J95" s="71" t="s">
        <v>77</v>
      </c>
      <c r="K95" s="72"/>
      <c r="L95" s="65">
        <f>L88/L92</f>
        <v>344855</v>
      </c>
      <c r="M95" s="66"/>
      <c r="N95" s="64">
        <v>0</v>
      </c>
      <c r="O95" s="64"/>
      <c r="P95" s="65">
        <f>L95+N95</f>
        <v>344855</v>
      </c>
      <c r="Q95" s="66"/>
    </row>
    <row r="96" spans="1:17" s="5" customFormat="1" ht="12.75" customHeight="1">
      <c r="A96" s="67" t="s">
        <v>92</v>
      </c>
      <c r="B96" s="67"/>
      <c r="C96" s="68" t="s">
        <v>99</v>
      </c>
      <c r="D96" s="69"/>
      <c r="E96" s="69"/>
      <c r="F96" s="69"/>
      <c r="G96" s="69"/>
      <c r="H96" s="70"/>
      <c r="I96" s="30" t="s">
        <v>57</v>
      </c>
      <c r="J96" s="71" t="s">
        <v>77</v>
      </c>
      <c r="K96" s="72"/>
      <c r="L96" s="65">
        <f>L89/L93</f>
        <v>35232.79510638298</v>
      </c>
      <c r="M96" s="66"/>
      <c r="N96" s="64">
        <v>0</v>
      </c>
      <c r="O96" s="64"/>
      <c r="P96" s="65">
        <f>L96+N96</f>
        <v>35232.79510638298</v>
      </c>
      <c r="Q96" s="66"/>
    </row>
    <row r="97" spans="1:17" s="5" customFormat="1" ht="25.5" customHeight="1">
      <c r="A97" s="67" t="s">
        <v>2</v>
      </c>
      <c r="B97" s="67"/>
      <c r="C97" s="68" t="s">
        <v>6</v>
      </c>
      <c r="D97" s="69"/>
      <c r="E97" s="69"/>
      <c r="F97" s="69"/>
      <c r="G97" s="69"/>
      <c r="H97" s="70"/>
      <c r="I97" s="30" t="s">
        <v>57</v>
      </c>
      <c r="J97" s="71" t="s">
        <v>77</v>
      </c>
      <c r="K97" s="72"/>
      <c r="L97" s="65">
        <v>2640</v>
      </c>
      <c r="M97" s="66"/>
      <c r="N97" s="64">
        <v>0</v>
      </c>
      <c r="O97" s="64"/>
      <c r="P97" s="65">
        <f>L97+N97</f>
        <v>2640</v>
      </c>
      <c r="Q97" s="66"/>
    </row>
    <row r="98" spans="1:17" s="5" customFormat="1" ht="25.5" customHeight="1">
      <c r="A98" s="67" t="s">
        <v>3</v>
      </c>
      <c r="B98" s="67"/>
      <c r="C98" s="68" t="s">
        <v>7</v>
      </c>
      <c r="D98" s="69"/>
      <c r="E98" s="69"/>
      <c r="F98" s="69"/>
      <c r="G98" s="69"/>
      <c r="H98" s="70"/>
      <c r="I98" s="30" t="s">
        <v>57</v>
      </c>
      <c r="J98" s="71" t="s">
        <v>77</v>
      </c>
      <c r="K98" s="72"/>
      <c r="L98" s="65">
        <f>(L90-L97)/L93</f>
        <v>4079.531914893617</v>
      </c>
      <c r="M98" s="66"/>
      <c r="N98" s="64">
        <v>0</v>
      </c>
      <c r="O98" s="64"/>
      <c r="P98" s="65">
        <f>L98+N98</f>
        <v>4079.531914893617</v>
      </c>
      <c r="Q98" s="66"/>
    </row>
    <row r="99" spans="1:17" s="5" customFormat="1" ht="12.75" customHeight="1">
      <c r="A99" s="78">
        <v>4</v>
      </c>
      <c r="B99" s="78"/>
      <c r="C99" s="79" t="s">
        <v>38</v>
      </c>
      <c r="D99" s="79"/>
      <c r="E99" s="79"/>
      <c r="F99" s="79"/>
      <c r="G99" s="79"/>
      <c r="H99" s="79"/>
      <c r="I99" s="32"/>
      <c r="J99" s="71" t="s">
        <v>75</v>
      </c>
      <c r="K99" s="72"/>
      <c r="L99" s="65"/>
      <c r="M99" s="66"/>
      <c r="N99" s="165"/>
      <c r="O99" s="165"/>
      <c r="P99" s="65"/>
      <c r="Q99" s="66"/>
    </row>
    <row r="100" spans="1:17" s="5" customFormat="1" ht="12.75" customHeight="1">
      <c r="A100" s="67" t="s">
        <v>61</v>
      </c>
      <c r="B100" s="67"/>
      <c r="C100" s="68" t="s">
        <v>105</v>
      </c>
      <c r="D100" s="69"/>
      <c r="E100" s="69"/>
      <c r="F100" s="69"/>
      <c r="G100" s="69"/>
      <c r="H100" s="70"/>
      <c r="I100" s="33" t="s">
        <v>39</v>
      </c>
      <c r="J100" s="71" t="s">
        <v>76</v>
      </c>
      <c r="K100" s="72"/>
      <c r="L100" s="155">
        <v>100</v>
      </c>
      <c r="M100" s="156"/>
      <c r="N100" s="152">
        <v>0</v>
      </c>
      <c r="O100" s="152"/>
      <c r="P100" s="152">
        <v>100</v>
      </c>
      <c r="Q100" s="152"/>
    </row>
    <row r="101" spans="1:17" s="5" customFormat="1" ht="12.75" customHeight="1">
      <c r="A101" s="83">
        <v>3</v>
      </c>
      <c r="B101" s="83"/>
      <c r="C101" s="90" t="s">
        <v>85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0"/>
    </row>
    <row r="102" spans="1:17" s="5" customFormat="1" ht="12.75" customHeight="1">
      <c r="A102" s="83" t="s">
        <v>20</v>
      </c>
      <c r="B102" s="83"/>
      <c r="C102" s="84" t="s">
        <v>34</v>
      </c>
      <c r="D102" s="85"/>
      <c r="E102" s="85"/>
      <c r="F102" s="85"/>
      <c r="G102" s="85"/>
      <c r="H102" s="86"/>
      <c r="I102" s="34"/>
      <c r="J102" s="82"/>
      <c r="K102" s="82"/>
      <c r="L102" s="82"/>
      <c r="M102" s="82"/>
      <c r="N102" s="82"/>
      <c r="O102" s="82"/>
      <c r="P102" s="82"/>
      <c r="Q102" s="82"/>
    </row>
    <row r="103" spans="1:17" s="5" customFormat="1" ht="12.75" customHeight="1">
      <c r="A103" s="77" t="s">
        <v>58</v>
      </c>
      <c r="B103" s="77"/>
      <c r="C103" s="68" t="s">
        <v>94</v>
      </c>
      <c r="D103" s="69"/>
      <c r="E103" s="69"/>
      <c r="F103" s="69"/>
      <c r="G103" s="69"/>
      <c r="H103" s="70"/>
      <c r="I103" s="30" t="s">
        <v>57</v>
      </c>
      <c r="J103" s="71" t="s">
        <v>79</v>
      </c>
      <c r="K103" s="72"/>
      <c r="L103" s="65">
        <v>344855</v>
      </c>
      <c r="M103" s="66"/>
      <c r="N103" s="73">
        <v>0</v>
      </c>
      <c r="O103" s="74"/>
      <c r="P103" s="65">
        <f>L103+N103</f>
        <v>344855</v>
      </c>
      <c r="Q103" s="66"/>
    </row>
    <row r="104" spans="1:17" s="5" customFormat="1" ht="12.75" customHeight="1">
      <c r="A104" s="77" t="s">
        <v>62</v>
      </c>
      <c r="B104" s="77"/>
      <c r="C104" s="68" t="s">
        <v>95</v>
      </c>
      <c r="D104" s="69"/>
      <c r="E104" s="69"/>
      <c r="F104" s="69"/>
      <c r="G104" s="69"/>
      <c r="H104" s="70"/>
      <c r="I104" s="30" t="s">
        <v>57</v>
      </c>
      <c r="J104" s="71" t="s">
        <v>79</v>
      </c>
      <c r="K104" s="72"/>
      <c r="L104" s="65">
        <f>2478452+218878-30098.3</f>
        <v>2667231.7</v>
      </c>
      <c r="M104" s="66"/>
      <c r="N104" s="37"/>
      <c r="O104" s="38"/>
      <c r="P104" s="35"/>
      <c r="Q104" s="36"/>
    </row>
    <row r="105" spans="1:17" s="5" customFormat="1" ht="29.25" customHeight="1">
      <c r="A105" s="77" t="s">
        <v>0</v>
      </c>
      <c r="B105" s="77"/>
      <c r="C105" s="68" t="s">
        <v>1</v>
      </c>
      <c r="D105" s="69"/>
      <c r="E105" s="69"/>
      <c r="F105" s="69"/>
      <c r="G105" s="69"/>
      <c r="H105" s="70"/>
      <c r="I105" s="30" t="s">
        <v>57</v>
      </c>
      <c r="J105" s="71" t="s">
        <v>79</v>
      </c>
      <c r="K105" s="72"/>
      <c r="L105" s="65">
        <v>312315</v>
      </c>
      <c r="M105" s="66"/>
      <c r="N105" s="73">
        <v>0</v>
      </c>
      <c r="O105" s="74"/>
      <c r="P105" s="65">
        <f>L105+N105</f>
        <v>312315</v>
      </c>
      <c r="Q105" s="66"/>
    </row>
    <row r="106" spans="1:17" s="5" customFormat="1" ht="12.75" customHeight="1">
      <c r="A106" s="160" t="s">
        <v>22</v>
      </c>
      <c r="B106" s="161"/>
      <c r="C106" s="162" t="s">
        <v>36</v>
      </c>
      <c r="D106" s="163"/>
      <c r="E106" s="163"/>
      <c r="F106" s="163"/>
      <c r="G106" s="163"/>
      <c r="H106" s="164"/>
      <c r="I106" s="31"/>
      <c r="J106" s="71" t="s">
        <v>75</v>
      </c>
      <c r="K106" s="72"/>
      <c r="L106" s="65"/>
      <c r="M106" s="66"/>
      <c r="N106" s="73"/>
      <c r="O106" s="74"/>
      <c r="P106" s="65"/>
      <c r="Q106" s="66"/>
    </row>
    <row r="107" spans="1:17" s="5" customFormat="1" ht="12.75" customHeight="1">
      <c r="A107" s="67" t="s">
        <v>59</v>
      </c>
      <c r="B107" s="67"/>
      <c r="C107" s="68" t="s">
        <v>97</v>
      </c>
      <c r="D107" s="69"/>
      <c r="E107" s="69"/>
      <c r="F107" s="69"/>
      <c r="G107" s="69"/>
      <c r="H107" s="70"/>
      <c r="I107" s="30" t="s">
        <v>35</v>
      </c>
      <c r="J107" s="71" t="s">
        <v>78</v>
      </c>
      <c r="K107" s="72"/>
      <c r="L107" s="65">
        <v>1</v>
      </c>
      <c r="M107" s="66"/>
      <c r="N107" s="64">
        <v>0</v>
      </c>
      <c r="O107" s="64"/>
      <c r="P107" s="65">
        <f>L107+N107</f>
        <v>1</v>
      </c>
      <c r="Q107" s="66"/>
    </row>
    <row r="108" spans="1:17" s="5" customFormat="1" ht="12.75" customHeight="1">
      <c r="A108" s="67" t="s">
        <v>91</v>
      </c>
      <c r="B108" s="67"/>
      <c r="C108" s="68" t="s">
        <v>96</v>
      </c>
      <c r="D108" s="69"/>
      <c r="E108" s="69"/>
      <c r="F108" s="69"/>
      <c r="G108" s="69"/>
      <c r="H108" s="70"/>
      <c r="I108" s="30" t="s">
        <v>35</v>
      </c>
      <c r="J108" s="71" t="s">
        <v>78</v>
      </c>
      <c r="K108" s="72"/>
      <c r="L108" s="65">
        <v>76</v>
      </c>
      <c r="M108" s="66"/>
      <c r="N108" s="64">
        <v>0</v>
      </c>
      <c r="O108" s="64"/>
      <c r="P108" s="65">
        <f>L108+N108</f>
        <v>76</v>
      </c>
      <c r="Q108" s="66"/>
    </row>
    <row r="109" spans="1:17" s="5" customFormat="1" ht="12.75" customHeight="1">
      <c r="A109" s="78" t="s">
        <v>23</v>
      </c>
      <c r="B109" s="78"/>
      <c r="C109" s="79" t="s">
        <v>37</v>
      </c>
      <c r="D109" s="79"/>
      <c r="E109" s="79"/>
      <c r="F109" s="79"/>
      <c r="G109" s="79"/>
      <c r="H109" s="79"/>
      <c r="I109" s="30" t="s">
        <v>75</v>
      </c>
      <c r="J109" s="71" t="s">
        <v>75</v>
      </c>
      <c r="K109" s="72"/>
      <c r="L109" s="65"/>
      <c r="M109" s="66"/>
      <c r="N109" s="64"/>
      <c r="O109" s="64"/>
      <c r="P109" s="65"/>
      <c r="Q109" s="66"/>
    </row>
    <row r="110" spans="1:17" s="5" customFormat="1" ht="12.75" customHeight="1">
      <c r="A110" s="67" t="s">
        <v>60</v>
      </c>
      <c r="B110" s="67"/>
      <c r="C110" s="68" t="s">
        <v>98</v>
      </c>
      <c r="D110" s="69"/>
      <c r="E110" s="69"/>
      <c r="F110" s="69"/>
      <c r="G110" s="69"/>
      <c r="H110" s="70"/>
      <c r="I110" s="30" t="s">
        <v>57</v>
      </c>
      <c r="J110" s="71" t="s">
        <v>77</v>
      </c>
      <c r="K110" s="72"/>
      <c r="L110" s="65">
        <f>L103/L107</f>
        <v>344855</v>
      </c>
      <c r="M110" s="66"/>
      <c r="N110" s="64">
        <v>0</v>
      </c>
      <c r="O110" s="64"/>
      <c r="P110" s="65">
        <f>L110+N110</f>
        <v>344855</v>
      </c>
      <c r="Q110" s="66"/>
    </row>
    <row r="111" spans="1:17" s="5" customFormat="1" ht="12.75" customHeight="1">
      <c r="A111" s="67" t="s">
        <v>92</v>
      </c>
      <c r="B111" s="67"/>
      <c r="C111" s="68" t="s">
        <v>99</v>
      </c>
      <c r="D111" s="69"/>
      <c r="E111" s="69"/>
      <c r="F111" s="69"/>
      <c r="G111" s="69"/>
      <c r="H111" s="70"/>
      <c r="I111" s="30" t="s">
        <v>57</v>
      </c>
      <c r="J111" s="71" t="s">
        <v>77</v>
      </c>
      <c r="K111" s="72"/>
      <c r="L111" s="65">
        <f>L104/L108</f>
        <v>35095.153947368424</v>
      </c>
      <c r="M111" s="66"/>
      <c r="N111" s="64">
        <v>0</v>
      </c>
      <c r="O111" s="64"/>
      <c r="P111" s="65">
        <f>L111+N111</f>
        <v>35095.153947368424</v>
      </c>
      <c r="Q111" s="66"/>
    </row>
    <row r="112" spans="1:17" s="5" customFormat="1" ht="25.5" customHeight="1">
      <c r="A112" s="67" t="s">
        <v>2</v>
      </c>
      <c r="B112" s="67"/>
      <c r="C112" s="68" t="s">
        <v>6</v>
      </c>
      <c r="D112" s="69"/>
      <c r="E112" s="69"/>
      <c r="F112" s="69"/>
      <c r="G112" s="69"/>
      <c r="H112" s="70"/>
      <c r="I112" s="30" t="s">
        <v>57</v>
      </c>
      <c r="J112" s="71" t="s">
        <v>77</v>
      </c>
      <c r="K112" s="72"/>
      <c r="L112" s="65">
        <v>2640</v>
      </c>
      <c r="M112" s="66"/>
      <c r="N112" s="64">
        <v>0</v>
      </c>
      <c r="O112" s="64"/>
      <c r="P112" s="65">
        <f>L112+N112</f>
        <v>2640</v>
      </c>
      <c r="Q112" s="66"/>
    </row>
    <row r="113" spans="1:17" s="5" customFormat="1" ht="27.75" customHeight="1">
      <c r="A113" s="67" t="s">
        <v>3</v>
      </c>
      <c r="B113" s="67"/>
      <c r="C113" s="68" t="s">
        <v>7</v>
      </c>
      <c r="D113" s="69"/>
      <c r="E113" s="69"/>
      <c r="F113" s="69"/>
      <c r="G113" s="69"/>
      <c r="H113" s="70"/>
      <c r="I113" s="30" t="s">
        <v>57</v>
      </c>
      <c r="J113" s="71" t="s">
        <v>77</v>
      </c>
      <c r="K113" s="72"/>
      <c r="L113" s="65">
        <f>(L105-L112)/L108</f>
        <v>4074.6710526315787</v>
      </c>
      <c r="M113" s="66"/>
      <c r="N113" s="64">
        <v>0</v>
      </c>
      <c r="O113" s="64"/>
      <c r="P113" s="65">
        <f>L113+N113</f>
        <v>4074.6710526315787</v>
      </c>
      <c r="Q113" s="66"/>
    </row>
    <row r="114" spans="1:17" s="5" customFormat="1" ht="12.75" customHeight="1">
      <c r="A114" s="78">
        <v>4</v>
      </c>
      <c r="B114" s="78"/>
      <c r="C114" s="79" t="s">
        <v>38</v>
      </c>
      <c r="D114" s="79"/>
      <c r="E114" s="79"/>
      <c r="F114" s="79"/>
      <c r="G114" s="79"/>
      <c r="H114" s="79"/>
      <c r="I114" s="32"/>
      <c r="J114" s="71" t="s">
        <v>75</v>
      </c>
      <c r="K114" s="72"/>
      <c r="L114" s="65"/>
      <c r="M114" s="66"/>
      <c r="N114" s="165"/>
      <c r="O114" s="165"/>
      <c r="P114" s="65"/>
      <c r="Q114" s="66"/>
    </row>
    <row r="115" spans="1:17" s="5" customFormat="1" ht="12.75" customHeight="1">
      <c r="A115" s="67" t="s">
        <v>61</v>
      </c>
      <c r="B115" s="67"/>
      <c r="C115" s="68" t="s">
        <v>105</v>
      </c>
      <c r="D115" s="69"/>
      <c r="E115" s="69"/>
      <c r="F115" s="69"/>
      <c r="G115" s="69"/>
      <c r="H115" s="70"/>
      <c r="I115" s="33" t="s">
        <v>39</v>
      </c>
      <c r="J115" s="71" t="s">
        <v>76</v>
      </c>
      <c r="K115" s="72"/>
      <c r="L115" s="155">
        <v>100</v>
      </c>
      <c r="M115" s="156"/>
      <c r="N115" s="152">
        <v>0</v>
      </c>
      <c r="O115" s="152"/>
      <c r="P115" s="152">
        <v>100</v>
      </c>
      <c r="Q115" s="152"/>
    </row>
    <row r="116" spans="1:17" s="5" customFormat="1" ht="0.75" customHeight="1">
      <c r="A116" s="39"/>
      <c r="B116" s="39"/>
      <c r="C116" s="40"/>
      <c r="D116" s="40"/>
      <c r="E116" s="40"/>
      <c r="F116" s="40"/>
      <c r="G116" s="40"/>
      <c r="H116" s="40"/>
      <c r="I116" s="41"/>
      <c r="J116" s="42"/>
      <c r="K116" s="42"/>
      <c r="L116" s="43"/>
      <c r="M116" s="43"/>
      <c r="N116" s="44"/>
      <c r="O116" s="44"/>
      <c r="P116" s="43"/>
      <c r="Q116" s="43"/>
    </row>
    <row r="117" spans="1:17" s="5" customFormat="1" ht="12.75" customHeight="1" hidden="1">
      <c r="A117" s="39"/>
      <c r="B117" s="39"/>
      <c r="C117" s="40"/>
      <c r="D117" s="40"/>
      <c r="E117" s="40"/>
      <c r="F117" s="40"/>
      <c r="G117" s="40"/>
      <c r="H117" s="40"/>
      <c r="I117" s="41"/>
      <c r="J117" s="42"/>
      <c r="K117" s="42"/>
      <c r="L117" s="43"/>
      <c r="M117" s="43"/>
      <c r="N117" s="44"/>
      <c r="O117" s="44"/>
      <c r="P117" s="43"/>
      <c r="Q117" s="43"/>
    </row>
    <row r="118" spans="1:17" s="5" customFormat="1" ht="12.75" customHeight="1">
      <c r="A118" s="39"/>
      <c r="B118" s="39"/>
      <c r="C118" s="40"/>
      <c r="D118" s="40"/>
      <c r="E118" s="40"/>
      <c r="F118" s="40"/>
      <c r="G118" s="40"/>
      <c r="H118" s="40"/>
      <c r="I118" s="41"/>
      <c r="J118" s="42"/>
      <c r="K118" s="42"/>
      <c r="L118" s="43"/>
      <c r="M118" s="43"/>
      <c r="N118" s="44"/>
      <c r="O118" s="44"/>
      <c r="P118" s="43"/>
      <c r="Q118" s="43"/>
    </row>
    <row r="119" ht="9.75" customHeight="1">
      <c r="R119" s="16"/>
    </row>
    <row r="120" spans="1:18" ht="15" customHeight="1">
      <c r="A120" s="5"/>
      <c r="B120" s="62" t="s">
        <v>42</v>
      </c>
      <c r="C120" s="62"/>
      <c r="D120" s="62"/>
      <c r="E120" s="62"/>
      <c r="F120" s="62"/>
      <c r="G120" s="62"/>
      <c r="H120" s="22"/>
      <c r="I120" s="22"/>
      <c r="J120" s="22"/>
      <c r="K120" s="5"/>
      <c r="L120" s="5"/>
      <c r="M120" s="5"/>
      <c r="N120" s="6" t="s">
        <v>43</v>
      </c>
      <c r="O120" s="6"/>
      <c r="P120" s="5"/>
      <c r="Q120" s="5"/>
      <c r="R120" s="17"/>
    </row>
    <row r="121" spans="1:17" ht="9" customHeight="1">
      <c r="A121" s="5"/>
      <c r="B121" s="5"/>
      <c r="C121" s="5"/>
      <c r="D121" s="5"/>
      <c r="E121" s="5"/>
      <c r="F121" s="5"/>
      <c r="G121" s="23"/>
      <c r="H121" s="63" t="s">
        <v>40</v>
      </c>
      <c r="I121" s="63"/>
      <c r="J121" s="63"/>
      <c r="K121" s="5"/>
      <c r="L121" s="5"/>
      <c r="M121" s="4"/>
      <c r="N121" s="4" t="s">
        <v>41</v>
      </c>
      <c r="O121" s="4"/>
      <c r="P121" s="5"/>
      <c r="Q121" s="5"/>
    </row>
    <row r="122" ht="12" customHeight="1">
      <c r="B122" s="1" t="s">
        <v>121</v>
      </c>
    </row>
    <row r="123" spans="1:21" ht="21" customHeight="1">
      <c r="A123" s="5"/>
      <c r="B123" s="56" t="s">
        <v>122</v>
      </c>
      <c r="C123" s="57"/>
      <c r="D123" s="57"/>
      <c r="E123" s="57"/>
      <c r="R123" s="61"/>
      <c r="S123" s="61"/>
      <c r="T123" s="61"/>
      <c r="U123" s="61"/>
    </row>
    <row r="124" spans="1:17" ht="25.5" customHeight="1">
      <c r="A124" s="5"/>
      <c r="B124" s="62" t="s">
        <v>123</v>
      </c>
      <c r="C124" s="62"/>
      <c r="D124" s="62"/>
      <c r="E124" s="62"/>
      <c r="F124" s="62"/>
      <c r="G124" s="62"/>
      <c r="H124" s="22"/>
      <c r="I124" s="22"/>
      <c r="J124" s="22"/>
      <c r="K124" s="5"/>
      <c r="L124" s="5"/>
      <c r="M124" s="5"/>
      <c r="N124" s="6" t="s">
        <v>124</v>
      </c>
      <c r="O124" s="6"/>
      <c r="P124" s="5"/>
      <c r="Q124" s="5"/>
    </row>
    <row r="125" spans="2:17" ht="11.25">
      <c r="B125" s="5"/>
      <c r="C125" s="5"/>
      <c r="D125" s="5"/>
      <c r="E125" s="5"/>
      <c r="F125" s="5"/>
      <c r="G125" s="24"/>
      <c r="H125" s="63" t="s">
        <v>40</v>
      </c>
      <c r="I125" s="63"/>
      <c r="J125" s="63"/>
      <c r="K125" s="5"/>
      <c r="L125" s="5"/>
      <c r="M125" s="4"/>
      <c r="N125" s="4" t="s">
        <v>41</v>
      </c>
      <c r="O125" s="4"/>
      <c r="P125" s="5"/>
      <c r="Q125" s="5"/>
    </row>
    <row r="126" spans="2:5" ht="11.25">
      <c r="B126" s="59" t="s">
        <v>125</v>
      </c>
      <c r="C126" s="59"/>
      <c r="D126" s="59"/>
      <c r="E126" s="60"/>
    </row>
    <row r="127" spans="2:3" ht="11.25">
      <c r="B127" s="157" t="s">
        <v>74</v>
      </c>
      <c r="C127" s="157"/>
    </row>
    <row r="128" spans="9:16" ht="11.25">
      <c r="I128" s="13"/>
      <c r="J128" s="13"/>
      <c r="K128" s="13"/>
      <c r="L128" s="14"/>
      <c r="M128" s="13"/>
      <c r="N128" s="13"/>
      <c r="O128" s="13"/>
      <c r="P128" s="14"/>
    </row>
    <row r="129" ht="11.25">
      <c r="Q129" s="12"/>
    </row>
  </sheetData>
  <sheetProtection/>
  <mergeCells count="427">
    <mergeCell ref="A82:B82"/>
    <mergeCell ref="C82:H82"/>
    <mergeCell ref="J82:K82"/>
    <mergeCell ref="L82:M82"/>
    <mergeCell ref="N73:O73"/>
    <mergeCell ref="P73:Q73"/>
    <mergeCell ref="A78:B78"/>
    <mergeCell ref="C78:H78"/>
    <mergeCell ref="J78:K78"/>
    <mergeCell ref="L78:M78"/>
    <mergeCell ref="N78:O78"/>
    <mergeCell ref="P78:Q78"/>
    <mergeCell ref="A76:B76"/>
    <mergeCell ref="C76:H76"/>
    <mergeCell ref="N115:O115"/>
    <mergeCell ref="P115:Q115"/>
    <mergeCell ref="A115:B115"/>
    <mergeCell ref="C115:H115"/>
    <mergeCell ref="J115:K115"/>
    <mergeCell ref="L115:M115"/>
    <mergeCell ref="N111:O111"/>
    <mergeCell ref="P111:Q111"/>
    <mergeCell ref="A114:B114"/>
    <mergeCell ref="C114:H114"/>
    <mergeCell ref="J114:K114"/>
    <mergeCell ref="L114:M114"/>
    <mergeCell ref="N114:O114"/>
    <mergeCell ref="P114:Q114"/>
    <mergeCell ref="A111:B111"/>
    <mergeCell ref="C111:H111"/>
    <mergeCell ref="N107:O107"/>
    <mergeCell ref="P107:Q107"/>
    <mergeCell ref="N109:O109"/>
    <mergeCell ref="P109:Q109"/>
    <mergeCell ref="N108:O108"/>
    <mergeCell ref="P108:Q108"/>
    <mergeCell ref="A109:B109"/>
    <mergeCell ref="C109:H109"/>
    <mergeCell ref="J109:K109"/>
    <mergeCell ref="L109:M109"/>
    <mergeCell ref="N103:O103"/>
    <mergeCell ref="P103:Q103"/>
    <mergeCell ref="A106:B106"/>
    <mergeCell ref="C106:H106"/>
    <mergeCell ref="J106:K106"/>
    <mergeCell ref="L106:M106"/>
    <mergeCell ref="N106:O106"/>
    <mergeCell ref="P106:Q106"/>
    <mergeCell ref="A103:B103"/>
    <mergeCell ref="C103:H103"/>
    <mergeCell ref="J103:K103"/>
    <mergeCell ref="L103:M103"/>
    <mergeCell ref="A101:B101"/>
    <mergeCell ref="C101:Q101"/>
    <mergeCell ref="A102:B102"/>
    <mergeCell ref="C102:H102"/>
    <mergeCell ref="J102:K102"/>
    <mergeCell ref="L102:M102"/>
    <mergeCell ref="N102:O102"/>
    <mergeCell ref="P102:Q102"/>
    <mergeCell ref="N100:O100"/>
    <mergeCell ref="P100:Q100"/>
    <mergeCell ref="A99:B99"/>
    <mergeCell ref="C99:H99"/>
    <mergeCell ref="A100:B100"/>
    <mergeCell ref="C100:H100"/>
    <mergeCell ref="J100:K100"/>
    <mergeCell ref="L100:M100"/>
    <mergeCell ref="J99:K99"/>
    <mergeCell ref="L99:M99"/>
    <mergeCell ref="N94:O94"/>
    <mergeCell ref="P94:Q94"/>
    <mergeCell ref="N95:O95"/>
    <mergeCell ref="P95:Q95"/>
    <mergeCell ref="N99:O99"/>
    <mergeCell ref="P99:Q99"/>
    <mergeCell ref="A95:B95"/>
    <mergeCell ref="C95:H95"/>
    <mergeCell ref="J95:K95"/>
    <mergeCell ref="L95:M95"/>
    <mergeCell ref="A98:B98"/>
    <mergeCell ref="C98:H98"/>
    <mergeCell ref="J98:K98"/>
    <mergeCell ref="L98:M98"/>
    <mergeCell ref="A94:B94"/>
    <mergeCell ref="C94:H94"/>
    <mergeCell ref="J94:K94"/>
    <mergeCell ref="L94:M94"/>
    <mergeCell ref="P91:Q91"/>
    <mergeCell ref="A92:B92"/>
    <mergeCell ref="C92:H92"/>
    <mergeCell ref="J92:K92"/>
    <mergeCell ref="L92:M92"/>
    <mergeCell ref="N92:O92"/>
    <mergeCell ref="P92:Q92"/>
    <mergeCell ref="A91:B91"/>
    <mergeCell ref="C91:H91"/>
    <mergeCell ref="J91:K91"/>
    <mergeCell ref="L91:M91"/>
    <mergeCell ref="P87:Q87"/>
    <mergeCell ref="A88:B88"/>
    <mergeCell ref="C88:H88"/>
    <mergeCell ref="J88:K88"/>
    <mergeCell ref="L88:M88"/>
    <mergeCell ref="N88:O88"/>
    <mergeCell ref="P88:Q88"/>
    <mergeCell ref="L87:M87"/>
    <mergeCell ref="N91:O91"/>
    <mergeCell ref="J47:L47"/>
    <mergeCell ref="M47:O47"/>
    <mergeCell ref="P47:Q47"/>
    <mergeCell ref="A48:B48"/>
    <mergeCell ref="C48:I48"/>
    <mergeCell ref="J48:L48"/>
    <mergeCell ref="M48:O48"/>
    <mergeCell ref="P48:Q48"/>
    <mergeCell ref="A47:B47"/>
    <mergeCell ref="C47:I47"/>
    <mergeCell ref="J85:K85"/>
    <mergeCell ref="L85:M85"/>
    <mergeCell ref="N85:O85"/>
    <mergeCell ref="P85:Q85"/>
    <mergeCell ref="C80:H80"/>
    <mergeCell ref="J80:K80"/>
    <mergeCell ref="L80:M80"/>
    <mergeCell ref="N80:O80"/>
    <mergeCell ref="J79:K79"/>
    <mergeCell ref="L79:M79"/>
    <mergeCell ref="P80:Q80"/>
    <mergeCell ref="N84:O84"/>
    <mergeCell ref="P84:Q84"/>
    <mergeCell ref="N79:O79"/>
    <mergeCell ref="P79:Q79"/>
    <mergeCell ref="N82:O82"/>
    <mergeCell ref="P82:Q82"/>
    <mergeCell ref="J84:K84"/>
    <mergeCell ref="L84:M84"/>
    <mergeCell ref="P60:Q60"/>
    <mergeCell ref="P64:Q64"/>
    <mergeCell ref="N71:O71"/>
    <mergeCell ref="N67:O67"/>
    <mergeCell ref="P71:Q71"/>
    <mergeCell ref="P69:Q69"/>
    <mergeCell ref="N68:O68"/>
    <mergeCell ref="P68:Q68"/>
    <mergeCell ref="P67:Q67"/>
    <mergeCell ref="C73:H73"/>
    <mergeCell ref="J73:K73"/>
    <mergeCell ref="L73:M73"/>
    <mergeCell ref="A75:B75"/>
    <mergeCell ref="C75:H75"/>
    <mergeCell ref="J75:K75"/>
    <mergeCell ref="L75:M75"/>
    <mergeCell ref="A74:B74"/>
    <mergeCell ref="C74:H74"/>
    <mergeCell ref="J74:K74"/>
    <mergeCell ref="P53:Q53"/>
    <mergeCell ref="P50:Q50"/>
    <mergeCell ref="P65:Q65"/>
    <mergeCell ref="N64:O64"/>
    <mergeCell ref="N65:O65"/>
    <mergeCell ref="N55:O55"/>
    <mergeCell ref="P55:Q55"/>
    <mergeCell ref="N62:O62"/>
    <mergeCell ref="P62:Q62"/>
    <mergeCell ref="A71:B71"/>
    <mergeCell ref="C71:H71"/>
    <mergeCell ref="L69:M69"/>
    <mergeCell ref="B127:C127"/>
    <mergeCell ref="B120:G120"/>
    <mergeCell ref="H121:J121"/>
    <mergeCell ref="A80:B80"/>
    <mergeCell ref="A79:B79"/>
    <mergeCell ref="C79:H79"/>
    <mergeCell ref="A73:B73"/>
    <mergeCell ref="A70:B70"/>
    <mergeCell ref="C70:Q70"/>
    <mergeCell ref="A69:B69"/>
    <mergeCell ref="N69:O69"/>
    <mergeCell ref="A68:B68"/>
    <mergeCell ref="C67:H67"/>
    <mergeCell ref="C68:H68"/>
    <mergeCell ref="J68:K68"/>
    <mergeCell ref="J67:K67"/>
    <mergeCell ref="C62:H62"/>
    <mergeCell ref="C69:H69"/>
    <mergeCell ref="J69:K69"/>
    <mergeCell ref="L68:M68"/>
    <mergeCell ref="C63:H63"/>
    <mergeCell ref="L67:M67"/>
    <mergeCell ref="L66:M66"/>
    <mergeCell ref="J66:K66"/>
    <mergeCell ref="C66:H66"/>
    <mergeCell ref="C65:H65"/>
    <mergeCell ref="N66:O66"/>
    <mergeCell ref="P66:Q66"/>
    <mergeCell ref="A55:K55"/>
    <mergeCell ref="A56:K56"/>
    <mergeCell ref="L56:M56"/>
    <mergeCell ref="L65:M65"/>
    <mergeCell ref="L64:M64"/>
    <mergeCell ref="L60:M60"/>
    <mergeCell ref="C60:H60"/>
    <mergeCell ref="A61:B61"/>
    <mergeCell ref="A62:B62"/>
    <mergeCell ref="L62:M62"/>
    <mergeCell ref="J87:K87"/>
    <mergeCell ref="L71:M71"/>
    <mergeCell ref="L72:M72"/>
    <mergeCell ref="A67:B67"/>
    <mergeCell ref="A63:B63"/>
    <mergeCell ref="J63:K63"/>
    <mergeCell ref="A66:B66"/>
    <mergeCell ref="A65:B65"/>
    <mergeCell ref="A32:C32"/>
    <mergeCell ref="D32:Q32"/>
    <mergeCell ref="M44:O44"/>
    <mergeCell ref="A49:B49"/>
    <mergeCell ref="M49:O49"/>
    <mergeCell ref="C49:I49"/>
    <mergeCell ref="A39:C39"/>
    <mergeCell ref="D40:Q40"/>
    <mergeCell ref="C45:I45"/>
    <mergeCell ref="A45:B45"/>
    <mergeCell ref="N72:O72"/>
    <mergeCell ref="P72:Q72"/>
    <mergeCell ref="J77:K77"/>
    <mergeCell ref="L77:M77"/>
    <mergeCell ref="N77:O77"/>
    <mergeCell ref="P77:Q77"/>
    <mergeCell ref="J76:K76"/>
    <mergeCell ref="L76:M76"/>
    <mergeCell ref="P75:Q75"/>
    <mergeCell ref="N75:O75"/>
    <mergeCell ref="N60:O60"/>
    <mergeCell ref="A64:B64"/>
    <mergeCell ref="J62:K62"/>
    <mergeCell ref="A60:B60"/>
    <mergeCell ref="C61:Q61"/>
    <mergeCell ref="L63:M63"/>
    <mergeCell ref="C64:H64"/>
    <mergeCell ref="J64:K64"/>
    <mergeCell ref="N63:O63"/>
    <mergeCell ref="P63:Q63"/>
    <mergeCell ref="J65:K65"/>
    <mergeCell ref="J71:K71"/>
    <mergeCell ref="B16:E16"/>
    <mergeCell ref="A72:B72"/>
    <mergeCell ref="C72:H72"/>
    <mergeCell ref="J72:K72"/>
    <mergeCell ref="J60:K60"/>
    <mergeCell ref="A42:Q42"/>
    <mergeCell ref="A59:B59"/>
    <mergeCell ref="A53:K53"/>
    <mergeCell ref="J59:K59"/>
    <mergeCell ref="C59:H59"/>
    <mergeCell ref="L59:M59"/>
    <mergeCell ref="B34:Q34"/>
    <mergeCell ref="D39:Q39"/>
    <mergeCell ref="A40:C40"/>
    <mergeCell ref="A50:I50"/>
    <mergeCell ref="A54:K54"/>
    <mergeCell ref="J44:L44"/>
    <mergeCell ref="L55:M55"/>
    <mergeCell ref="L53:M53"/>
    <mergeCell ref="J45:L45"/>
    <mergeCell ref="N56:O56"/>
    <mergeCell ref="P56:Q56"/>
    <mergeCell ref="N54:O54"/>
    <mergeCell ref="N53:O53"/>
    <mergeCell ref="M50:O50"/>
    <mergeCell ref="L54:M54"/>
    <mergeCell ref="J50:L50"/>
    <mergeCell ref="P49:Q49"/>
    <mergeCell ref="P59:Q59"/>
    <mergeCell ref="N59:O59"/>
    <mergeCell ref="M7:Q7"/>
    <mergeCell ref="A11:Q11"/>
    <mergeCell ref="A12:Q12"/>
    <mergeCell ref="M8:Q8"/>
    <mergeCell ref="M10:Q10"/>
    <mergeCell ref="M9:Q9"/>
    <mergeCell ref="G15:J15"/>
    <mergeCell ref="M24:O24"/>
    <mergeCell ref="M3:Q3"/>
    <mergeCell ref="P54:Q54"/>
    <mergeCell ref="P45:Q45"/>
    <mergeCell ref="M6:Q6"/>
    <mergeCell ref="B26:Q26"/>
    <mergeCell ref="A31:C31"/>
    <mergeCell ref="D31:Q31"/>
    <mergeCell ref="B35:Q35"/>
    <mergeCell ref="P22:Q22"/>
    <mergeCell ref="L21:O21"/>
    <mergeCell ref="L22:O22"/>
    <mergeCell ref="P19:Q19"/>
    <mergeCell ref="P16:Q16"/>
    <mergeCell ref="G19:J19"/>
    <mergeCell ref="P21:Q21"/>
    <mergeCell ref="B15:E15"/>
    <mergeCell ref="B18:E18"/>
    <mergeCell ref="P15:Q15"/>
    <mergeCell ref="P18:Q18"/>
    <mergeCell ref="G18:J18"/>
    <mergeCell ref="G16:J16"/>
    <mergeCell ref="B19:E19"/>
    <mergeCell ref="B24:F24"/>
    <mergeCell ref="F22:H22"/>
    <mergeCell ref="I21:K21"/>
    <mergeCell ref="I22:K22"/>
    <mergeCell ref="B21:E21"/>
    <mergeCell ref="B22:E22"/>
    <mergeCell ref="F21:H21"/>
    <mergeCell ref="H24:K24"/>
    <mergeCell ref="A46:B46"/>
    <mergeCell ref="C46:I46"/>
    <mergeCell ref="J49:L49"/>
    <mergeCell ref="B28:Q28"/>
    <mergeCell ref="P44:Q44"/>
    <mergeCell ref="P46:Q46"/>
    <mergeCell ref="M46:O46"/>
    <mergeCell ref="J46:L46"/>
    <mergeCell ref="B30:Q30"/>
    <mergeCell ref="A44:B44"/>
    <mergeCell ref="C44:I44"/>
    <mergeCell ref="M45:O45"/>
    <mergeCell ref="J93:K93"/>
    <mergeCell ref="L93:M93"/>
    <mergeCell ref="N93:O93"/>
    <mergeCell ref="C86:Q86"/>
    <mergeCell ref="J89:K89"/>
    <mergeCell ref="L89:M89"/>
    <mergeCell ref="N89:O89"/>
    <mergeCell ref="P89:Q89"/>
    <mergeCell ref="P93:Q93"/>
    <mergeCell ref="A77:B77"/>
    <mergeCell ref="C77:H77"/>
    <mergeCell ref="A93:B93"/>
    <mergeCell ref="C93:H93"/>
    <mergeCell ref="A89:B89"/>
    <mergeCell ref="C89:H89"/>
    <mergeCell ref="A87:B87"/>
    <mergeCell ref="C87:H87"/>
    <mergeCell ref="A86:B86"/>
    <mergeCell ref="A81:B81"/>
    <mergeCell ref="C81:H81"/>
    <mergeCell ref="J81:K81"/>
    <mergeCell ref="L81:M81"/>
    <mergeCell ref="A104:B104"/>
    <mergeCell ref="C104:H104"/>
    <mergeCell ref="A108:B108"/>
    <mergeCell ref="C108:H108"/>
    <mergeCell ref="A107:B107"/>
    <mergeCell ref="C107:H107"/>
    <mergeCell ref="A105:B105"/>
    <mergeCell ref="C105:H105"/>
    <mergeCell ref="A110:B110"/>
    <mergeCell ref="C110:H110"/>
    <mergeCell ref="J110:K110"/>
    <mergeCell ref="L110:M110"/>
    <mergeCell ref="N110:O110"/>
    <mergeCell ref="P110:Q110"/>
    <mergeCell ref="A96:B96"/>
    <mergeCell ref="C96:H96"/>
    <mergeCell ref="J96:K96"/>
    <mergeCell ref="L96:M96"/>
    <mergeCell ref="N96:O96"/>
    <mergeCell ref="P96:Q96"/>
    <mergeCell ref="J104:K104"/>
    <mergeCell ref="L104:M104"/>
    <mergeCell ref="L74:M74"/>
    <mergeCell ref="N74:O74"/>
    <mergeCell ref="P74:Q74"/>
    <mergeCell ref="N98:O98"/>
    <mergeCell ref="P98:Q98"/>
    <mergeCell ref="N87:O87"/>
    <mergeCell ref="N81:O81"/>
    <mergeCell ref="P81:Q81"/>
    <mergeCell ref="N76:O76"/>
    <mergeCell ref="P76:Q76"/>
    <mergeCell ref="P83:Q83"/>
    <mergeCell ref="N83:O83"/>
    <mergeCell ref="L83:M83"/>
    <mergeCell ref="J83:K83"/>
    <mergeCell ref="C83:H83"/>
    <mergeCell ref="A83:B83"/>
    <mergeCell ref="A97:B97"/>
    <mergeCell ref="C97:H97"/>
    <mergeCell ref="A90:B90"/>
    <mergeCell ref="C90:H90"/>
    <mergeCell ref="A84:B84"/>
    <mergeCell ref="C84:H84"/>
    <mergeCell ref="A85:B85"/>
    <mergeCell ref="C85:H85"/>
    <mergeCell ref="N105:O105"/>
    <mergeCell ref="P105:Q105"/>
    <mergeCell ref="J90:K90"/>
    <mergeCell ref="L90:M90"/>
    <mergeCell ref="N90:O90"/>
    <mergeCell ref="P90:Q90"/>
    <mergeCell ref="J97:K97"/>
    <mergeCell ref="L97:M97"/>
    <mergeCell ref="N97:O97"/>
    <mergeCell ref="P97:Q97"/>
    <mergeCell ref="J111:K111"/>
    <mergeCell ref="L111:M111"/>
    <mergeCell ref="J108:K108"/>
    <mergeCell ref="L108:M108"/>
    <mergeCell ref="J105:K105"/>
    <mergeCell ref="L105:M105"/>
    <mergeCell ref="J107:K107"/>
    <mergeCell ref="L107:M107"/>
    <mergeCell ref="P113:Q113"/>
    <mergeCell ref="A112:B112"/>
    <mergeCell ref="C112:H112"/>
    <mergeCell ref="J112:K112"/>
    <mergeCell ref="L112:M112"/>
    <mergeCell ref="R123:U123"/>
    <mergeCell ref="B124:G124"/>
    <mergeCell ref="H125:J125"/>
    <mergeCell ref="N112:O112"/>
    <mergeCell ref="P112:Q112"/>
    <mergeCell ref="A113:B113"/>
    <mergeCell ref="C113:H113"/>
    <mergeCell ref="J113:K113"/>
    <mergeCell ref="L113:M113"/>
    <mergeCell ref="N113:O113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3" r:id="rId1"/>
  <rowBreaks count="2" manualBreakCount="2">
    <brk id="33" max="16" man="1"/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2020-11-26T13:12:49Z</cp:lastPrinted>
  <dcterms:created xsi:type="dcterms:W3CDTF">2017-02-07T13:11:56Z</dcterms:created>
  <dcterms:modified xsi:type="dcterms:W3CDTF">2020-11-26T13:13:24Z</dcterms:modified>
  <cp:category/>
  <cp:version/>
  <cp:contentType/>
  <cp:contentStatus/>
  <cp:revision>1</cp:revision>
</cp:coreProperties>
</file>