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юджет на 2021\ПАСПОРТА\ЗВІТИ 2020\0712144\"/>
    </mc:Choice>
  </mc:AlternateContent>
  <bookViews>
    <workbookView xWindow="0" yWindow="0" windowWidth="20616" windowHeight="9192"/>
  </bookViews>
  <sheets>
    <sheet name="Звіт Паспорт 2144 за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K60" i="1" s="1"/>
  <c r="H59" i="1"/>
  <c r="J59" i="1" s="1"/>
  <c r="J60" i="1"/>
  <c r="H58" i="1"/>
  <c r="K58" i="1" s="1"/>
  <c r="J58" i="1" l="1"/>
  <c r="M58" i="1" s="1"/>
  <c r="K59" i="1"/>
  <c r="K64" i="1"/>
  <c r="M64" i="1" s="1"/>
  <c r="K65" i="1"/>
  <c r="M65" i="1" s="1"/>
  <c r="K63" i="1"/>
  <c r="M63" i="1" s="1"/>
  <c r="J64" i="1"/>
  <c r="J65" i="1"/>
  <c r="J63" i="1"/>
  <c r="G64" i="1"/>
  <c r="G65" i="1"/>
  <c r="G63" i="1"/>
  <c r="G58" i="1"/>
  <c r="J54" i="1"/>
  <c r="J55" i="1"/>
  <c r="J53" i="1"/>
  <c r="G54" i="1" l="1"/>
  <c r="G55" i="1"/>
  <c r="G53" i="1"/>
  <c r="G49" i="1"/>
  <c r="G50" i="1"/>
  <c r="G48" i="1"/>
  <c r="C33" i="1"/>
  <c r="E33" i="1" s="1"/>
  <c r="E32" i="1"/>
  <c r="E31" i="1"/>
  <c r="L60" i="1" l="1"/>
  <c r="L59" i="1"/>
  <c r="K54" i="1" l="1"/>
  <c r="L54" i="1"/>
  <c r="M54" i="1"/>
  <c r="K55" i="1"/>
  <c r="L55" i="1"/>
  <c r="L53" i="1"/>
  <c r="M53" i="1"/>
  <c r="K53" i="1"/>
  <c r="M55" i="1"/>
  <c r="K49" i="1"/>
  <c r="K50" i="1"/>
  <c r="K48" i="1"/>
  <c r="J50" i="1"/>
  <c r="M50" i="1" s="1"/>
  <c r="J49" i="1"/>
  <c r="M49" i="1" s="1"/>
  <c r="J48" i="1"/>
  <c r="M48" i="1" s="1"/>
  <c r="I32" i="1"/>
  <c r="J32" i="1"/>
  <c r="J31" i="1"/>
  <c r="I31" i="1"/>
  <c r="F33" i="1"/>
  <c r="H33" i="1" s="1"/>
  <c r="H31" i="1"/>
  <c r="H32" i="1"/>
  <c r="K32" i="1" l="1"/>
  <c r="K31" i="1"/>
  <c r="J33" i="1"/>
  <c r="I33" i="1"/>
  <c r="K33" i="1" s="1"/>
  <c r="G59" i="1"/>
  <c r="M59" i="1" s="1"/>
  <c r="G60" i="1"/>
  <c r="M60" i="1" s="1"/>
</calcChain>
</file>

<file path=xl/sharedStrings.xml><?xml version="1.0" encoding="utf-8"?>
<sst xmlns="http://schemas.openxmlformats.org/spreadsheetml/2006/main" count="146" uniqueCount="96">
  <si>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</si>
  <si>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</si>
  <si>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</si>
  <si>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</si>
  <si>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</si>
  <si>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ЗВІТ</t>
  </si>
  <si>
    <t>1.</t>
  </si>
  <si>
    <t>2.</t>
  </si>
  <si>
    <t>(найменування відповідального виконавця)</t>
  </si>
  <si>
    <t>3.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</si>
  <si>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</si>
  <si>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</si>
  <si>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</si>
  <si>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</si>
  <si>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</si>
  <si>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</si>
  <si>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</si>
  <si>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№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</si>
  <si>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</si>
  <si>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</si>
  <si>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</si>
  <si>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</si>
  <si>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з/п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</si>
  <si>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</si>
  <si>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</si>
  <si>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</si>
  <si>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</si>
  <si>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</si>
  <si>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</si>
  <si>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</si>
  <si>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</si>
  <si>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</si>
  <si>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</si>
  <si>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</si>
  <si>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</si>
  <si>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</si>
  <si>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</si>
  <si>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</si>
  <si>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0700000</t>
  </si>
  <si>
    <t>0710000</t>
  </si>
  <si>
    <t>Управління охорони здоров'я Чернігівської міської ради</t>
  </si>
  <si>
    <t>0712144</t>
  </si>
  <si>
    <t>0763</t>
  </si>
  <si>
    <t>Централізовані заходи з лікування хворих на цукровий та нецукровий діабет</t>
  </si>
  <si>
    <r>
      <t xml:space="preserve">5. Мета бюджетної програми   </t>
    </r>
    <r>
      <rPr>
        <sz val="14"/>
        <color theme="1"/>
        <rFont val="Times New Roman"/>
        <family val="1"/>
        <charset val="204"/>
      </rPr>
      <t>Забезпечення епідемічного благополуччя населення, зниження рівня захворюваності та смертності населення, надання медичної допомоги окремим категоріям хворих.</t>
    </r>
  </si>
  <si>
    <t>Забезпечення централізованих заходів з лікування хворих на цукровий та нецукровий діабет</t>
  </si>
  <si>
    <t>Забезпечення хворих на цукровий діабет препаратами інсуліну</t>
  </si>
  <si>
    <t>Забезпечення хворих на цукровий діабет ІІ типу та хворих на нецукровий діабет таблетованими препаратами</t>
  </si>
  <si>
    <t>видатки на забезпечення медикаментами хворих на цукровий діабет</t>
  </si>
  <si>
    <t>грн</t>
  </si>
  <si>
    <t>кошторис</t>
  </si>
  <si>
    <t>видатки на забезпечення медикаментами хворих на цукровий діабет ІІ типу</t>
  </si>
  <si>
    <t>видатки на забезпечення медикаментами хворих на нецукровий діабет</t>
  </si>
  <si>
    <t xml:space="preserve">кількість хворих на цукровий діабет ІІ типу, що забезпечуються цукрознижуючими таблетованими препаратами </t>
  </si>
  <si>
    <t>кількість хворих на цукровий діабет, що забезпечуються препаратами інсуліну</t>
  </si>
  <si>
    <t>кількість хворих на нецукровий  діабет, що забезпечуються таблетованими препаратами</t>
  </si>
  <si>
    <t>осіб</t>
  </si>
  <si>
    <t>інформаційний звіт щодо стану реалізації Централізованих заходів з лікування хворих на цукровий та нецукровий діабет</t>
  </si>
  <si>
    <t>%</t>
  </si>
  <si>
    <t>* Зазначаються всі напрями використання бюджетних коштів, затверджені у паспорті бюджетної програми.</t>
  </si>
  <si>
    <t>про виконання паспорта бюджетної програми місцевого бюджету на _2020_ рік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</si>
  <si>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</si>
  <si>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</si>
  <si>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</si>
  <si>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(код  Типової програмної класифікації видатків та кредитування місцевого бюджету)</t>
  </si>
  <si>
    <t>(код  Функціональної  класифікації видатків та кредитування  бюджету)</t>
  </si>
  <si>
    <t>(найменування бюджетної програми згідно з   Типовою програмною класифікацією видатків та кредитування місцевого бюджету)</t>
  </si>
  <si>
    <t>(код бюджету)</t>
  </si>
  <si>
    <t>2144</t>
  </si>
  <si>
    <t>Заступник начальника управління охорони здоров'я Чернігівської міської ради</t>
  </si>
  <si>
    <t>О. О. Малець</t>
  </si>
  <si>
    <t>(підпис)</t>
  </si>
  <si>
    <t>(ініціали/ініціал, прізвище)</t>
  </si>
  <si>
    <t>Головний спеціаліст- бухгалтер</t>
  </si>
  <si>
    <t>О. В. Гавриленко</t>
  </si>
  <si>
    <t>Підвищення  якості надання медичної допомоги, збереження та зміцнення здоров'я  населення, зростання тривалості життя та зниження рівня захворюваності, інвалідності та смертності</t>
  </si>
  <si>
    <t xml:space="preserve">Бюджетні призначення використані в повному обсязі </t>
  </si>
  <si>
    <t>Середні видатки на лікування 1-го хворого на цукровий діабет препаратами інсуліну</t>
  </si>
  <si>
    <t xml:space="preserve">розрахунок 
(загальна сума бюджетних призначень/ кількість хворих.)
</t>
  </si>
  <si>
    <t>Середні видатки на лікування 1-го хворого на цукровий діабет ІІ типу цукрознижуючими таблетованими препаратами</t>
  </si>
  <si>
    <t xml:space="preserve">розрахунок
(загальна сума видатків / кількість хворих на цукровий діабет ІІ типу, що забезпечуються цукрознижуючими таблетованими препаратами)
</t>
  </si>
  <si>
    <t>Середні видатки на лікування 1-го хворого  на нецукровий діабет таблетованими препаратами</t>
  </si>
  <si>
    <t xml:space="preserve">розрахунок
(загальна сума видатків / кількість хворих на нецукровий діабет, що забезпечуються цукрознижуючими таблетованими препаратами)
</t>
  </si>
  <si>
    <t>Рівень забезпеченості  потреби хворих на цукровий діабет препаратами інсуліну</t>
  </si>
  <si>
    <t>Рівень забезпеченості потреби  хворих на цукровий діабет ІІ типу цукрознижуючими таблетованими препаратами,%</t>
  </si>
  <si>
    <t xml:space="preserve">Рівень забезпеченості потреби 
хворих на нецукровий діабет таблетованими препаратами,%
</t>
  </si>
  <si>
    <t xml:space="preserve">розрахунок 
(загальна потреба  в інсуліні/передбачено коштів)
</t>
  </si>
  <si>
    <t xml:space="preserve">розрахунок
(загальна сума видатків /  потреба в таблетованих формах хворим на цукровий діабет ІІ типу)
</t>
  </si>
  <si>
    <t xml:space="preserve">розрахунок
(загальна сума видатків /  потреба в таблетованих формах хворим на нецукровий діабет)
</t>
  </si>
  <si>
    <t xml:space="preserve"> 235,0грн</t>
  </si>
  <si>
    <t>Видатки на забезпечення медикаментами хворих на цукровий діабетпроведені відповідно з планом у повному обсязі.  У  зв'язку з потребою збільшення видатків на відшкодування забезпечення медикаментами хворих на  цукровий діабет ІІ типу, такі видатки в сумі 13 235 грн було проведено зменшивши прогнозні видатки на забезпечення медикаментами хворих на нецукровий діабет.</t>
  </si>
  <si>
    <t>Змінилась структура захворюваності  та медикаментозних призначень у порівнянні початком року: кількість хворих, які забезпечуються інсулінами  до кінця звітного року збільшилась на 12 осіб. Хворі на цукровий діабет ІІ типу  забезпечуються безкоштовно  лише тими медпрепаратами, які відсутні в переліку за Урядовою програмою "Доступні ліки", що дає можливість забезпечити бюджетними коштами  значно більшу кількість хворих (на 607 осіб). кількість хворих на нецукровий діабет, які користуються міською програмою і отримують безкоштовно препарати на кінець звітного року збільшилась на 2 особи та склали 22 особи.</t>
  </si>
  <si>
    <t>У зв'язку з збільшенням кількості хворих, зменшились показники середніх видатків на лікування 1-го хворого на цукровий діабет ІІ типу на 512,9 грн та величина середніх видатків  на  лікування 1-го хворого на нецукровий діабет таблетованими препаратами на 1 179,8 грн. При цьому хворі діти забезпечуються 100 відсотків від потреби</t>
  </si>
  <si>
    <t>На кінець звітного періоду досягнуто планового показника рівня забезпеченості потреби хворих в медичних препаратах.</t>
  </si>
  <si>
    <r>
      <t xml:space="preserve">10. Узагальнений висновок про виконання бюджетної програми.   </t>
    </r>
    <r>
      <rPr>
        <sz val="12"/>
        <color theme="1"/>
        <rFont val="Times New Roman"/>
        <family val="1"/>
        <charset val="204"/>
      </rPr>
      <t>За даною бюджетною програмою  бюджетні призначення складали на звітний рік 15 613 400 грн. Проведено відшкодування  отриманих в аптечних закладах медпрапаратів хворим на цукровий та нецукровий діабет в повному, передбаченому паном обсязі.</t>
    </r>
  </si>
  <si>
    <t xml:space="preserve"> Відбувся перерозподіл направлених коштів між захворюваннями на 13 235грн, за потребою використані на забезпечення хворих на  цукровий діабет ІІ типу.  Результативні показники продукту на кінець року змінені у зв'язку зі змінами чисельності хворих по певних захворюваннях.  У зв'язку зі зміною (збільшенням) до кінця року кількості хворих за всіма напрямками, передбачені показники ефективності (середні видатки на одного хворого) зменшились в порівнянні з прогнозованими.   У зв'язку із низьким рівнем забезпечення на початку року обсягом медичної субвенціії  потреби в інсулінах, рівень забезпеченості в середньому за рік склав 72,5%. Завдяки збільшенню протягом року обсягів медсубвенції на забезпечення хворих інсулінами,  на кінець року досягнуто прогнозного рівня результативних показники якості.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</si>
</sst>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8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/>
    <xf numFmtId="0" fontId="1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wrapText="1"/>
    </xf>
    <xf numFmtId="0" fontId="0" fillId="0" borderId="19" xfId="0" applyBorder="1"/>
    <xf numFmtId="0" fontId="10" fillId="0" borderId="0" xfId="0" applyFont="1" applyAlignment="1">
      <alignment horizontal="center" vertical="top"/>
    </xf>
    <xf numFmtId="0" fontId="5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center" wrapText="1"/>
    </xf>
    <xf numFmtId="168" fontId="5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76"/>
  <sheetViews>
    <sheetView tabSelected="1" topLeftCell="A65" workbookViewId="0">
      <selection activeCell="P65" sqref="P65"/>
    </sheetView>
  </sheetViews>
  <sheetFormatPr defaultRowHeight="14.4" x14ac:dyDescent="0.3"/>
  <cols>
    <col min="1" max="1" width="3.88671875" customWidth="1"/>
    <col min="2" max="2" width="26.44140625" customWidth="1"/>
    <col min="3" max="3" width="13.6640625" customWidth="1"/>
    <col min="4" max="4" width="11.88671875" customWidth="1"/>
    <col min="5" max="5" width="14" customWidth="1"/>
    <col min="6" max="8" width="12.6640625" customWidth="1"/>
    <col min="9" max="9" width="12.109375" customWidth="1"/>
    <col min="10" max="10" width="13.6640625" customWidth="1"/>
    <col min="11" max="11" width="11.6640625" customWidth="1"/>
  </cols>
  <sheetData>
    <row r="1" spans="1:13" ht="24.6" customHeight="1" x14ac:dyDescent="0.3">
      <c r="I1" s="37" t="s">
        <v>0</v>
      </c>
      <c r="J1" s="37"/>
      <c r="K1" s="37"/>
      <c r="L1" s="37"/>
    </row>
    <row r="2" spans="1:13" ht="7.95" customHeight="1" x14ac:dyDescent="0.3">
      <c r="A2" s="1"/>
      <c r="I2" s="38" t="s">
        <v>1</v>
      </c>
      <c r="J2" s="38"/>
      <c r="K2" s="38"/>
      <c r="L2" s="38"/>
      <c r="M2" s="2"/>
    </row>
    <row r="3" spans="1:13" ht="12" customHeight="1" x14ac:dyDescent="0.3">
      <c r="A3" s="1"/>
      <c r="I3" s="38" t="s">
        <v>2</v>
      </c>
      <c r="J3" s="38"/>
      <c r="K3" s="38"/>
      <c r="L3" s="38"/>
    </row>
    <row r="4" spans="1:13" ht="12" customHeight="1" x14ac:dyDescent="0.3">
      <c r="I4" s="38" t="s">
        <v>3</v>
      </c>
      <c r="J4" s="38"/>
      <c r="K4" s="38"/>
      <c r="L4" s="38"/>
    </row>
    <row r="5" spans="1:13" ht="6.6" customHeight="1" x14ac:dyDescent="0.3">
      <c r="I5" s="38" t="s">
        <v>4</v>
      </c>
      <c r="J5" s="38"/>
      <c r="K5" s="38"/>
      <c r="L5" s="38"/>
    </row>
    <row r="6" spans="1:13" ht="6.6" customHeight="1" x14ac:dyDescent="0.3">
      <c r="I6" s="22"/>
      <c r="J6" s="22"/>
      <c r="K6" s="22"/>
      <c r="L6" s="22"/>
    </row>
    <row r="7" spans="1:13" ht="17.399999999999999" x14ac:dyDescent="0.3">
      <c r="F7" s="21"/>
      <c r="G7" s="21" t="s">
        <v>5</v>
      </c>
    </row>
    <row r="8" spans="1:13" ht="30" customHeight="1" x14ac:dyDescent="0.3">
      <c r="C8" s="67" t="s">
        <v>60</v>
      </c>
      <c r="D8" s="67"/>
      <c r="E8" s="67"/>
      <c r="F8" s="67"/>
      <c r="G8" s="67"/>
      <c r="H8" s="67"/>
      <c r="I8" s="67"/>
      <c r="J8" s="67"/>
      <c r="K8" s="67"/>
      <c r="L8" s="67"/>
    </row>
    <row r="9" spans="1:13" ht="26.4" customHeight="1" x14ac:dyDescent="0.35">
      <c r="A9" s="46" t="s">
        <v>6</v>
      </c>
      <c r="B9" s="24" t="s">
        <v>38</v>
      </c>
      <c r="C9" s="68" t="s">
        <v>40</v>
      </c>
      <c r="D9" s="68"/>
      <c r="E9" s="68"/>
      <c r="F9" s="68"/>
      <c r="G9" s="68"/>
      <c r="H9" s="68"/>
      <c r="I9" s="68"/>
      <c r="J9" s="68"/>
      <c r="K9" s="68"/>
      <c r="L9" s="68">
        <v>2013308</v>
      </c>
      <c r="M9" s="68"/>
    </row>
    <row r="10" spans="1:13" ht="43.95" customHeight="1" x14ac:dyDescent="0.35">
      <c r="A10" s="46"/>
      <c r="B10" s="25" t="s">
        <v>61</v>
      </c>
      <c r="C10" s="26"/>
      <c r="D10" s="27"/>
      <c r="E10" s="69" t="s">
        <v>62</v>
      </c>
      <c r="F10" s="69"/>
      <c r="G10" s="69"/>
      <c r="H10" s="69"/>
      <c r="I10" s="69"/>
      <c r="J10" s="28"/>
      <c r="K10" s="28"/>
      <c r="L10" s="69" t="s">
        <v>63</v>
      </c>
      <c r="M10" s="69"/>
    </row>
    <row r="11" spans="1:13" ht="21.6" customHeight="1" x14ac:dyDescent="0.35">
      <c r="A11" s="46" t="s">
        <v>7</v>
      </c>
      <c r="B11" s="24" t="s">
        <v>39</v>
      </c>
      <c r="C11" s="68" t="s">
        <v>40</v>
      </c>
      <c r="D11" s="68"/>
      <c r="E11" s="68"/>
      <c r="F11" s="68"/>
      <c r="G11" s="68"/>
      <c r="H11" s="68"/>
      <c r="I11" s="68"/>
      <c r="J11" s="68"/>
      <c r="K11" s="68"/>
      <c r="L11" s="68">
        <v>2013308</v>
      </c>
      <c r="M11" s="68"/>
    </row>
    <row r="12" spans="1:13" ht="26.4" customHeight="1" x14ac:dyDescent="0.3">
      <c r="A12" s="46"/>
      <c r="B12" s="25" t="s">
        <v>61</v>
      </c>
      <c r="C12" s="69" t="s">
        <v>8</v>
      </c>
      <c r="D12" s="69"/>
      <c r="E12" s="69"/>
      <c r="F12" s="69"/>
      <c r="G12" s="69"/>
      <c r="H12" s="69"/>
      <c r="I12" s="69"/>
      <c r="J12" s="69"/>
      <c r="K12" s="69"/>
      <c r="L12" s="69" t="s">
        <v>63</v>
      </c>
      <c r="M12" s="69"/>
    </row>
    <row r="13" spans="1:13" ht="39.75" customHeight="1" x14ac:dyDescent="0.35">
      <c r="A13" s="46" t="s">
        <v>9</v>
      </c>
      <c r="B13" s="24" t="s">
        <v>41</v>
      </c>
      <c r="C13" s="24" t="s">
        <v>68</v>
      </c>
      <c r="D13" s="29" t="s">
        <v>42</v>
      </c>
      <c r="E13" s="70" t="s">
        <v>43</v>
      </c>
      <c r="F13" s="70"/>
      <c r="G13" s="70"/>
      <c r="H13" s="70"/>
      <c r="I13" s="70"/>
      <c r="J13" s="70"/>
      <c r="K13" s="70"/>
      <c r="L13" s="71">
        <v>7410100000</v>
      </c>
      <c r="M13" s="71"/>
    </row>
    <row r="14" spans="1:13" ht="87" customHeight="1" x14ac:dyDescent="0.3">
      <c r="A14" s="46"/>
      <c r="B14" s="25" t="s">
        <v>61</v>
      </c>
      <c r="C14" s="25" t="s">
        <v>64</v>
      </c>
      <c r="D14" s="25" t="s">
        <v>65</v>
      </c>
      <c r="E14" s="69" t="s">
        <v>66</v>
      </c>
      <c r="F14" s="69"/>
      <c r="G14" s="69"/>
      <c r="H14" s="69"/>
      <c r="I14" s="69"/>
      <c r="J14" s="69"/>
      <c r="K14" s="69"/>
      <c r="L14" s="69" t="s">
        <v>67</v>
      </c>
      <c r="M14" s="69"/>
    </row>
    <row r="15" spans="1:13" ht="6.6" customHeight="1" x14ac:dyDescent="0.3">
      <c r="I15" s="22"/>
      <c r="J15" s="22"/>
      <c r="K15" s="22"/>
      <c r="L15" s="22"/>
    </row>
    <row r="16" spans="1:13" ht="17.399999999999999" customHeight="1" thickBot="1" x14ac:dyDescent="0.35">
      <c r="A16" s="33" t="s">
        <v>10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4.4" customHeight="1" thickBot="1" x14ac:dyDescent="0.35">
      <c r="A17" s="3" t="s">
        <v>11</v>
      </c>
      <c r="B17" s="34" t="s">
        <v>12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1:13" ht="31.95" customHeight="1" thickBot="1" x14ac:dyDescent="0.35">
      <c r="A18" s="4"/>
      <c r="B18" s="42" t="s">
        <v>75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</row>
    <row r="19" spans="1:13" ht="9.6" customHeight="1" thickBot="1" x14ac:dyDescent="0.35">
      <c r="A19" s="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</row>
    <row r="20" spans="1:13" ht="34.5" customHeight="1" x14ac:dyDescent="0.3">
      <c r="A20" s="57" t="s">
        <v>44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ht="12" customHeight="1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3" ht="19.2" customHeight="1" thickBot="1" x14ac:dyDescent="0.35">
      <c r="A22" s="33" t="s">
        <v>13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3" ht="18.600000000000001" customHeight="1" thickBot="1" x14ac:dyDescent="0.35">
      <c r="A23" s="20" t="s">
        <v>11</v>
      </c>
      <c r="B23" s="47" t="s">
        <v>14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</row>
    <row r="24" spans="1:13" ht="18.600000000000001" thickBot="1" x14ac:dyDescent="0.35">
      <c r="A24" s="4">
        <v>1</v>
      </c>
      <c r="B24" s="39" t="s">
        <v>45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ht="16.2" thickBot="1" x14ac:dyDescent="0.35">
      <c r="A25" s="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3" ht="15.6" customHeight="1" x14ac:dyDescent="0.3">
      <c r="A26" s="33" t="s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ht="16.2" thickBot="1" x14ac:dyDescent="0.35">
      <c r="A27" s="5"/>
      <c r="K27" s="6" t="s">
        <v>16</v>
      </c>
    </row>
    <row r="28" spans="1:13" ht="37.950000000000003" customHeight="1" thickBot="1" x14ac:dyDescent="0.35">
      <c r="A28" s="7" t="s">
        <v>17</v>
      </c>
      <c r="B28" s="52" t="s">
        <v>18</v>
      </c>
      <c r="C28" s="54" t="s">
        <v>19</v>
      </c>
      <c r="D28" s="55"/>
      <c r="E28" s="56"/>
      <c r="F28" s="54" t="s">
        <v>20</v>
      </c>
      <c r="G28" s="55"/>
      <c r="H28" s="56"/>
      <c r="I28" s="54" t="s">
        <v>21</v>
      </c>
      <c r="J28" s="55"/>
      <c r="K28" s="56"/>
    </row>
    <row r="29" spans="1:13" ht="31.8" thickBot="1" x14ac:dyDescent="0.35">
      <c r="A29" s="8" t="s">
        <v>22</v>
      </c>
      <c r="B29" s="53"/>
      <c r="C29" s="9" t="s">
        <v>23</v>
      </c>
      <c r="D29" s="9" t="s">
        <v>24</v>
      </c>
      <c r="E29" s="9" t="s">
        <v>25</v>
      </c>
      <c r="F29" s="9" t="s">
        <v>23</v>
      </c>
      <c r="G29" s="9" t="s">
        <v>24</v>
      </c>
      <c r="H29" s="9" t="s">
        <v>25</v>
      </c>
      <c r="I29" s="9" t="s">
        <v>23</v>
      </c>
      <c r="J29" s="9" t="s">
        <v>24</v>
      </c>
      <c r="K29" s="9" t="s">
        <v>25</v>
      </c>
    </row>
    <row r="30" spans="1:13" ht="16.2" thickBot="1" x14ac:dyDescent="0.35">
      <c r="A30" s="8">
        <v>1</v>
      </c>
      <c r="B30" s="9">
        <v>2</v>
      </c>
      <c r="C30" s="9">
        <v>3</v>
      </c>
      <c r="D30" s="9">
        <v>4</v>
      </c>
      <c r="E30" s="9">
        <v>5</v>
      </c>
      <c r="F30" s="9">
        <v>6</v>
      </c>
      <c r="G30" s="9">
        <v>7</v>
      </c>
      <c r="H30" s="9">
        <v>8</v>
      </c>
      <c r="I30" s="9">
        <v>9</v>
      </c>
      <c r="J30" s="9">
        <v>10</v>
      </c>
      <c r="K30" s="9">
        <v>11</v>
      </c>
    </row>
    <row r="31" spans="1:13" ht="47.4" thickBot="1" x14ac:dyDescent="0.35">
      <c r="A31" s="8">
        <v>1</v>
      </c>
      <c r="B31" s="9" t="s">
        <v>46</v>
      </c>
      <c r="C31" s="16">
        <v>13686200</v>
      </c>
      <c r="D31" s="16">
        <v>0</v>
      </c>
      <c r="E31" s="16">
        <f>C31+D31</f>
        <v>13686200</v>
      </c>
      <c r="F31" s="16">
        <v>13686200</v>
      </c>
      <c r="G31" s="16">
        <v>0</v>
      </c>
      <c r="H31" s="16">
        <f>SUM(F31:G31)</f>
        <v>13686200</v>
      </c>
      <c r="I31" s="16">
        <f>F31-C31</f>
        <v>0</v>
      </c>
      <c r="J31" s="16">
        <f>G31-D31</f>
        <v>0</v>
      </c>
      <c r="K31" s="16">
        <f>SUM(I31:J31)</f>
        <v>0</v>
      </c>
    </row>
    <row r="32" spans="1:13" ht="78.599999999999994" thickBot="1" x14ac:dyDescent="0.35">
      <c r="A32" s="14">
        <v>2</v>
      </c>
      <c r="B32" s="9" t="s">
        <v>47</v>
      </c>
      <c r="C32" s="16">
        <v>1927200</v>
      </c>
      <c r="D32" s="16">
        <v>0</v>
      </c>
      <c r="E32" s="16">
        <f>C32+D32</f>
        <v>1927200</v>
      </c>
      <c r="F32" s="16">
        <v>1927200</v>
      </c>
      <c r="G32" s="16">
        <v>0</v>
      </c>
      <c r="H32" s="16">
        <f>SUM(F32:G32)</f>
        <v>1927200</v>
      </c>
      <c r="I32" s="16">
        <f>F32-C32</f>
        <v>0</v>
      </c>
      <c r="J32" s="16">
        <f>G32-D32</f>
        <v>0</v>
      </c>
      <c r="K32" s="16">
        <f>SUM(I32:J32)</f>
        <v>0</v>
      </c>
    </row>
    <row r="33" spans="1:13" ht="16.2" thickBot="1" x14ac:dyDescent="0.35">
      <c r="A33" s="8"/>
      <c r="B33" s="9" t="s">
        <v>26</v>
      </c>
      <c r="C33" s="16">
        <f>SUM(C31:C32)</f>
        <v>15613400</v>
      </c>
      <c r="D33" s="16">
        <v>0</v>
      </c>
      <c r="E33" s="16">
        <f>C33+D33</f>
        <v>15613400</v>
      </c>
      <c r="F33" s="16">
        <f>SUM(F31:F32)</f>
        <v>15613400</v>
      </c>
      <c r="G33" s="16">
        <v>0</v>
      </c>
      <c r="H33" s="16">
        <f>SUM(F33:G33)</f>
        <v>15613400</v>
      </c>
      <c r="I33" s="16">
        <f>SUM(I31:I32)</f>
        <v>0</v>
      </c>
      <c r="J33" s="16">
        <f>SUM(J31:J32)</f>
        <v>0</v>
      </c>
      <c r="K33" s="16">
        <f>SUM(I33:J33)</f>
        <v>0</v>
      </c>
    </row>
    <row r="34" spans="1:13" ht="22.2" customHeight="1" thickBot="1" x14ac:dyDescent="0.35">
      <c r="A34" s="54" t="s">
        <v>76</v>
      </c>
      <c r="B34" s="55"/>
      <c r="C34" s="55"/>
      <c r="D34" s="55"/>
      <c r="E34" s="55"/>
      <c r="F34" s="55"/>
      <c r="G34" s="55"/>
      <c r="H34" s="55"/>
      <c r="I34" s="55"/>
      <c r="J34" s="55"/>
      <c r="K34" s="56"/>
    </row>
    <row r="35" spans="1:13" ht="28.2" customHeight="1" x14ac:dyDescent="0.3">
      <c r="A35" s="33" t="s">
        <v>27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3" ht="16.2" thickBot="1" x14ac:dyDescent="0.35">
      <c r="A36" s="5"/>
      <c r="K36" s="6" t="s">
        <v>16</v>
      </c>
    </row>
    <row r="37" spans="1:13" ht="43.95" customHeight="1" thickBot="1" x14ac:dyDescent="0.35">
      <c r="A37" s="52" t="s">
        <v>11</v>
      </c>
      <c r="B37" s="52" t="s">
        <v>28</v>
      </c>
      <c r="C37" s="54" t="s">
        <v>19</v>
      </c>
      <c r="D37" s="55"/>
      <c r="E37" s="56"/>
      <c r="F37" s="54" t="s">
        <v>20</v>
      </c>
      <c r="G37" s="55"/>
      <c r="H37" s="56"/>
      <c r="I37" s="54" t="s">
        <v>21</v>
      </c>
      <c r="J37" s="55"/>
      <c r="K37" s="56"/>
    </row>
    <row r="38" spans="1:13" ht="31.8" thickBot="1" x14ac:dyDescent="0.35">
      <c r="A38" s="53"/>
      <c r="B38" s="53"/>
      <c r="C38" s="9" t="s">
        <v>23</v>
      </c>
      <c r="D38" s="9" t="s">
        <v>24</v>
      </c>
      <c r="E38" s="9" t="s">
        <v>25</v>
      </c>
      <c r="F38" s="9" t="s">
        <v>23</v>
      </c>
      <c r="G38" s="9" t="s">
        <v>24</v>
      </c>
      <c r="H38" s="9" t="s">
        <v>25</v>
      </c>
      <c r="I38" s="9" t="s">
        <v>23</v>
      </c>
      <c r="J38" s="9" t="s">
        <v>24</v>
      </c>
      <c r="K38" s="9" t="s">
        <v>25</v>
      </c>
    </row>
    <row r="39" spans="1:13" ht="16.2" thickBot="1" x14ac:dyDescent="0.35">
      <c r="A39" s="8">
        <v>1</v>
      </c>
      <c r="B39" s="9">
        <v>2</v>
      </c>
      <c r="C39" s="9">
        <v>3</v>
      </c>
      <c r="D39" s="9">
        <v>4</v>
      </c>
      <c r="E39" s="9">
        <v>5</v>
      </c>
      <c r="F39" s="9">
        <v>6</v>
      </c>
      <c r="G39" s="9">
        <v>7</v>
      </c>
      <c r="H39" s="9">
        <v>8</v>
      </c>
      <c r="I39" s="9">
        <v>9</v>
      </c>
      <c r="J39" s="9">
        <v>10</v>
      </c>
      <c r="K39" s="9">
        <v>11</v>
      </c>
    </row>
    <row r="40" spans="1:13" ht="16.2" thickBot="1" x14ac:dyDescent="0.3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3" ht="15.6" x14ac:dyDescent="0.3">
      <c r="A41" s="5"/>
    </row>
    <row r="42" spans="1:13" ht="21" customHeight="1" x14ac:dyDescent="0.3">
      <c r="A42" s="33" t="s">
        <v>29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3" ht="16.2" thickBot="1" x14ac:dyDescent="0.35">
      <c r="A43" s="5"/>
    </row>
    <row r="44" spans="1:13" ht="47.4" customHeight="1" thickBot="1" x14ac:dyDescent="0.35">
      <c r="A44" s="62" t="s">
        <v>11</v>
      </c>
      <c r="B44" s="62" t="s">
        <v>30</v>
      </c>
      <c r="C44" s="62" t="s">
        <v>31</v>
      </c>
      <c r="D44" s="62" t="s">
        <v>32</v>
      </c>
      <c r="E44" s="64" t="s">
        <v>19</v>
      </c>
      <c r="F44" s="65"/>
      <c r="G44" s="66"/>
      <c r="H44" s="64" t="s">
        <v>33</v>
      </c>
      <c r="I44" s="65"/>
      <c r="J44" s="66"/>
      <c r="K44" s="64" t="s">
        <v>21</v>
      </c>
      <c r="L44" s="65"/>
      <c r="M44" s="66"/>
    </row>
    <row r="45" spans="1:13" ht="34.200000000000003" customHeight="1" thickBot="1" x14ac:dyDescent="0.35">
      <c r="A45" s="63"/>
      <c r="B45" s="63"/>
      <c r="C45" s="63"/>
      <c r="D45" s="63"/>
      <c r="E45" s="10" t="s">
        <v>23</v>
      </c>
      <c r="F45" s="10" t="s">
        <v>24</v>
      </c>
      <c r="G45" s="10" t="s">
        <v>25</v>
      </c>
      <c r="H45" s="10" t="s">
        <v>23</v>
      </c>
      <c r="I45" s="10" t="s">
        <v>24</v>
      </c>
      <c r="J45" s="10" t="s">
        <v>25</v>
      </c>
      <c r="K45" s="10" t="s">
        <v>23</v>
      </c>
      <c r="L45" s="10" t="s">
        <v>24</v>
      </c>
      <c r="M45" s="10" t="s">
        <v>25</v>
      </c>
    </row>
    <row r="46" spans="1:13" ht="15" thickBot="1" x14ac:dyDescent="0.35">
      <c r="A46" s="11">
        <v>1</v>
      </c>
      <c r="B46" s="10">
        <v>2</v>
      </c>
      <c r="C46" s="10">
        <v>3</v>
      </c>
      <c r="D46" s="10">
        <v>4</v>
      </c>
      <c r="E46" s="10">
        <v>5</v>
      </c>
      <c r="F46" s="10">
        <v>6</v>
      </c>
      <c r="G46" s="10">
        <v>7</v>
      </c>
      <c r="H46" s="10">
        <v>8</v>
      </c>
      <c r="I46" s="10">
        <v>9</v>
      </c>
      <c r="J46" s="10">
        <v>10</v>
      </c>
      <c r="K46" s="10">
        <v>11</v>
      </c>
      <c r="L46" s="10">
        <v>12</v>
      </c>
      <c r="M46" s="10">
        <v>13</v>
      </c>
    </row>
    <row r="47" spans="1:13" ht="15" thickBot="1" x14ac:dyDescent="0.35">
      <c r="A47" s="11">
        <v>1</v>
      </c>
      <c r="B47" s="17" t="s">
        <v>34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42" thickBot="1" x14ac:dyDescent="0.35">
      <c r="A48" s="11"/>
      <c r="B48" s="10" t="s">
        <v>48</v>
      </c>
      <c r="C48" s="10" t="s">
        <v>49</v>
      </c>
      <c r="D48" s="10" t="s">
        <v>50</v>
      </c>
      <c r="E48" s="18">
        <v>13686200</v>
      </c>
      <c r="F48" s="18">
        <v>0</v>
      </c>
      <c r="G48" s="18">
        <f>E48+F48</f>
        <v>13686200</v>
      </c>
      <c r="H48" s="75">
        <v>13686200</v>
      </c>
      <c r="I48" s="10">
        <v>0</v>
      </c>
      <c r="J48" s="18">
        <f>SUM(H48:I48)</f>
        <v>13686200</v>
      </c>
      <c r="K48" s="18">
        <f>H48-E48</f>
        <v>0</v>
      </c>
      <c r="L48" s="10">
        <v>0</v>
      </c>
      <c r="M48" s="18">
        <f>J48-G48</f>
        <v>0</v>
      </c>
    </row>
    <row r="49" spans="1:13" ht="42" thickBot="1" x14ac:dyDescent="0.35">
      <c r="A49" s="15"/>
      <c r="B49" s="10" t="s">
        <v>51</v>
      </c>
      <c r="C49" s="10" t="s">
        <v>49</v>
      </c>
      <c r="D49" s="10" t="s">
        <v>50</v>
      </c>
      <c r="E49" s="18">
        <v>1800000</v>
      </c>
      <c r="F49" s="18">
        <v>0</v>
      </c>
      <c r="G49" s="18">
        <f t="shared" ref="G49:G50" si="0">E49+F49</f>
        <v>1800000</v>
      </c>
      <c r="H49" s="75">
        <v>1813235</v>
      </c>
      <c r="I49" s="10">
        <v>0</v>
      </c>
      <c r="J49" s="18">
        <f>SUM(H49:I49)</f>
        <v>1813235</v>
      </c>
      <c r="K49" s="18">
        <f t="shared" ref="K49:K50" si="1">H49-E49</f>
        <v>13235</v>
      </c>
      <c r="L49" s="10">
        <v>0</v>
      </c>
      <c r="M49" s="18">
        <f t="shared" ref="M49:M50" si="2">J49-G49</f>
        <v>13235</v>
      </c>
    </row>
    <row r="50" spans="1:13" ht="42" thickBot="1" x14ac:dyDescent="0.35">
      <c r="A50" s="11"/>
      <c r="B50" s="10" t="s">
        <v>52</v>
      </c>
      <c r="C50" s="10" t="s">
        <v>49</v>
      </c>
      <c r="D50" s="10" t="s">
        <v>50</v>
      </c>
      <c r="E50" s="18">
        <v>127200</v>
      </c>
      <c r="F50" s="18">
        <v>0</v>
      </c>
      <c r="G50" s="18">
        <f t="shared" si="0"/>
        <v>127200</v>
      </c>
      <c r="H50" s="75">
        <v>113965</v>
      </c>
      <c r="I50" s="10">
        <v>0</v>
      </c>
      <c r="J50" s="18">
        <f>SUM(H50:I50)</f>
        <v>113965</v>
      </c>
      <c r="K50" s="18">
        <f t="shared" si="1"/>
        <v>-13235</v>
      </c>
      <c r="L50" s="10">
        <v>0</v>
      </c>
      <c r="M50" s="18">
        <f t="shared" si="2"/>
        <v>-13235</v>
      </c>
    </row>
    <row r="51" spans="1:13" ht="52.2" customHeight="1" thickBot="1" x14ac:dyDescent="0.35">
      <c r="A51" s="59" t="s">
        <v>90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1"/>
    </row>
    <row r="52" spans="1:13" ht="55.8" thickBot="1" x14ac:dyDescent="0.35">
      <c r="A52" s="11" t="s">
        <v>89</v>
      </c>
      <c r="B52" s="17" t="s">
        <v>35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55.8" thickBot="1" x14ac:dyDescent="0.35">
      <c r="A53" s="11"/>
      <c r="B53" s="10" t="s">
        <v>54</v>
      </c>
      <c r="C53" s="10" t="s">
        <v>56</v>
      </c>
      <c r="D53" s="49" t="s">
        <v>57</v>
      </c>
      <c r="E53" s="10">
        <v>1965</v>
      </c>
      <c r="F53" s="18">
        <v>0</v>
      </c>
      <c r="G53" s="18">
        <f>E53+F53</f>
        <v>1965</v>
      </c>
      <c r="H53" s="32">
        <v>1977</v>
      </c>
      <c r="I53" s="10">
        <v>0</v>
      </c>
      <c r="J53" s="10">
        <f>H53+I53</f>
        <v>1977</v>
      </c>
      <c r="K53" s="10">
        <f>H53-E53</f>
        <v>12</v>
      </c>
      <c r="L53" s="10">
        <f t="shared" ref="L53:M53" si="3">I53-F53</f>
        <v>0</v>
      </c>
      <c r="M53" s="10">
        <f t="shared" si="3"/>
        <v>12</v>
      </c>
    </row>
    <row r="54" spans="1:13" ht="75" customHeight="1" thickBot="1" x14ac:dyDescent="0.35">
      <c r="A54" s="15"/>
      <c r="B54" s="10" t="s">
        <v>53</v>
      </c>
      <c r="C54" s="10" t="s">
        <v>56</v>
      </c>
      <c r="D54" s="50"/>
      <c r="E54" s="10">
        <v>1177</v>
      </c>
      <c r="F54" s="18">
        <v>0</v>
      </c>
      <c r="G54" s="18">
        <f t="shared" ref="G54:G55" si="4">E54+F54</f>
        <v>1177</v>
      </c>
      <c r="H54" s="32">
        <v>1784</v>
      </c>
      <c r="I54" s="10">
        <v>0</v>
      </c>
      <c r="J54" s="10">
        <f t="shared" ref="J54:J55" si="5">H54+I54</f>
        <v>1784</v>
      </c>
      <c r="K54" s="10">
        <f t="shared" ref="K54:K55" si="6">H54-E54</f>
        <v>607</v>
      </c>
      <c r="L54" s="10">
        <f t="shared" ref="L54:L55" si="7">I54-F54</f>
        <v>0</v>
      </c>
      <c r="M54" s="10">
        <f t="shared" ref="M54:M55" si="8">J54-G54</f>
        <v>607</v>
      </c>
    </row>
    <row r="55" spans="1:13" ht="67.5" customHeight="1" thickBot="1" x14ac:dyDescent="0.35">
      <c r="A55" s="11"/>
      <c r="B55" s="10" t="s">
        <v>55</v>
      </c>
      <c r="C55" s="10" t="s">
        <v>56</v>
      </c>
      <c r="D55" s="51"/>
      <c r="E55" s="10">
        <v>20</v>
      </c>
      <c r="F55" s="18">
        <v>0</v>
      </c>
      <c r="G55" s="18">
        <f t="shared" si="4"/>
        <v>20</v>
      </c>
      <c r="H55" s="32">
        <v>22</v>
      </c>
      <c r="I55" s="10">
        <v>0</v>
      </c>
      <c r="J55" s="10">
        <f t="shared" si="5"/>
        <v>22</v>
      </c>
      <c r="K55" s="10">
        <f t="shared" si="6"/>
        <v>2</v>
      </c>
      <c r="L55" s="10">
        <f t="shared" si="7"/>
        <v>0</v>
      </c>
      <c r="M55" s="10">
        <f t="shared" si="8"/>
        <v>2</v>
      </c>
    </row>
    <row r="56" spans="1:13" ht="66" customHeight="1" thickBot="1" x14ac:dyDescent="0.35">
      <c r="A56" s="59" t="s">
        <v>91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1"/>
    </row>
    <row r="57" spans="1:13" ht="15" thickBot="1" x14ac:dyDescent="0.35">
      <c r="A57" s="11">
        <v>3</v>
      </c>
      <c r="B57" s="17" t="s">
        <v>36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98.4" customHeight="1" thickBot="1" x14ac:dyDescent="0.35">
      <c r="A58" s="11"/>
      <c r="B58" s="10" t="s">
        <v>77</v>
      </c>
      <c r="C58" s="10" t="s">
        <v>49</v>
      </c>
      <c r="D58" s="10" t="s">
        <v>78</v>
      </c>
      <c r="E58" s="18">
        <v>6965</v>
      </c>
      <c r="F58" s="10">
        <v>0</v>
      </c>
      <c r="G58" s="18">
        <f>E58+F58</f>
        <v>6965</v>
      </c>
      <c r="H58" s="76">
        <f>H48/H53</f>
        <v>6922.7111785533634</v>
      </c>
      <c r="I58" s="10">
        <v>0</v>
      </c>
      <c r="J58" s="76">
        <f>H58+I58</f>
        <v>6922.7111785533634</v>
      </c>
      <c r="K58" s="76">
        <f>H58-E58</f>
        <v>-42.288821446636575</v>
      </c>
      <c r="L58" s="10">
        <v>0</v>
      </c>
      <c r="M58" s="76">
        <f>J58-G58</f>
        <v>-42.288821446636575</v>
      </c>
    </row>
    <row r="59" spans="1:13" ht="144.6" customHeight="1" thickBot="1" x14ac:dyDescent="0.35">
      <c r="A59" s="15"/>
      <c r="B59" s="10" t="s">
        <v>79</v>
      </c>
      <c r="C59" s="10" t="s">
        <v>49</v>
      </c>
      <c r="D59" s="19" t="s">
        <v>80</v>
      </c>
      <c r="E59" s="18">
        <v>1529.3</v>
      </c>
      <c r="F59" s="10">
        <v>0</v>
      </c>
      <c r="G59" s="18">
        <f t="shared" ref="G59:G60" si="9">SUM(E59:F59)</f>
        <v>1529.3</v>
      </c>
      <c r="H59" s="18">
        <f>H49/H54</f>
        <v>1016.387331838565</v>
      </c>
      <c r="I59" s="18">
        <v>0</v>
      </c>
      <c r="J59" s="76">
        <f t="shared" ref="J59:J60" si="10">H59+I59</f>
        <v>1016.387331838565</v>
      </c>
      <c r="K59" s="76">
        <f t="shared" ref="K59:K60" si="11">H59-E59</f>
        <v>-512.91266816143491</v>
      </c>
      <c r="L59" s="18">
        <f t="shared" ref="L59:L60" si="12">I59-F59</f>
        <v>0</v>
      </c>
      <c r="M59" s="76">
        <f t="shared" ref="M59:M60" si="13">J59-G59</f>
        <v>-512.91266816143491</v>
      </c>
    </row>
    <row r="60" spans="1:13" ht="135" customHeight="1" thickBot="1" x14ac:dyDescent="0.35">
      <c r="A60" s="11"/>
      <c r="B60" s="10" t="s">
        <v>81</v>
      </c>
      <c r="C60" s="10" t="s">
        <v>49</v>
      </c>
      <c r="D60" s="19" t="s">
        <v>82</v>
      </c>
      <c r="E60" s="18">
        <v>6360</v>
      </c>
      <c r="F60" s="10">
        <v>0</v>
      </c>
      <c r="G60" s="18">
        <f t="shared" si="9"/>
        <v>6360</v>
      </c>
      <c r="H60" s="18">
        <f>H50/H55</f>
        <v>5180.227272727273</v>
      </c>
      <c r="I60" s="18">
        <v>0</v>
      </c>
      <c r="J60" s="76">
        <f t="shared" si="10"/>
        <v>5180.227272727273</v>
      </c>
      <c r="K60" s="76">
        <f t="shared" si="11"/>
        <v>-1179.772727272727</v>
      </c>
      <c r="L60" s="18">
        <f t="shared" si="12"/>
        <v>0</v>
      </c>
      <c r="M60" s="76">
        <f t="shared" si="13"/>
        <v>-1179.772727272727</v>
      </c>
    </row>
    <row r="61" spans="1:13" ht="39.6" customHeight="1" thickBot="1" x14ac:dyDescent="0.35">
      <c r="A61" s="59" t="s">
        <v>92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</row>
    <row r="62" spans="1:13" ht="15" thickBot="1" x14ac:dyDescent="0.35">
      <c r="A62" s="11">
        <v>4</v>
      </c>
      <c r="B62" s="17" t="s">
        <v>37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81.599999999999994" customHeight="1" thickBot="1" x14ac:dyDescent="0.35">
      <c r="A63" s="23"/>
      <c r="B63" s="10" t="s">
        <v>83</v>
      </c>
      <c r="C63" s="10" t="s">
        <v>58</v>
      </c>
      <c r="D63" s="77" t="s">
        <v>86</v>
      </c>
      <c r="E63" s="10">
        <v>90</v>
      </c>
      <c r="F63" s="10">
        <v>0</v>
      </c>
      <c r="G63" s="10">
        <f>E63+F63</f>
        <v>90</v>
      </c>
      <c r="H63" s="10">
        <v>90</v>
      </c>
      <c r="I63" s="10">
        <v>0</v>
      </c>
      <c r="J63" s="10">
        <f>H63+I63</f>
        <v>90</v>
      </c>
      <c r="K63" s="10">
        <f>H63-E63</f>
        <v>0</v>
      </c>
      <c r="L63" s="10"/>
      <c r="M63" s="10">
        <f>K63+L63</f>
        <v>0</v>
      </c>
    </row>
    <row r="64" spans="1:13" ht="128.4" customHeight="1" thickBot="1" x14ac:dyDescent="0.35">
      <c r="A64" s="23"/>
      <c r="B64" s="10" t="s">
        <v>84</v>
      </c>
      <c r="C64" s="10" t="s">
        <v>58</v>
      </c>
      <c r="D64" s="77" t="s">
        <v>87</v>
      </c>
      <c r="E64" s="10">
        <v>60</v>
      </c>
      <c r="F64" s="10">
        <v>0</v>
      </c>
      <c r="G64" s="10">
        <f t="shared" ref="G64:G65" si="14">E64+F64</f>
        <v>60</v>
      </c>
      <c r="H64" s="10">
        <v>60</v>
      </c>
      <c r="I64" s="10"/>
      <c r="J64" s="10">
        <f t="shared" ref="J64:J65" si="15">H64+I64</f>
        <v>60</v>
      </c>
      <c r="K64" s="10">
        <f t="shared" ref="K64:K65" si="16">H64-E64</f>
        <v>0</v>
      </c>
      <c r="L64" s="10"/>
      <c r="M64" s="10">
        <f t="shared" ref="M64:M65" si="17">K64+L64</f>
        <v>0</v>
      </c>
    </row>
    <row r="65" spans="1:17" ht="117" customHeight="1" thickBot="1" x14ac:dyDescent="0.35">
      <c r="A65" s="11"/>
      <c r="B65" s="10" t="s">
        <v>85</v>
      </c>
      <c r="C65" s="10" t="s">
        <v>58</v>
      </c>
      <c r="D65" s="77" t="s">
        <v>88</v>
      </c>
      <c r="E65" s="10">
        <v>45</v>
      </c>
      <c r="F65" s="10">
        <v>0</v>
      </c>
      <c r="G65" s="10">
        <f t="shared" si="14"/>
        <v>45</v>
      </c>
      <c r="H65" s="10">
        <v>45</v>
      </c>
      <c r="I65" s="10"/>
      <c r="J65" s="10">
        <f t="shared" si="15"/>
        <v>45</v>
      </c>
      <c r="K65" s="10">
        <f t="shared" si="16"/>
        <v>0</v>
      </c>
      <c r="L65" s="10"/>
      <c r="M65" s="10">
        <f t="shared" si="17"/>
        <v>0</v>
      </c>
    </row>
    <row r="66" spans="1:17" ht="15" thickBot="1" x14ac:dyDescent="0.35">
      <c r="A66" s="59" t="s">
        <v>93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1"/>
    </row>
    <row r="67" spans="1:17" ht="72" customHeight="1" thickBot="1" x14ac:dyDescent="0.35">
      <c r="A67" s="59" t="s">
        <v>95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1"/>
      <c r="Q67" s="78"/>
    </row>
    <row r="68" spans="1:17" ht="58.95" customHeight="1" x14ac:dyDescent="0.3">
      <c r="A68" s="33" t="s">
        <v>94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7" x14ac:dyDescent="0.3">
      <c r="A69" s="12"/>
    </row>
    <row r="70" spans="1:17" ht="15.6" x14ac:dyDescent="0.3">
      <c r="A70" s="1"/>
    </row>
    <row r="71" spans="1:17" ht="22.95" customHeight="1" x14ac:dyDescent="0.3">
      <c r="A71" s="58" t="s">
        <v>59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3" spans="1:17" ht="30" customHeight="1" x14ac:dyDescent="0.3">
      <c r="B73" s="72" t="s">
        <v>69</v>
      </c>
      <c r="C73" s="72"/>
      <c r="D73" s="72"/>
      <c r="G73" s="30"/>
      <c r="J73" s="73" t="s">
        <v>70</v>
      </c>
      <c r="K73" s="73"/>
    </row>
    <row r="74" spans="1:17" x14ac:dyDescent="0.3">
      <c r="B74" s="13"/>
      <c r="G74" s="31" t="s">
        <v>71</v>
      </c>
      <c r="J74" s="74" t="s">
        <v>72</v>
      </c>
      <c r="K74" s="74"/>
    </row>
    <row r="75" spans="1:17" x14ac:dyDescent="0.3">
      <c r="B75" s="36" t="s">
        <v>73</v>
      </c>
      <c r="C75" s="36"/>
      <c r="G75" s="30"/>
      <c r="J75" s="73" t="s">
        <v>74</v>
      </c>
      <c r="K75" s="73"/>
    </row>
    <row r="76" spans="1:17" x14ac:dyDescent="0.3">
      <c r="G76" s="31" t="s">
        <v>71</v>
      </c>
      <c r="J76" s="74" t="s">
        <v>72</v>
      </c>
      <c r="K76" s="74"/>
    </row>
  </sheetData>
  <mergeCells count="65">
    <mergeCell ref="B73:D73"/>
    <mergeCell ref="J73:K73"/>
    <mergeCell ref="J74:K74"/>
    <mergeCell ref="J75:K75"/>
    <mergeCell ref="J76:K76"/>
    <mergeCell ref="A13:A14"/>
    <mergeCell ref="E13:K13"/>
    <mergeCell ref="L13:M13"/>
    <mergeCell ref="E14:K14"/>
    <mergeCell ref="L14:M14"/>
    <mergeCell ref="A11:A12"/>
    <mergeCell ref="C11:K11"/>
    <mergeCell ref="L11:M11"/>
    <mergeCell ref="C12:K12"/>
    <mergeCell ref="L12:M12"/>
    <mergeCell ref="C8:L8"/>
    <mergeCell ref="A9:A10"/>
    <mergeCell ref="C9:K9"/>
    <mergeCell ref="L9:M9"/>
    <mergeCell ref="E10:I10"/>
    <mergeCell ref="L10:M10"/>
    <mergeCell ref="A20:M20"/>
    <mergeCell ref="A71:M71"/>
    <mergeCell ref="A51:M51"/>
    <mergeCell ref="A56:M56"/>
    <mergeCell ref="A61:M61"/>
    <mergeCell ref="A66:M66"/>
    <mergeCell ref="A67:M67"/>
    <mergeCell ref="A68:M68"/>
    <mergeCell ref="A42:L42"/>
    <mergeCell ref="A44:A45"/>
    <mergeCell ref="B44:B45"/>
    <mergeCell ref="C44:C45"/>
    <mergeCell ref="D44:D45"/>
    <mergeCell ref="E44:G44"/>
    <mergeCell ref="H44:J44"/>
    <mergeCell ref="K44:M44"/>
    <mergeCell ref="A34:K34"/>
    <mergeCell ref="A35:K35"/>
    <mergeCell ref="A37:A38"/>
    <mergeCell ref="B37:B38"/>
    <mergeCell ref="C37:E37"/>
    <mergeCell ref="F37:H37"/>
    <mergeCell ref="I37:K37"/>
    <mergeCell ref="A26:L26"/>
    <mergeCell ref="B28:B29"/>
    <mergeCell ref="C28:E28"/>
    <mergeCell ref="F28:H28"/>
    <mergeCell ref="I28:K28"/>
    <mergeCell ref="A16:M16"/>
    <mergeCell ref="B17:M17"/>
    <mergeCell ref="B75:C75"/>
    <mergeCell ref="I1:L1"/>
    <mergeCell ref="I2:L2"/>
    <mergeCell ref="I3:L3"/>
    <mergeCell ref="I4:L4"/>
    <mergeCell ref="I5:L5"/>
    <mergeCell ref="B24:M24"/>
    <mergeCell ref="B18:M18"/>
    <mergeCell ref="B19:M19"/>
    <mergeCell ref="A21:M21"/>
    <mergeCell ref="A22:K22"/>
    <mergeCell ref="B23:M23"/>
    <mergeCell ref="B25:M25"/>
    <mergeCell ref="D53:D5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Паспорт 2144 за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Економист</dc:creator>
  <cp:lastModifiedBy>Економист</cp:lastModifiedBy>
  <cp:lastPrinted>2020-02-17T15:38:08Z</cp:lastPrinted>
  <dcterms:created xsi:type="dcterms:W3CDTF">2020-01-30T08:58:47Z</dcterms:created>
  <dcterms:modified xsi:type="dcterms:W3CDTF">2021-01-25T09:42:22Z</dcterms:modified>
</cp:coreProperties>
</file>