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СФ'!$8:$10</definedName>
    <definedName name="_xlnm.Print_Area" localSheetId="0">'ЗФ и СФ'!$A$1:$F$32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<sst xmlns="http://schemas.openxmlformats.org/spreadsheetml/2006/main" count="37" uniqueCount="31">
  <si>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</si>
  <si>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</si>
  <si>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</si>
  <si>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</si>
  <si>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</si>
  <si>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Разом</t>
  </si>
  <si>
    <t>(грн.)</t>
  </si>
  <si>
    <t>у т.ч. бюджет розвитку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</si>
  <si>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</si>
  <si>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</si>
  <si>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</si>
  <si>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</si>
  <si>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</si>
  <si>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</si>
  <si>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</si>
  <si>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</si>
  <si>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</si>
  <si>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</si>
  <si>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Повернення коштів з депозитів або пред'явлення цінних паперів</t>
  </si>
  <si>
    <t>Міський голова</t>
  </si>
  <si>
    <t>О.В. Соколов</t>
  </si>
  <si>
    <t>Додаток 6</t>
  </si>
  <si>
    <t xml:space="preserve">Разом </t>
  </si>
  <si>
    <t xml:space="preserve">Джерела фінансування міського бюджету м. Чернігова на 2011 рік </t>
  </si>
  <si>
    <r>
      <t>203000</t>
    </r>
    <r>
      <rPr>
        <sz val="14"/>
        <color indexed="8"/>
        <rFont val="Times New Roman"/>
        <family val="1"/>
      </rPr>
      <t> </t>
    </r>
  </si>
  <si>
    <r>
      <t>Інше внутрішнє фінансування</t>
    </r>
    <r>
      <rPr>
        <sz val="14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</si>
  <si>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</si>
  <si>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</t>
  </si>
  <si>
    <t>602400 </t>
  </si>
  <si>
    <r>
      <t xml:space="preserve"> до рішення міської ради </t>
    </r>
    <r>
      <rPr>
        <u val="single"/>
        <sz val="13"/>
        <rFont val="Times New Roman"/>
        <family val="1"/>
      </rPr>
      <t>"28"</t>
    </r>
    <r>
      <rPr>
        <sz val="13"/>
        <rFont val="Times New Roman"/>
        <family val="1"/>
      </rPr>
      <t xml:space="preserve"> грудня 2010 року</t>
    </r>
  </si>
  <si>
    <r>
      <t>"Про міський бюджет на 2011 рік"
(4 сесія 6 скликання)
(у редакції рішення міської ради 
"</t>
    </r>
    <r>
      <rPr>
        <u val="single"/>
        <sz val="13"/>
        <rFont val="Times New Roman Cyr"/>
        <family val="0"/>
      </rPr>
      <t>24</t>
    </r>
    <r>
      <rPr>
        <sz val="13"/>
        <rFont val="Times New Roman Cyr"/>
        <family val="0"/>
      </rPr>
      <t>" червня 2011 року (10 сесія 6 скликання))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</si>
</sst>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5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sz val="13"/>
      <name val="Times New Roman Cyr"/>
      <family val="0"/>
    </font>
    <font>
      <sz val="10"/>
      <color indexed="10"/>
      <name val="Arial Cyr"/>
      <family val="0"/>
    </font>
    <font>
      <u val="single"/>
      <sz val="13"/>
      <name val="Times New Roman"/>
      <family val="1"/>
    </font>
    <font>
      <u val="single"/>
      <sz val="13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180" fontId="1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11.00390625" style="20" customWidth="1"/>
    <col min="2" max="2" width="37.875" style="20" customWidth="1"/>
    <col min="3" max="3" width="19.625" style="20" customWidth="1"/>
    <col min="4" max="4" width="18.125" style="20" customWidth="1"/>
    <col min="5" max="5" width="18.00390625" style="20" customWidth="1"/>
    <col min="6" max="6" width="22.75390625" style="20" customWidth="1"/>
    <col min="7" max="16384" width="9.125" style="20" customWidth="1"/>
  </cols>
  <sheetData>
    <row r="1" spans="4:7" ht="16.5">
      <c r="D1" s="52" t="s">
        <v>21</v>
      </c>
      <c r="E1" s="52"/>
      <c r="F1" s="52"/>
      <c r="G1" s="28"/>
    </row>
    <row r="2" spans="1:7" s="31" customFormat="1" ht="15" customHeight="1">
      <c r="A2" s="29"/>
      <c r="B2" s="30"/>
      <c r="D2" s="53" t="s">
        <v>29</v>
      </c>
      <c r="E2" s="53"/>
      <c r="F2" s="53"/>
      <c r="G2" s="32"/>
    </row>
    <row r="3" spans="1:8" s="31" customFormat="1" ht="66.75" customHeight="1">
      <c r="A3" s="29"/>
      <c r="B3" s="33"/>
      <c r="D3" s="54" t="s">
        <v>30</v>
      </c>
      <c r="E3" s="54"/>
      <c r="F3" s="54"/>
      <c r="G3" s="34"/>
      <c r="H3" s="35"/>
    </row>
    <row r="4" spans="1:7" s="31" customFormat="1" ht="12.75" customHeight="1">
      <c r="A4" s="29"/>
      <c r="B4" s="33"/>
      <c r="C4" s="36"/>
      <c r="D4" s="37"/>
      <c r="E4" s="37"/>
      <c r="F4" s="37"/>
      <c r="G4" s="32"/>
    </row>
    <row r="5" spans="1:6" ht="17.25" customHeight="1">
      <c r="A5" s="56" t="s">
        <v>23</v>
      </c>
      <c r="B5" s="56"/>
      <c r="C5" s="56"/>
      <c r="D5" s="56"/>
      <c r="E5" s="56"/>
      <c r="F5" s="56"/>
    </row>
    <row r="6" spans="1:6" ht="12.75" customHeight="1">
      <c r="A6" s="38"/>
      <c r="B6" s="38"/>
      <c r="C6" s="38"/>
      <c r="D6" s="38"/>
      <c r="E6" s="38"/>
      <c r="F6" s="38"/>
    </row>
    <row r="7" ht="15" customHeight="1">
      <c r="F7" s="39" t="s">
        <v>6</v>
      </c>
    </row>
    <row r="8" spans="1:6" ht="17.25" customHeight="1">
      <c r="A8" s="57" t="s">
        <v>0</v>
      </c>
      <c r="B8" s="57" t="s">
        <v>3</v>
      </c>
      <c r="C8" s="57" t="s">
        <v>1</v>
      </c>
      <c r="D8" s="57" t="s">
        <v>4</v>
      </c>
      <c r="E8" s="57"/>
      <c r="F8" s="57" t="s">
        <v>5</v>
      </c>
    </row>
    <row r="9" spans="1:6" ht="36.75" customHeight="1">
      <c r="A9" s="57"/>
      <c r="B9" s="57"/>
      <c r="C9" s="57"/>
      <c r="D9" s="6" t="s">
        <v>22</v>
      </c>
      <c r="E9" s="6" t="s">
        <v>7</v>
      </c>
      <c r="F9" s="57"/>
    </row>
    <row r="10" spans="1:6" ht="11.25" customHeight="1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1">
        <v>6</v>
      </c>
    </row>
    <row r="11" spans="1:6" ht="21" customHeight="1">
      <c r="A11" s="3">
        <v>200000</v>
      </c>
      <c r="B11" s="3" t="s">
        <v>2</v>
      </c>
      <c r="C11" s="4">
        <f>C19+C16+C13</f>
        <v>-15435880</v>
      </c>
      <c r="D11" s="4">
        <f>D19+D16+D13</f>
        <v>17612221</v>
      </c>
      <c r="E11" s="4">
        <f>E19+E16+E13</f>
        <v>16558385</v>
      </c>
      <c r="F11" s="5">
        <f aca="true" t="shared" si="0" ref="F11:F16">C11+D11</f>
        <v>2176341</v>
      </c>
    </row>
    <row r="12" spans="1:6" ht="34.5" customHeight="1">
      <c r="A12" s="42" t="s">
        <v>24</v>
      </c>
      <c r="B12" s="43" t="s">
        <v>25</v>
      </c>
      <c r="C12" s="26">
        <f>C13</f>
        <v>0</v>
      </c>
      <c r="D12" s="26">
        <f>D13</f>
        <v>0</v>
      </c>
      <c r="E12" s="26">
        <f>E13</f>
        <v>0</v>
      </c>
      <c r="F12" s="27">
        <f t="shared" si="0"/>
        <v>0</v>
      </c>
    </row>
    <row r="13" spans="1:6" ht="55.5" customHeight="1" hidden="1">
      <c r="A13" s="44">
        <v>203400</v>
      </c>
      <c r="B13" s="45" t="s">
        <v>15</v>
      </c>
      <c r="C13" s="8">
        <f>C14-C15</f>
        <v>0</v>
      </c>
      <c r="D13" s="8">
        <f>D14-D15</f>
        <v>0</v>
      </c>
      <c r="E13" s="8">
        <f>E14-E15</f>
        <v>0</v>
      </c>
      <c r="F13" s="9">
        <f t="shared" si="0"/>
        <v>0</v>
      </c>
    </row>
    <row r="14" spans="1:6" ht="20.25" customHeight="1">
      <c r="A14" s="10">
        <v>203410</v>
      </c>
      <c r="B14" s="46" t="s">
        <v>16</v>
      </c>
      <c r="C14" s="11">
        <v>227725642</v>
      </c>
      <c r="D14" s="11"/>
      <c r="E14" s="11"/>
      <c r="F14" s="12">
        <f t="shared" si="0"/>
        <v>227725642</v>
      </c>
    </row>
    <row r="15" spans="1:6" ht="19.5" customHeight="1">
      <c r="A15" s="10">
        <v>203420</v>
      </c>
      <c r="B15" s="46" t="s">
        <v>17</v>
      </c>
      <c r="C15" s="11">
        <v>227725642</v>
      </c>
      <c r="D15" s="11"/>
      <c r="E15" s="11"/>
      <c r="F15" s="12">
        <f t="shared" si="0"/>
        <v>227725642</v>
      </c>
    </row>
    <row r="16" spans="1:6" ht="72.75" customHeight="1">
      <c r="A16" s="24">
        <v>206000</v>
      </c>
      <c r="B16" s="25" t="s">
        <v>13</v>
      </c>
      <c r="C16" s="27">
        <v>0</v>
      </c>
      <c r="D16" s="27">
        <v>0</v>
      </c>
      <c r="E16" s="27">
        <v>0</v>
      </c>
      <c r="F16" s="27">
        <f t="shared" si="0"/>
        <v>0</v>
      </c>
    </row>
    <row r="17" spans="1:7" ht="53.25" customHeight="1">
      <c r="A17" s="23">
        <v>206100</v>
      </c>
      <c r="B17" s="7" t="s">
        <v>18</v>
      </c>
      <c r="C17" s="11"/>
      <c r="D17" s="8">
        <f>10937800+7500000</f>
        <v>18437800</v>
      </c>
      <c r="E17" s="8">
        <f>6576000+4000000</f>
        <v>10576000</v>
      </c>
      <c r="F17" s="9">
        <f aca="true" t="shared" si="1" ref="F17:F30">C17+D17</f>
        <v>18437800</v>
      </c>
      <c r="G17" s="47"/>
    </row>
    <row r="18" spans="1:7" ht="54" customHeight="1">
      <c r="A18" s="23">
        <v>206200</v>
      </c>
      <c r="B18" s="7" t="s">
        <v>14</v>
      </c>
      <c r="C18" s="11"/>
      <c r="D18" s="8">
        <f>10937800+7500000</f>
        <v>18437800</v>
      </c>
      <c r="E18" s="8">
        <f>6576000+4000000</f>
        <v>10576000</v>
      </c>
      <c r="F18" s="9">
        <f t="shared" si="1"/>
        <v>18437800</v>
      </c>
      <c r="G18" s="47"/>
    </row>
    <row r="19" spans="1:7" ht="53.25" customHeight="1">
      <c r="A19" s="24">
        <v>208000</v>
      </c>
      <c r="B19" s="25" t="s">
        <v>8</v>
      </c>
      <c r="C19" s="26">
        <f>C20+C21</f>
        <v>-15435880</v>
      </c>
      <c r="D19" s="26">
        <f>D20+D21</f>
        <v>17612221</v>
      </c>
      <c r="E19" s="26">
        <f>E20+E21</f>
        <v>16558385</v>
      </c>
      <c r="F19" s="27">
        <f t="shared" si="1"/>
        <v>2176341</v>
      </c>
      <c r="G19" s="48"/>
    </row>
    <row r="20" spans="1:6" s="48" customFormat="1" ht="22.5" customHeight="1">
      <c r="A20" s="23">
        <v>208100</v>
      </c>
      <c r="B20" s="13" t="s">
        <v>9</v>
      </c>
      <c r="C20" s="8">
        <f>78600+224190+256685+340000</f>
        <v>899475</v>
      </c>
      <c r="D20" s="8">
        <f>153030+410000+643836+70000</f>
        <v>1276866</v>
      </c>
      <c r="E20" s="8">
        <f>153030+70000</f>
        <v>223030</v>
      </c>
      <c r="F20" s="9">
        <f t="shared" si="1"/>
        <v>2176341</v>
      </c>
    </row>
    <row r="21" spans="1:6" ht="75" customHeight="1">
      <c r="A21" s="10" t="s">
        <v>26</v>
      </c>
      <c r="B21" s="46" t="s">
        <v>27</v>
      </c>
      <c r="C21" s="51">
        <f>-3607822-5000-40133-30500+2000000-14500000-151900</f>
        <v>-16335355</v>
      </c>
      <c r="D21" s="51">
        <f>3607822+5000+40133+30500-2000000+14500000+151900</f>
        <v>16335355</v>
      </c>
      <c r="E21" s="51">
        <f>3607822+5000+40133+30500-2000000+14500000+151900</f>
        <v>16335355</v>
      </c>
      <c r="F21" s="12">
        <f>C21+D21</f>
        <v>0</v>
      </c>
    </row>
    <row r="22" spans="1:6" ht="19.5" customHeight="1">
      <c r="A22" s="6"/>
      <c r="B22" s="3" t="s">
        <v>10</v>
      </c>
      <c r="C22" s="4">
        <f>C11</f>
        <v>-15435880</v>
      </c>
      <c r="D22" s="4">
        <f>D11</f>
        <v>17612221</v>
      </c>
      <c r="E22" s="4">
        <f>E11</f>
        <v>16558385</v>
      </c>
      <c r="F22" s="5">
        <f t="shared" si="1"/>
        <v>2176341</v>
      </c>
    </row>
    <row r="23" spans="1:6" ht="36.75" customHeight="1">
      <c r="A23" s="3">
        <v>600000</v>
      </c>
      <c r="B23" s="3" t="s">
        <v>11</v>
      </c>
      <c r="C23" s="4">
        <f>C27+C24</f>
        <v>-15435880</v>
      </c>
      <c r="D23" s="4">
        <f>D27</f>
        <v>17612221</v>
      </c>
      <c r="E23" s="4">
        <f>E27</f>
        <v>16558385</v>
      </c>
      <c r="F23" s="5">
        <f t="shared" si="1"/>
        <v>2176341</v>
      </c>
    </row>
    <row r="24" spans="1:6" s="48" customFormat="1" ht="79.5" customHeight="1">
      <c r="A24" s="24">
        <v>601000</v>
      </c>
      <c r="B24" s="25" t="s">
        <v>13</v>
      </c>
      <c r="C24" s="26">
        <v>0</v>
      </c>
      <c r="D24" s="26">
        <v>0</v>
      </c>
      <c r="E24" s="26">
        <v>0</v>
      </c>
      <c r="F24" s="27">
        <f t="shared" si="1"/>
        <v>0</v>
      </c>
    </row>
    <row r="25" spans="1:7" s="48" customFormat="1" ht="52.5" customHeight="1">
      <c r="A25" s="23">
        <v>601100</v>
      </c>
      <c r="B25" s="7" t="s">
        <v>18</v>
      </c>
      <c r="C25" s="8"/>
      <c r="D25" s="8">
        <f>10937800+7500000</f>
        <v>18437800</v>
      </c>
      <c r="E25" s="8">
        <f>6576000+4000000</f>
        <v>10576000</v>
      </c>
      <c r="F25" s="9">
        <f t="shared" si="1"/>
        <v>18437800</v>
      </c>
      <c r="G25" s="47"/>
    </row>
    <row r="26" spans="1:7" s="48" customFormat="1" ht="54" customHeight="1">
      <c r="A26" s="23">
        <v>601200</v>
      </c>
      <c r="B26" s="7" t="s">
        <v>14</v>
      </c>
      <c r="C26" s="8"/>
      <c r="D26" s="8">
        <f>10937800+7500000</f>
        <v>18437800</v>
      </c>
      <c r="E26" s="8">
        <f>6576000+4000000</f>
        <v>10576000</v>
      </c>
      <c r="F26" s="9">
        <f t="shared" si="1"/>
        <v>18437800</v>
      </c>
      <c r="G26" s="47"/>
    </row>
    <row r="27" spans="1:6" ht="55.5" customHeight="1">
      <c r="A27" s="24">
        <v>602000</v>
      </c>
      <c r="B27" s="25" t="s">
        <v>8</v>
      </c>
      <c r="C27" s="26">
        <f>C28+C29</f>
        <v>-15435880</v>
      </c>
      <c r="D27" s="26">
        <f>D28+D29</f>
        <v>17612221</v>
      </c>
      <c r="E27" s="26">
        <f>E28+E29</f>
        <v>16558385</v>
      </c>
      <c r="F27" s="27">
        <f t="shared" si="1"/>
        <v>2176341</v>
      </c>
    </row>
    <row r="28" spans="1:6" s="48" customFormat="1" ht="19.5" customHeight="1">
      <c r="A28" s="23">
        <v>602100</v>
      </c>
      <c r="B28" s="13" t="s">
        <v>9</v>
      </c>
      <c r="C28" s="8">
        <f>78600+224190+256685+340000</f>
        <v>899475</v>
      </c>
      <c r="D28" s="8">
        <f>153030+410000+643836+70000</f>
        <v>1276866</v>
      </c>
      <c r="E28" s="8">
        <f>153030+70000</f>
        <v>223030</v>
      </c>
      <c r="F28" s="9">
        <f t="shared" si="1"/>
        <v>2176341</v>
      </c>
    </row>
    <row r="29" spans="1:6" s="48" customFormat="1" ht="69" customHeight="1">
      <c r="A29" s="10" t="s">
        <v>28</v>
      </c>
      <c r="B29" s="46" t="s">
        <v>27</v>
      </c>
      <c r="C29" s="51">
        <f>-3607822-5000-40133-30500+2000000-14500000-151900</f>
        <v>-16335355</v>
      </c>
      <c r="D29" s="51">
        <f>3607822+5000+40133+30500-2000000+14500000+151900</f>
        <v>16335355</v>
      </c>
      <c r="E29" s="51">
        <f>3607822+5000+40133+30500-2000000+14500000+151900</f>
        <v>16335355</v>
      </c>
      <c r="F29" s="14">
        <f t="shared" si="1"/>
        <v>0</v>
      </c>
    </row>
    <row r="30" spans="1:6" ht="33" customHeight="1">
      <c r="A30" s="6"/>
      <c r="B30" s="3" t="s">
        <v>12</v>
      </c>
      <c r="C30" s="4">
        <f>C23</f>
        <v>-15435880</v>
      </c>
      <c r="D30" s="4">
        <f>D23</f>
        <v>17612221</v>
      </c>
      <c r="E30" s="4">
        <f>E23</f>
        <v>16558385</v>
      </c>
      <c r="F30" s="5">
        <f t="shared" si="1"/>
        <v>2176341</v>
      </c>
    </row>
    <row r="31" spans="1:6" ht="15" customHeight="1">
      <c r="A31" s="15"/>
      <c r="B31" s="16"/>
      <c r="C31" s="17"/>
      <c r="D31" s="17"/>
      <c r="E31" s="18"/>
      <c r="F31" s="19"/>
    </row>
    <row r="32" spans="1:6" s="49" customFormat="1" ht="23.25">
      <c r="A32" s="21" t="s">
        <v>19</v>
      </c>
      <c r="B32" s="22"/>
      <c r="C32" s="55" t="s">
        <v>20</v>
      </c>
      <c r="D32" s="55"/>
      <c r="E32" s="55"/>
      <c r="F32" s="55"/>
    </row>
    <row r="33" spans="2:6" ht="18">
      <c r="B33" s="1"/>
      <c r="C33" s="2"/>
      <c r="D33" s="2"/>
      <c r="E33" s="2"/>
      <c r="F33" s="2"/>
    </row>
    <row r="34" spans="3:6" ht="15">
      <c r="C34" s="2"/>
      <c r="D34" s="2"/>
      <c r="E34" s="2"/>
      <c r="F34" s="2"/>
    </row>
    <row r="35" spans="2:6" ht="18">
      <c r="B35" s="1"/>
      <c r="C35" s="2"/>
      <c r="D35" s="2"/>
      <c r="E35" s="2"/>
      <c r="F35" s="2"/>
    </row>
    <row r="36" spans="2:6" ht="18">
      <c r="B36" s="1"/>
      <c r="C36" s="2"/>
      <c r="D36" s="2"/>
      <c r="E36" s="2"/>
      <c r="F36" s="2"/>
    </row>
    <row r="37" spans="2:6" ht="18">
      <c r="B37" s="1"/>
      <c r="C37" s="2"/>
      <c r="D37" s="2"/>
      <c r="E37" s="2"/>
      <c r="F37" s="2"/>
    </row>
    <row r="38" spans="2:6" ht="18">
      <c r="B38" s="1"/>
      <c r="C38" s="2"/>
      <c r="D38" s="2"/>
      <c r="E38" s="2"/>
      <c r="F38" s="2"/>
    </row>
    <row r="39" spans="2:6" ht="18">
      <c r="B39" s="1"/>
      <c r="C39" s="2"/>
      <c r="D39" s="2"/>
      <c r="E39" s="2"/>
      <c r="F39" s="2"/>
    </row>
    <row r="40" spans="2:6" ht="18">
      <c r="B40" s="1"/>
      <c r="C40" s="2"/>
      <c r="D40" s="2"/>
      <c r="E40" s="2"/>
      <c r="F40" s="2"/>
    </row>
    <row r="41" spans="2:6" ht="18">
      <c r="B41" s="1"/>
      <c r="C41" s="2"/>
      <c r="D41" s="2"/>
      <c r="E41" s="2"/>
      <c r="F41" s="2"/>
    </row>
    <row r="42" spans="2:6" ht="18">
      <c r="B42" s="1"/>
      <c r="C42" s="2"/>
      <c r="D42" s="2"/>
      <c r="E42" s="2"/>
      <c r="F42" s="2"/>
    </row>
    <row r="43" spans="2:6" ht="18">
      <c r="B43" s="1"/>
      <c r="C43" s="2"/>
      <c r="D43" s="2"/>
      <c r="E43" s="2"/>
      <c r="F43" s="2"/>
    </row>
    <row r="44" spans="2:6" ht="18">
      <c r="B44" s="1"/>
      <c r="C44" s="2"/>
      <c r="D44" s="2"/>
      <c r="E44" s="2"/>
      <c r="F44" s="2"/>
    </row>
    <row r="45" spans="2:6" ht="18">
      <c r="B45" s="1"/>
      <c r="C45" s="2"/>
      <c r="D45" s="2"/>
      <c r="E45" s="2"/>
      <c r="F45" s="2"/>
    </row>
    <row r="46" spans="2:6" ht="18">
      <c r="B46" s="1"/>
      <c r="C46" s="2"/>
      <c r="D46" s="2"/>
      <c r="E46" s="2"/>
      <c r="F46" s="2"/>
    </row>
    <row r="47" ht="18">
      <c r="B47" s="1"/>
    </row>
    <row r="48" ht="12.75">
      <c r="B48" s="50"/>
    </row>
    <row r="49" ht="12.75">
      <c r="B49" s="50"/>
    </row>
    <row r="50" ht="12.75">
      <c r="B50" s="50"/>
    </row>
    <row r="51" ht="12.75">
      <c r="B51" s="50"/>
    </row>
    <row r="52" ht="12.75">
      <c r="B52" s="50"/>
    </row>
    <row r="53" ht="12.75">
      <c r="B53" s="50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50"/>
    </row>
    <row r="72" ht="12.75">
      <c r="B72" s="50"/>
    </row>
    <row r="73" ht="12.75">
      <c r="B73" s="50"/>
    </row>
    <row r="74" ht="12.75">
      <c r="B74" s="50"/>
    </row>
    <row r="75" ht="12.75">
      <c r="B75" s="50"/>
    </row>
    <row r="76" ht="12.75">
      <c r="B76" s="50"/>
    </row>
    <row r="77" ht="12.75">
      <c r="B77" s="50"/>
    </row>
    <row r="78" ht="12.75">
      <c r="B78" s="50"/>
    </row>
    <row r="79" ht="12.75">
      <c r="B79" s="50"/>
    </row>
    <row r="80" ht="12.75">
      <c r="B80" s="50"/>
    </row>
    <row r="81" ht="12.75">
      <c r="B81" s="50"/>
    </row>
    <row r="82" ht="12.75">
      <c r="B82" s="50"/>
    </row>
    <row r="83" ht="12.75">
      <c r="B83" s="50"/>
    </row>
    <row r="84" ht="12.75">
      <c r="B84" s="50"/>
    </row>
    <row r="85" ht="12.75">
      <c r="B85" s="50"/>
    </row>
    <row r="86" ht="12.75">
      <c r="B86" s="50"/>
    </row>
    <row r="87" ht="12.75">
      <c r="B87" s="50"/>
    </row>
    <row r="88" ht="12.75">
      <c r="B88" s="50"/>
    </row>
    <row r="89" ht="12.75">
      <c r="B89" s="50"/>
    </row>
    <row r="90" ht="12.75">
      <c r="B90" s="50"/>
    </row>
    <row r="91" ht="12.75">
      <c r="B91" s="50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</sheetData>
  <mergeCells count="10">
    <mergeCell ref="D1:F1"/>
    <mergeCell ref="D2:F2"/>
    <mergeCell ref="D3:F3"/>
    <mergeCell ref="C32:F32"/>
    <mergeCell ref="A5:F5"/>
    <mergeCell ref="A8:A9"/>
    <mergeCell ref="B8:B9"/>
    <mergeCell ref="C8:C9"/>
    <mergeCell ref="D8:E8"/>
    <mergeCell ref="F8:F9"/>
  </mergeCells>
  <printOptions horizontalCentered="1"/>
  <pageMargins left="0.72" right="0.1968503937007874" top="0.25" bottom="0.32" header="0.15748031496062992" footer="0"/>
  <pageSetup horizontalDpi="300" verticalDpi="300" orientation="portrait" paperSize="9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2011-06-30T05:19:53Z</cp:lastPrinted>
  <dcterms:created xsi:type="dcterms:W3CDTF">2001-12-26T15:52:11Z</dcterms:created>
  <dcterms:modified xsi:type="dcterms:W3CDTF">2011-07-05T05:49:06Z</dcterms:modified>
  <cp:category/>
  <cp:version/>
  <cp:contentType/>
  <cp:contentStatus/>
</cp:coreProperties>
</file>