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3775" windowHeight="10170"/>
  </bookViews>
  <sheets>
    <sheet name="В титул" sheetId="1" r:id="rId1"/>
  </sheets>
  <definedNames>
    <definedName name="_xlnm.Print_Titles" localSheetId="0">'В титул'!$13:$13</definedName>
  </definedNames>
  <calcPr calcId="124519" fullCalcOnLoad="1"/>
</workbook>
</file>

<file path=xl/calcChain.xml><?xml version="1.0" encoding="utf-8"?>
<calcChain xmlns="http://schemas.openxmlformats.org/spreadsheetml/2006/main">
  <c r="F16" i="1"/>
  <c r="F17"/>
  <c r="F18" s="1"/>
  <c r="D18"/>
  <c r="F19"/>
  <c r="F22"/>
  <c r="F23"/>
  <c r="F24"/>
  <c r="F25"/>
  <c r="D26"/>
  <c r="F26" s="1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D60"/>
  <c r="D64" s="1"/>
  <c r="E63"/>
  <c r="E65"/>
  <c r="E66"/>
  <c r="E69"/>
  <c r="E70"/>
  <c r="E71"/>
  <c r="E72"/>
  <c r="D73"/>
  <c r="E73"/>
  <c r="E77"/>
  <c r="E78"/>
  <c r="E82" s="1"/>
  <c r="E79"/>
  <c r="E80"/>
  <c r="E81"/>
  <c r="D82"/>
  <c r="E85"/>
  <c r="E87" s="1"/>
  <c r="E86"/>
  <c r="D87"/>
  <c r="F27" l="1"/>
  <c r="F89" s="1"/>
  <c r="D27"/>
  <c r="D89" s="1"/>
  <c r="E60"/>
  <c r="E64" s="1"/>
  <c r="E89" s="1"/>
</calcChain>
</file>

<file path=xl/sharedStrings.xml><?xml version="1.0" encoding="utf-8"?>
<sst xmlns="http://schemas.openxmlformats.org/spreadsheetml/2006/main" count="316" uniqueCount="143">
  <si>
    <t>В. Е. Бистров</t>
  </si>
  <si>
    <t xml:space="preserve">Секретар міської ради </t>
  </si>
  <si>
    <t>Усього у розділах 1-9:</t>
  </si>
  <si>
    <t>IV кв.</t>
  </si>
  <si>
    <t>ІІ кв.</t>
  </si>
  <si>
    <t>2016</t>
  </si>
  <si>
    <t>Заходи з подальшого реформування системи житлово-комунального господарства (КЕКВ 2282)</t>
  </si>
  <si>
    <t xml:space="preserve">Разом у розділі 8 (КЕКВ 2610): </t>
  </si>
  <si>
    <t>комунальному підприємству "Новозаводське" Чернігівської міської ради</t>
  </si>
  <si>
    <t>8.2</t>
  </si>
  <si>
    <t>комунальному підприємству "Деснянське" Чернігівської міської ради</t>
  </si>
  <si>
    <t>8.1</t>
  </si>
  <si>
    <t>у тому числі, одержувачам коштів:</t>
  </si>
  <si>
    <t>Поточний ремонт надвірних туалетів (КЕКВ 2610),</t>
  </si>
  <si>
    <t>8</t>
  </si>
  <si>
    <t xml:space="preserve">Разом у розділі 7 (КЕКВ 2610): </t>
  </si>
  <si>
    <t>ІІІ кв.</t>
  </si>
  <si>
    <t>комунальному підприємству " Спеціалізований комбінат комунально-побутового обслуговування" Чернігівської міської ради</t>
  </si>
  <si>
    <t>7.5</t>
  </si>
  <si>
    <t>комунальному підприємству "ЖЕК-13" Чернігівської міської ради</t>
  </si>
  <si>
    <t>7.4</t>
  </si>
  <si>
    <t>комунальному підприємству "ЖЕК-10" Чернігівської міської ради</t>
  </si>
  <si>
    <t>7.3</t>
  </si>
  <si>
    <t>7.2</t>
  </si>
  <si>
    <t>7.1</t>
  </si>
  <si>
    <t>Знесення окремих засохлих та пошкоджених  дерев і кущів на прибудинкових територіях  (поточний ремонт) (КЕКВ 2610),</t>
  </si>
  <si>
    <t>І кв.</t>
  </si>
  <si>
    <t>Заходи у рамках виконання Програми фінансової підтримки  комунальних підприємств міста Чернігова                на 2016 рік (одержувач коштів - КП "АТП-2528")</t>
  </si>
  <si>
    <t>Разом у розділі 5 (КЕКВ 2610):</t>
  </si>
  <si>
    <t>5.4</t>
  </si>
  <si>
    <t>5.3</t>
  </si>
  <si>
    <t>5.2</t>
  </si>
  <si>
    <t>5.1</t>
  </si>
  <si>
    <t xml:space="preserve"> </t>
  </si>
  <si>
    <t xml:space="preserve">У рамках Програми покращання покриття доріг та проїздів у житловій забудові міста Чернігова на 2012-2016 роки, затвердженої рішенням міської ради від 30.11.2011 (15 сесія 6 скликання) (КЕКВ 2610),  </t>
  </si>
  <si>
    <t>У рамках Програми  утримання структурного підрозділу "Екологічна інспекція" комунального підприємства "АТП- 2528" Чернігівської міської ради на 2015-2017 роки, затвердженої рішенням міської ради від 26.12.2014 (46 сесія 6 скликання)</t>
  </si>
  <si>
    <t xml:space="preserve">У рамках Програми організації дорожнього руху на автомобільних дорогах, вулицях міста Чернігова на 2015-2017 роки, затвердженої рішенням міської ради від 28.11.2014 р (45 сесія 6 скликання) (комунальному  шляхо-будівельному  підприємству на утримання служби з утримання та експлуатації технічних засобів регулювання дорожнього руху) (КЕКВ 2610) </t>
  </si>
  <si>
    <t>Разом у розділі 2:</t>
  </si>
  <si>
    <t>Оренда  земельної ділянки під кар’єр ґрунту для забезпечення безпечної експлуатації полігону ТПВ (КЕКВ 2800)</t>
  </si>
  <si>
    <t>2.4</t>
  </si>
  <si>
    <t>Подача газу  до Вічного вогню (КЕКВ 2274)</t>
  </si>
  <si>
    <t>2.3</t>
  </si>
  <si>
    <t>Освітлення вулиць міста /електроенергія (КЕКВ 2273)</t>
  </si>
  <si>
    <t>2.2</t>
  </si>
  <si>
    <t>Разом у пункті 2.1 (КЕКВ 2240)</t>
  </si>
  <si>
    <t>"Чернігів у віках"</t>
  </si>
  <si>
    <t>2.1.30</t>
  </si>
  <si>
    <t>Благоустрій берегової зони р.Десна в районі готелю Брянськ</t>
  </si>
  <si>
    <t>2.1.29</t>
  </si>
  <si>
    <t>Обстеження та експертиза мостів та шляхопроводів</t>
  </si>
  <si>
    <t>2.1.28</t>
  </si>
  <si>
    <t>Обслуговування та прибирання місць загального користування під час святкових заходів</t>
  </si>
  <si>
    <t>2.1.27</t>
  </si>
  <si>
    <t>Технічне обслуговування мереж зовнішнього освітлення</t>
  </si>
  <si>
    <t>2.1.26</t>
  </si>
  <si>
    <t>Утримання громадських вбиралень</t>
  </si>
  <si>
    <t>2.1.25</t>
  </si>
  <si>
    <t>Чищення доріг, замітання вулиць, прибирання снігу, посипання сіллю, піском тощо доріг</t>
  </si>
  <si>
    <t>2.1.24</t>
  </si>
  <si>
    <t>Прибирання та догляду за зеленими зонами, доріжками у парках, скверах,  набережних та пішохідному мосту</t>
  </si>
  <si>
    <t>2.1.23</t>
  </si>
  <si>
    <t>Утримання місць поховань</t>
  </si>
  <si>
    <t>2.1.22</t>
  </si>
  <si>
    <t>Утримання підземних переходів</t>
  </si>
  <si>
    <t>2.1.21</t>
  </si>
  <si>
    <t xml:space="preserve">Утримання очисних споруд та зливової каналізації </t>
  </si>
  <si>
    <t>2.1.20</t>
  </si>
  <si>
    <t>Інші видатки</t>
  </si>
  <si>
    <t>2.1.19</t>
  </si>
  <si>
    <t>Поточний ремонт мереж зовнішнього освітлення</t>
  </si>
  <si>
    <t>2.1.18</t>
  </si>
  <si>
    <t>IІ кв.</t>
  </si>
  <si>
    <t>Експертна грошова оцінка земельних ділянок (паїв) для розширення кладовища  "Яцево" (5 черга)</t>
  </si>
  <si>
    <t>2.1.17</t>
  </si>
  <si>
    <t>Згідно із Законом України "Про здійснення державних закупівель"</t>
  </si>
  <si>
    <t>IІІ кв.</t>
  </si>
  <si>
    <t>Поточний ремонт фонтанів</t>
  </si>
  <si>
    <t>2.1.16</t>
  </si>
  <si>
    <t>Оплата послуг супутникового контролю /GPS/  по утриманню об’єктів благоустрою</t>
  </si>
  <si>
    <t>2.1.15</t>
  </si>
  <si>
    <t>Поточний ремонт очисних споруд зливової каналізації</t>
  </si>
  <si>
    <t>2.1.14</t>
  </si>
  <si>
    <t>Облаштування пляжів</t>
  </si>
  <si>
    <t>2.1.13</t>
  </si>
  <si>
    <t>Захоронення невідомих, безрідних людей</t>
  </si>
  <si>
    <t>2.1.12</t>
  </si>
  <si>
    <t>Утримання фонтанів та насосної станції на річці Десна</t>
  </si>
  <si>
    <t>2.1.11</t>
  </si>
  <si>
    <t>Поточний ремонт підземних переходів</t>
  </si>
  <si>
    <t>2.1.10</t>
  </si>
  <si>
    <t>Поточний ремонт зливової каналізації</t>
  </si>
  <si>
    <t>2.1.9</t>
  </si>
  <si>
    <t>Поточний  ремонт мостів та шляхопроводів</t>
  </si>
  <si>
    <t>2.1.8</t>
  </si>
  <si>
    <t>Поточний ремонт туалетів та зливової станції</t>
  </si>
  <si>
    <t>2.1.7</t>
  </si>
  <si>
    <t>Оформлення міста до урочистих подій та свят</t>
  </si>
  <si>
    <t>2.1.6</t>
  </si>
  <si>
    <t xml:space="preserve">Поточний ремонт місць поховань </t>
  </si>
  <si>
    <t>2.1.5</t>
  </si>
  <si>
    <t>Косіння трави</t>
  </si>
  <si>
    <t>2.1.4</t>
  </si>
  <si>
    <t>Садіння та догляд за зеленими насадженнями,  парками та скверами (поточний ремонт)</t>
  </si>
  <si>
    <t>2.1.3</t>
  </si>
  <si>
    <t>Поточний ремонт зупинок громадського транспорту</t>
  </si>
  <si>
    <t>2.1.2</t>
  </si>
  <si>
    <t xml:space="preserve">Поточний ремонт малих архітектурних споруд </t>
  </si>
  <si>
    <t>2.1.1</t>
  </si>
  <si>
    <t xml:space="preserve">Оплата послуг </t>
  </si>
  <si>
    <t>2.1</t>
  </si>
  <si>
    <t xml:space="preserve">          2. Видатки споживання</t>
  </si>
  <si>
    <r>
      <t>Разом у  розділі 1</t>
    </r>
    <r>
      <rPr>
        <b/>
        <sz val="14"/>
        <rFont val="Times New Roman"/>
        <family val="1"/>
        <charset val="204"/>
      </rPr>
      <t>:</t>
    </r>
  </si>
  <si>
    <t>Разом у пункті 1.3 (КЕКВ 3210)</t>
  </si>
  <si>
    <t>1.3.4</t>
  </si>
  <si>
    <t>1.3.3</t>
  </si>
  <si>
    <t>1.3.2</t>
  </si>
  <si>
    <t>1.3.1</t>
  </si>
  <si>
    <t>1.3</t>
  </si>
  <si>
    <t>Викуп землі під кладовище Яцево (КЕКВ 3160)</t>
  </si>
  <si>
    <t>1.2</t>
  </si>
  <si>
    <t>Разом у пункті 1.1.1- 1.1.2</t>
  </si>
  <si>
    <t>I кв.</t>
  </si>
  <si>
    <t>Проектні роботи на капітальний ремонт об`єктів благоустрою міста</t>
  </si>
  <si>
    <t>1.1.2</t>
  </si>
  <si>
    <t xml:space="preserve">Капітальний ремонт зелених насаджень </t>
  </si>
  <si>
    <t>1.1.1</t>
  </si>
  <si>
    <t>Капітальний ремонт</t>
  </si>
  <si>
    <t>1.1</t>
  </si>
  <si>
    <t>1. Видатки розвитку</t>
  </si>
  <si>
    <t>Спец. фонд (бюджет розвитку), грн</t>
  </si>
  <si>
    <t>Загальний фонд, грн</t>
  </si>
  <si>
    <t>Міський бюджет</t>
  </si>
  <si>
    <t>Наяв-ність доку-мен-тації</t>
  </si>
  <si>
    <t>Підрядник</t>
  </si>
  <si>
    <t>Закін-чення робіт</t>
  </si>
  <si>
    <t>Поча-ток робіт</t>
  </si>
  <si>
    <t>Джерело фінансування</t>
  </si>
  <si>
    <t>Кошторисна вартість, грн</t>
  </si>
  <si>
    <t>Рік почат-ку і закін-чення робіт</t>
  </si>
  <si>
    <t>Найменування об`єкта</t>
  </si>
  <si>
    <t>№ з/п</t>
  </si>
  <si>
    <t>Перелік об`єктів благоустрою міста Чернігова на 2016 рік,                                                                                                                                 капітальний ремонт та поточні витрати  щодо яких фінансуються за рахунок коштів  міського бюджету       міста Чернігова</t>
  </si>
  <si>
    <r>
      <t>Д</t>
    </r>
    <r>
      <rPr>
        <sz val="18"/>
        <rFont val="Times New Roman"/>
        <family val="1"/>
        <charset val="204"/>
      </rPr>
      <t xml:space="preserve">одаток 1
до рішення виконавчого комітету міської ради
 _______________ 2016 р. № ___ </t>
    </r>
  </si>
</sst>
</file>

<file path=xl/styles.xml><?xml version="1.0" encoding="utf-8"?>
<styleSheet xmlns="http://schemas.openxmlformats.org/spreadsheetml/2006/main">
  <numFmts count="1">
    <numFmt numFmtId="164" formatCode="_-* #,##0_р_._-;\-* #,##0_р_._-;_-* &quot;-&quot;??_р_._-;_-@_-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Arial Cyr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2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/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view="pageBreakPreview" topLeftCell="A61" zoomScale="75" zoomScaleSheetLayoutView="75" workbookViewId="0">
      <selection activeCell="B63" sqref="B63"/>
    </sheetView>
  </sheetViews>
  <sheetFormatPr defaultRowHeight="12.75"/>
  <cols>
    <col min="2" max="2" width="63" customWidth="1"/>
    <col min="3" max="3" width="8.7109375" customWidth="1"/>
    <col min="4" max="4" width="18.85546875" customWidth="1"/>
    <col min="5" max="5" width="17.28515625" customWidth="1"/>
    <col min="6" max="6" width="16.5703125" customWidth="1"/>
    <col min="8" max="8" width="9.28515625" customWidth="1"/>
    <col min="9" max="9" width="15.140625" customWidth="1"/>
    <col min="10" max="10" width="8.28515625" customWidth="1"/>
  </cols>
  <sheetData>
    <row r="1" spans="1:10" ht="18.75" customHeight="1"/>
    <row r="2" spans="1:10" s="2" customFormat="1" ht="66.75" customHeight="1">
      <c r="A2" s="59"/>
      <c r="B2" s="59"/>
      <c r="C2" s="59"/>
      <c r="D2" s="59"/>
      <c r="E2" s="58" t="s">
        <v>142</v>
      </c>
      <c r="F2" s="58"/>
      <c r="G2" s="58"/>
      <c r="H2" s="58"/>
      <c r="I2" s="58"/>
      <c r="J2" s="58"/>
    </row>
    <row r="3" spans="1:10" s="3" customFormat="1" ht="9.75" customHeight="1">
      <c r="A3" s="52"/>
      <c r="B3" s="52"/>
      <c r="C3" s="52"/>
      <c r="D3" s="52"/>
      <c r="E3" s="57"/>
      <c r="F3" s="57"/>
      <c r="G3" s="57"/>
      <c r="H3" s="57"/>
      <c r="I3" s="57"/>
      <c r="J3" s="57"/>
    </row>
    <row r="4" spans="1:10" s="3" customFormat="1" ht="8.25" customHeight="1">
      <c r="A4" s="52"/>
      <c r="B4" s="52"/>
      <c r="C4" s="52"/>
      <c r="D4" s="52"/>
      <c r="E4" s="57"/>
      <c r="F4" s="57"/>
      <c r="G4" s="57"/>
      <c r="H4" s="57"/>
      <c r="I4" s="57"/>
      <c r="J4" s="57"/>
    </row>
    <row r="5" spans="1:10" s="3" customFormat="1" ht="5.25" customHeight="1">
      <c r="A5" s="52"/>
      <c r="B5" s="52"/>
      <c r="C5" s="52"/>
      <c r="D5" s="52"/>
      <c r="E5" s="57"/>
      <c r="F5" s="57"/>
      <c r="G5" s="57"/>
      <c r="H5" s="57"/>
      <c r="I5" s="57"/>
      <c r="J5" s="57"/>
    </row>
    <row r="6" spans="1:10" s="3" customFormat="1" ht="46.5" customHeight="1">
      <c r="A6" s="52"/>
      <c r="B6" s="56" t="s">
        <v>141</v>
      </c>
      <c r="C6" s="55"/>
      <c r="D6" s="55"/>
      <c r="E6" s="55"/>
      <c r="F6" s="55"/>
      <c r="G6" s="55"/>
      <c r="H6" s="55"/>
      <c r="I6" s="55"/>
      <c r="J6" s="52"/>
    </row>
    <row r="7" spans="1:10" s="3" customFormat="1" ht="25.5" customHeight="1">
      <c r="A7" s="52"/>
      <c r="B7" s="55"/>
      <c r="C7" s="55"/>
      <c r="D7" s="55"/>
      <c r="E7" s="55"/>
      <c r="F7" s="55"/>
      <c r="G7" s="55"/>
      <c r="H7" s="55"/>
      <c r="I7" s="55"/>
      <c r="J7" s="52"/>
    </row>
    <row r="8" spans="1:10" s="3" customFormat="1" ht="18.75" hidden="1">
      <c r="A8" s="52"/>
      <c r="B8" s="52"/>
      <c r="C8" s="52"/>
      <c r="D8" s="52"/>
      <c r="E8" s="52"/>
      <c r="F8" s="52"/>
      <c r="G8" s="52"/>
      <c r="H8" s="52"/>
      <c r="I8" s="52"/>
      <c r="J8" s="52"/>
    </row>
    <row r="9" spans="1:10" s="3" customFormat="1" ht="10.5" customHeight="1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0" s="52" customFormat="1" ht="30.75" customHeight="1">
      <c r="A10" s="53" t="s">
        <v>140</v>
      </c>
      <c r="B10" s="53" t="s">
        <v>139</v>
      </c>
      <c r="C10" s="53" t="s">
        <v>138</v>
      </c>
      <c r="D10" s="53" t="s">
        <v>137</v>
      </c>
      <c r="E10" s="53" t="s">
        <v>136</v>
      </c>
      <c r="F10" s="53"/>
      <c r="G10" s="53" t="s">
        <v>135</v>
      </c>
      <c r="H10" s="53" t="s">
        <v>134</v>
      </c>
      <c r="I10" s="53" t="s">
        <v>133</v>
      </c>
      <c r="J10" s="53" t="s">
        <v>132</v>
      </c>
    </row>
    <row r="11" spans="1:10" s="52" customFormat="1" ht="38.25" customHeight="1">
      <c r="A11" s="53"/>
      <c r="B11" s="53"/>
      <c r="C11" s="53"/>
      <c r="D11" s="53"/>
      <c r="E11" s="54" t="s">
        <v>131</v>
      </c>
      <c r="F11" s="54"/>
      <c r="G11" s="53"/>
      <c r="H11" s="53"/>
      <c r="I11" s="53"/>
      <c r="J11" s="53"/>
    </row>
    <row r="12" spans="1:10" s="52" customFormat="1" ht="69.75" customHeight="1">
      <c r="A12" s="53"/>
      <c r="B12" s="53"/>
      <c r="C12" s="53"/>
      <c r="D12" s="53"/>
      <c r="E12" s="13" t="s">
        <v>130</v>
      </c>
      <c r="F12" s="13" t="s">
        <v>129</v>
      </c>
      <c r="G12" s="53"/>
      <c r="H12" s="53"/>
      <c r="I12" s="53"/>
      <c r="J12" s="53"/>
    </row>
    <row r="13" spans="1:10" s="3" customFormat="1" ht="18.75">
      <c r="A13" s="51">
        <v>1</v>
      </c>
      <c r="B13" s="51">
        <v>2</v>
      </c>
      <c r="C13" s="51">
        <v>3</v>
      </c>
      <c r="D13" s="51">
        <v>4</v>
      </c>
      <c r="E13" s="51">
        <v>5</v>
      </c>
      <c r="F13" s="51">
        <v>6</v>
      </c>
      <c r="G13" s="51">
        <v>7</v>
      </c>
      <c r="H13" s="51">
        <v>8</v>
      </c>
      <c r="I13" s="51">
        <v>9</v>
      </c>
      <c r="J13" s="51">
        <v>10</v>
      </c>
    </row>
    <row r="14" spans="1:10" s="3" customFormat="1" ht="18.75">
      <c r="A14" s="50" t="s">
        <v>128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0" s="3" customFormat="1" ht="28.5" customHeight="1">
      <c r="A15" s="16" t="s">
        <v>127</v>
      </c>
      <c r="B15" s="12" t="s">
        <v>126</v>
      </c>
      <c r="C15" s="12"/>
      <c r="D15" s="12"/>
      <c r="E15" s="12"/>
      <c r="F15" s="12"/>
      <c r="G15" s="12"/>
      <c r="H15" s="12"/>
      <c r="I15" s="11"/>
      <c r="J15" s="49"/>
    </row>
    <row r="16" spans="1:10" s="3" customFormat="1" ht="29.25" customHeight="1">
      <c r="A16" s="16" t="s">
        <v>125</v>
      </c>
      <c r="B16" s="12" t="s">
        <v>124</v>
      </c>
      <c r="C16" s="16" t="s">
        <v>5</v>
      </c>
      <c r="D16" s="15">
        <v>830000</v>
      </c>
      <c r="E16" s="15"/>
      <c r="F16" s="15">
        <f>D16</f>
        <v>830000</v>
      </c>
      <c r="G16" s="13" t="s">
        <v>26</v>
      </c>
      <c r="H16" s="13" t="s">
        <v>121</v>
      </c>
      <c r="I16" s="12"/>
      <c r="J16" s="11"/>
    </row>
    <row r="17" spans="1:10" s="3" customFormat="1" ht="39" customHeight="1">
      <c r="A17" s="48" t="s">
        <v>123</v>
      </c>
      <c r="B17" s="47" t="s">
        <v>122</v>
      </c>
      <c r="C17" s="16" t="s">
        <v>5</v>
      </c>
      <c r="D17" s="15">
        <v>300000</v>
      </c>
      <c r="E17" s="15"/>
      <c r="F17" s="15">
        <f>D17</f>
        <v>300000</v>
      </c>
      <c r="G17" s="13" t="s">
        <v>26</v>
      </c>
      <c r="H17" s="13" t="s">
        <v>121</v>
      </c>
      <c r="I17" s="46"/>
      <c r="J17" s="11"/>
    </row>
    <row r="18" spans="1:10" s="3" customFormat="1" ht="28.5" customHeight="1">
      <c r="A18" s="16"/>
      <c r="B18" s="19" t="s">
        <v>120</v>
      </c>
      <c r="C18" s="16"/>
      <c r="D18" s="15">
        <f>D17+D16</f>
        <v>1130000</v>
      </c>
      <c r="E18" s="15"/>
      <c r="F18" s="15">
        <f>SUM(F16:F17)</f>
        <v>1130000</v>
      </c>
      <c r="G18" s="13"/>
      <c r="H18" s="13"/>
      <c r="I18" s="45"/>
      <c r="J18" s="11"/>
    </row>
    <row r="19" spans="1:10" s="3" customFormat="1" ht="28.5" customHeight="1">
      <c r="A19" s="16" t="s">
        <v>119</v>
      </c>
      <c r="B19" s="12" t="s">
        <v>118</v>
      </c>
      <c r="C19" s="16" t="s">
        <v>5</v>
      </c>
      <c r="D19" s="15">
        <v>400000</v>
      </c>
      <c r="E19" s="15"/>
      <c r="F19" s="15">
        <f>D19</f>
        <v>400000</v>
      </c>
      <c r="G19" s="13" t="s">
        <v>26</v>
      </c>
      <c r="H19" s="13" t="s">
        <v>71</v>
      </c>
      <c r="I19" s="12"/>
      <c r="J19" s="11"/>
    </row>
    <row r="20" spans="1:10" s="3" customFormat="1" ht="80.25" customHeight="1">
      <c r="A20" s="16" t="s">
        <v>117</v>
      </c>
      <c r="B20" s="19" t="s">
        <v>34</v>
      </c>
      <c r="C20" s="16"/>
      <c r="D20" s="15"/>
      <c r="E20" s="15"/>
      <c r="F20" s="15"/>
      <c r="G20" s="13"/>
      <c r="H20" s="13"/>
      <c r="I20" s="43"/>
      <c r="J20" s="11"/>
    </row>
    <row r="21" spans="1:10" s="3" customFormat="1" ht="27" customHeight="1">
      <c r="A21" s="16"/>
      <c r="B21" s="18" t="s">
        <v>12</v>
      </c>
      <c r="C21" s="16"/>
      <c r="D21" s="15"/>
      <c r="E21" s="15"/>
      <c r="F21" s="15"/>
      <c r="G21" s="13"/>
      <c r="H21" s="13"/>
      <c r="I21" s="43"/>
      <c r="J21" s="11"/>
    </row>
    <row r="22" spans="1:10" s="3" customFormat="1" ht="36" customHeight="1">
      <c r="A22" s="16" t="s">
        <v>116</v>
      </c>
      <c r="B22" s="12" t="s">
        <v>10</v>
      </c>
      <c r="C22" s="16" t="s">
        <v>5</v>
      </c>
      <c r="D22" s="15">
        <v>380340</v>
      </c>
      <c r="E22" s="15"/>
      <c r="F22" s="15">
        <f>D22</f>
        <v>380340</v>
      </c>
      <c r="G22" s="13" t="s">
        <v>26</v>
      </c>
      <c r="H22" s="13" t="s">
        <v>71</v>
      </c>
      <c r="I22" s="12"/>
      <c r="J22" s="11"/>
    </row>
    <row r="23" spans="1:10" s="3" customFormat="1" ht="35.25" customHeight="1">
      <c r="A23" s="16" t="s">
        <v>115</v>
      </c>
      <c r="B23" s="12" t="s">
        <v>8</v>
      </c>
      <c r="C23" s="16" t="s">
        <v>5</v>
      </c>
      <c r="D23" s="15">
        <v>395980</v>
      </c>
      <c r="E23" s="15"/>
      <c r="F23" s="15">
        <f>D23</f>
        <v>395980</v>
      </c>
      <c r="G23" s="13" t="s">
        <v>26</v>
      </c>
      <c r="H23" s="13" t="s">
        <v>71</v>
      </c>
      <c r="I23" s="12"/>
      <c r="J23" s="11"/>
    </row>
    <row r="24" spans="1:10" s="3" customFormat="1" ht="35.25" customHeight="1">
      <c r="A24" s="16" t="s">
        <v>114</v>
      </c>
      <c r="B24" s="12" t="s">
        <v>21</v>
      </c>
      <c r="C24" s="16" t="s">
        <v>5</v>
      </c>
      <c r="D24" s="15">
        <v>317970</v>
      </c>
      <c r="E24" s="15"/>
      <c r="F24" s="15">
        <f>D24</f>
        <v>317970</v>
      </c>
      <c r="G24" s="13" t="s">
        <v>26</v>
      </c>
      <c r="H24" s="13" t="s">
        <v>71</v>
      </c>
      <c r="I24" s="12"/>
      <c r="J24" s="11"/>
    </row>
    <row r="25" spans="1:10" s="3" customFormat="1" ht="35.25" customHeight="1">
      <c r="A25" s="16" t="s">
        <v>113</v>
      </c>
      <c r="B25" s="12" t="s">
        <v>19</v>
      </c>
      <c r="C25" s="16" t="s">
        <v>5</v>
      </c>
      <c r="D25" s="15">
        <v>261010</v>
      </c>
      <c r="E25" s="15"/>
      <c r="F25" s="15">
        <f>D25</f>
        <v>261010</v>
      </c>
      <c r="G25" s="13" t="s">
        <v>71</v>
      </c>
      <c r="H25" s="13" t="s">
        <v>71</v>
      </c>
      <c r="I25" s="12"/>
      <c r="J25" s="11"/>
    </row>
    <row r="26" spans="1:10" s="3" customFormat="1" ht="30" customHeight="1">
      <c r="A26" s="16"/>
      <c r="B26" s="12" t="s">
        <v>112</v>
      </c>
      <c r="C26" s="16"/>
      <c r="D26" s="15">
        <f>D22+D23+D24+D25</f>
        <v>1355300</v>
      </c>
      <c r="E26" s="15"/>
      <c r="F26" s="15">
        <f>D26</f>
        <v>1355300</v>
      </c>
      <c r="G26" s="13"/>
      <c r="H26" s="13"/>
      <c r="I26" s="43"/>
      <c r="J26" s="11"/>
    </row>
    <row r="27" spans="1:10" s="3" customFormat="1" ht="30" customHeight="1">
      <c r="A27" s="44"/>
      <c r="B27" s="12" t="s">
        <v>111</v>
      </c>
      <c r="C27" s="13"/>
      <c r="D27" s="15">
        <f>D26+D19+D18</f>
        <v>2885300</v>
      </c>
      <c r="E27" s="15"/>
      <c r="F27" s="15">
        <f>F26+F19+F18</f>
        <v>2885300</v>
      </c>
      <c r="G27" s="13"/>
      <c r="H27" s="13"/>
      <c r="I27" s="43"/>
      <c r="J27" s="11"/>
    </row>
    <row r="28" spans="1:10" s="3" customFormat="1" ht="21.75" customHeight="1">
      <c r="A28" s="42" t="s">
        <v>110</v>
      </c>
      <c r="B28" s="41"/>
      <c r="C28" s="41"/>
      <c r="D28" s="41"/>
      <c r="E28" s="41"/>
      <c r="F28" s="41"/>
      <c r="G28" s="41"/>
      <c r="H28" s="41"/>
      <c r="I28" s="40"/>
      <c r="J28" s="11"/>
    </row>
    <row r="29" spans="1:10" s="3" customFormat="1" ht="30" customHeight="1">
      <c r="A29" s="16" t="s">
        <v>109</v>
      </c>
      <c r="B29" s="39" t="s">
        <v>108</v>
      </c>
      <c r="C29" s="39"/>
      <c r="D29" s="39"/>
      <c r="E29" s="38"/>
      <c r="F29" s="38"/>
      <c r="G29" s="38"/>
      <c r="H29" s="38"/>
      <c r="I29" s="38"/>
      <c r="J29" s="11"/>
    </row>
    <row r="30" spans="1:10" s="3" customFormat="1" ht="30" customHeight="1">
      <c r="A30" s="16" t="s">
        <v>107</v>
      </c>
      <c r="B30" s="12" t="s">
        <v>106</v>
      </c>
      <c r="C30" s="16" t="s">
        <v>5</v>
      </c>
      <c r="D30" s="15">
        <v>199000</v>
      </c>
      <c r="E30" s="15">
        <f>D30</f>
        <v>199000</v>
      </c>
      <c r="F30" s="36"/>
      <c r="G30" s="13" t="s">
        <v>26</v>
      </c>
      <c r="H30" s="13" t="s">
        <v>75</v>
      </c>
      <c r="I30" s="37" t="s">
        <v>74</v>
      </c>
      <c r="J30" s="11"/>
    </row>
    <row r="31" spans="1:10" s="3" customFormat="1" ht="30" customHeight="1">
      <c r="A31" s="16" t="s">
        <v>105</v>
      </c>
      <c r="B31" s="12" t="s">
        <v>104</v>
      </c>
      <c r="C31" s="16" t="s">
        <v>5</v>
      </c>
      <c r="D31" s="15">
        <v>199000</v>
      </c>
      <c r="E31" s="15">
        <f>D31</f>
        <v>199000</v>
      </c>
      <c r="F31" s="36"/>
      <c r="G31" s="13" t="s">
        <v>26</v>
      </c>
      <c r="H31" s="13" t="s">
        <v>75</v>
      </c>
      <c r="I31" s="27"/>
      <c r="J31" s="11"/>
    </row>
    <row r="32" spans="1:10" s="3" customFormat="1" ht="43.5" customHeight="1">
      <c r="A32" s="16" t="s">
        <v>103</v>
      </c>
      <c r="B32" s="12" t="s">
        <v>102</v>
      </c>
      <c r="C32" s="16" t="s">
        <v>5</v>
      </c>
      <c r="D32" s="15">
        <v>4180000</v>
      </c>
      <c r="E32" s="15">
        <f>D32</f>
        <v>4180000</v>
      </c>
      <c r="F32" s="32"/>
      <c r="G32" s="13" t="s">
        <v>26</v>
      </c>
      <c r="H32" s="13" t="s">
        <v>3</v>
      </c>
      <c r="I32" s="27"/>
      <c r="J32" s="11"/>
    </row>
    <row r="33" spans="1:10" s="3" customFormat="1" ht="30" customHeight="1">
      <c r="A33" s="16" t="s">
        <v>101</v>
      </c>
      <c r="B33" s="12" t="s">
        <v>100</v>
      </c>
      <c r="C33" s="16" t="s">
        <v>5</v>
      </c>
      <c r="D33" s="15">
        <v>1980000</v>
      </c>
      <c r="E33" s="15">
        <f>D33</f>
        <v>1980000</v>
      </c>
      <c r="F33" s="32"/>
      <c r="G33" s="13" t="s">
        <v>4</v>
      </c>
      <c r="H33" s="13" t="s">
        <v>75</v>
      </c>
      <c r="I33" s="27"/>
      <c r="J33" s="11"/>
    </row>
    <row r="34" spans="1:10" s="3" customFormat="1" ht="30" customHeight="1">
      <c r="A34" s="16" t="s">
        <v>99</v>
      </c>
      <c r="B34" s="12" t="s">
        <v>98</v>
      </c>
      <c r="C34" s="16" t="s">
        <v>5</v>
      </c>
      <c r="D34" s="15">
        <v>70000</v>
      </c>
      <c r="E34" s="15">
        <f>D34</f>
        <v>70000</v>
      </c>
      <c r="F34" s="32"/>
      <c r="G34" s="13" t="s">
        <v>26</v>
      </c>
      <c r="H34" s="13" t="s">
        <v>71</v>
      </c>
      <c r="I34" s="27"/>
      <c r="J34" s="11"/>
    </row>
    <row r="35" spans="1:10" s="3" customFormat="1" ht="36" customHeight="1">
      <c r="A35" s="16" t="s">
        <v>97</v>
      </c>
      <c r="B35" s="12" t="s">
        <v>96</v>
      </c>
      <c r="C35" s="16" t="s">
        <v>5</v>
      </c>
      <c r="D35" s="15">
        <v>429000</v>
      </c>
      <c r="E35" s="15">
        <f>D35</f>
        <v>429000</v>
      </c>
      <c r="F35" s="32"/>
      <c r="G35" s="13" t="s">
        <v>26</v>
      </c>
      <c r="H35" s="13" t="s">
        <v>3</v>
      </c>
      <c r="I35" s="27"/>
      <c r="J35" s="11"/>
    </row>
    <row r="36" spans="1:10" s="3" customFormat="1" ht="30.75" customHeight="1">
      <c r="A36" s="16" t="s">
        <v>95</v>
      </c>
      <c r="B36" s="12" t="s">
        <v>94</v>
      </c>
      <c r="C36" s="16" t="s">
        <v>5</v>
      </c>
      <c r="D36" s="15">
        <v>50000</v>
      </c>
      <c r="E36" s="15">
        <f>D36</f>
        <v>50000</v>
      </c>
      <c r="F36" s="32"/>
      <c r="G36" s="13" t="s">
        <v>4</v>
      </c>
      <c r="H36" s="13" t="s">
        <v>71</v>
      </c>
      <c r="I36" s="27"/>
      <c r="J36" s="11"/>
    </row>
    <row r="37" spans="1:10" s="3" customFormat="1" ht="30.75" customHeight="1">
      <c r="A37" s="16" t="s">
        <v>93</v>
      </c>
      <c r="B37" s="30" t="s">
        <v>92</v>
      </c>
      <c r="C37" s="16" t="s">
        <v>5</v>
      </c>
      <c r="D37" s="15">
        <v>70000</v>
      </c>
      <c r="E37" s="15">
        <f>D37</f>
        <v>70000</v>
      </c>
      <c r="F37" s="32"/>
      <c r="G37" s="13" t="s">
        <v>4</v>
      </c>
      <c r="H37" s="13" t="s">
        <v>71</v>
      </c>
      <c r="I37" s="27"/>
      <c r="J37" s="11"/>
    </row>
    <row r="38" spans="1:10" s="3" customFormat="1" ht="30" customHeight="1">
      <c r="A38" s="16" t="s">
        <v>91</v>
      </c>
      <c r="B38" s="12" t="s">
        <v>90</v>
      </c>
      <c r="C38" s="16" t="s">
        <v>5</v>
      </c>
      <c r="D38" s="15">
        <v>199000</v>
      </c>
      <c r="E38" s="15">
        <f>D38</f>
        <v>199000</v>
      </c>
      <c r="F38" s="32"/>
      <c r="G38" s="13" t="s">
        <v>26</v>
      </c>
      <c r="H38" s="13" t="s">
        <v>3</v>
      </c>
      <c r="I38" s="27"/>
      <c r="J38" s="11"/>
    </row>
    <row r="39" spans="1:10" s="3" customFormat="1" ht="28.5" customHeight="1">
      <c r="A39" s="16" t="s">
        <v>89</v>
      </c>
      <c r="B39" s="12" t="s">
        <v>88</v>
      </c>
      <c r="C39" s="16" t="s">
        <v>5</v>
      </c>
      <c r="D39" s="15">
        <v>100000</v>
      </c>
      <c r="E39" s="15">
        <f>D39</f>
        <v>100000</v>
      </c>
      <c r="F39" s="32"/>
      <c r="G39" s="13" t="s">
        <v>4</v>
      </c>
      <c r="H39" s="13" t="s">
        <v>75</v>
      </c>
      <c r="I39" s="27"/>
      <c r="J39" s="11"/>
    </row>
    <row r="40" spans="1:10" s="3" customFormat="1" ht="37.5" customHeight="1">
      <c r="A40" s="16" t="s">
        <v>87</v>
      </c>
      <c r="B40" s="35" t="s">
        <v>86</v>
      </c>
      <c r="C40" s="16" t="s">
        <v>5</v>
      </c>
      <c r="D40" s="15">
        <v>1107247</v>
      </c>
      <c r="E40" s="15">
        <f>D40</f>
        <v>1107247</v>
      </c>
      <c r="F40" s="32"/>
      <c r="G40" s="13" t="s">
        <v>26</v>
      </c>
      <c r="H40" s="13" t="s">
        <v>3</v>
      </c>
      <c r="I40" s="27"/>
      <c r="J40" s="11"/>
    </row>
    <row r="41" spans="1:10" s="3" customFormat="1" ht="30" customHeight="1">
      <c r="A41" s="16" t="s">
        <v>85</v>
      </c>
      <c r="B41" s="35" t="s">
        <v>84</v>
      </c>
      <c r="C41" s="16" t="s">
        <v>5</v>
      </c>
      <c r="D41" s="15">
        <v>20000</v>
      </c>
      <c r="E41" s="15">
        <f>D41</f>
        <v>20000</v>
      </c>
      <c r="F41" s="32"/>
      <c r="G41" s="13" t="s">
        <v>26</v>
      </c>
      <c r="H41" s="13" t="s">
        <v>75</v>
      </c>
      <c r="I41" s="27"/>
      <c r="J41" s="11"/>
    </row>
    <row r="42" spans="1:10" s="3" customFormat="1" ht="30" customHeight="1">
      <c r="A42" s="16" t="s">
        <v>83</v>
      </c>
      <c r="B42" s="35" t="s">
        <v>82</v>
      </c>
      <c r="C42" s="16" t="s">
        <v>5</v>
      </c>
      <c r="D42" s="15">
        <v>199000</v>
      </c>
      <c r="E42" s="15">
        <f>D42</f>
        <v>199000</v>
      </c>
      <c r="F42" s="32"/>
      <c r="G42" s="13" t="s">
        <v>4</v>
      </c>
      <c r="H42" s="13" t="s">
        <v>16</v>
      </c>
      <c r="I42" s="27"/>
      <c r="J42" s="11"/>
    </row>
    <row r="43" spans="1:10" s="3" customFormat="1" ht="38.25" customHeight="1">
      <c r="A43" s="16" t="s">
        <v>81</v>
      </c>
      <c r="B43" s="34" t="s">
        <v>80</v>
      </c>
      <c r="C43" s="16" t="s">
        <v>5</v>
      </c>
      <c r="D43" s="15">
        <v>95000</v>
      </c>
      <c r="E43" s="15">
        <f>D43</f>
        <v>95000</v>
      </c>
      <c r="F43" s="32"/>
      <c r="G43" s="13" t="s">
        <v>4</v>
      </c>
      <c r="H43" s="13" t="s">
        <v>75</v>
      </c>
      <c r="I43" s="27"/>
      <c r="J43" s="11"/>
    </row>
    <row r="44" spans="1:10" s="3" customFormat="1" ht="37.5" customHeight="1">
      <c r="A44" s="16" t="s">
        <v>79</v>
      </c>
      <c r="B44" s="33" t="s">
        <v>78</v>
      </c>
      <c r="C44" s="16" t="s">
        <v>5</v>
      </c>
      <c r="D44" s="15">
        <v>70500</v>
      </c>
      <c r="E44" s="15">
        <f>D44</f>
        <v>70500</v>
      </c>
      <c r="F44" s="32"/>
      <c r="G44" s="13" t="s">
        <v>26</v>
      </c>
      <c r="H44" s="13" t="s">
        <v>3</v>
      </c>
      <c r="I44" s="27"/>
      <c r="J44" s="11"/>
    </row>
    <row r="45" spans="1:10" s="3" customFormat="1" ht="30.75" customHeight="1">
      <c r="A45" s="16" t="s">
        <v>77</v>
      </c>
      <c r="B45" s="12" t="s">
        <v>76</v>
      </c>
      <c r="C45" s="16" t="s">
        <v>5</v>
      </c>
      <c r="D45" s="15">
        <v>50000</v>
      </c>
      <c r="E45" s="15">
        <f>D45</f>
        <v>50000</v>
      </c>
      <c r="F45" s="32"/>
      <c r="G45" s="13" t="s">
        <v>4</v>
      </c>
      <c r="H45" s="13" t="s">
        <v>75</v>
      </c>
      <c r="I45" s="27" t="s">
        <v>74</v>
      </c>
      <c r="J45" s="24"/>
    </row>
    <row r="46" spans="1:10" s="3" customFormat="1" ht="52.5" customHeight="1">
      <c r="A46" s="16" t="s">
        <v>73</v>
      </c>
      <c r="B46" s="19" t="s">
        <v>72</v>
      </c>
      <c r="C46" s="16" t="s">
        <v>5</v>
      </c>
      <c r="D46" s="15">
        <v>51000</v>
      </c>
      <c r="E46" s="15">
        <f>D46</f>
        <v>51000</v>
      </c>
      <c r="F46" s="32"/>
      <c r="G46" s="13" t="s">
        <v>4</v>
      </c>
      <c r="H46" s="13" t="s">
        <v>71</v>
      </c>
      <c r="I46" s="27"/>
      <c r="J46" s="24"/>
    </row>
    <row r="47" spans="1:10" s="3" customFormat="1" ht="18.75" customHeight="1">
      <c r="A47" s="16" t="s">
        <v>70</v>
      </c>
      <c r="B47" s="31" t="s">
        <v>69</v>
      </c>
      <c r="C47" s="16" t="s">
        <v>5</v>
      </c>
      <c r="D47" s="15">
        <v>199000</v>
      </c>
      <c r="E47" s="15">
        <f>D47</f>
        <v>199000</v>
      </c>
      <c r="F47" s="29"/>
      <c r="G47" s="13" t="s">
        <v>26</v>
      </c>
      <c r="H47" s="13" t="s">
        <v>3</v>
      </c>
      <c r="I47" s="27"/>
      <c r="J47" s="24"/>
    </row>
    <row r="48" spans="1:10" s="3" customFormat="1" ht="27.75" customHeight="1">
      <c r="A48" s="16" t="s">
        <v>68</v>
      </c>
      <c r="B48" s="30" t="s">
        <v>67</v>
      </c>
      <c r="C48" s="16" t="s">
        <v>5</v>
      </c>
      <c r="D48" s="15">
        <v>167968</v>
      </c>
      <c r="E48" s="15">
        <f>D48</f>
        <v>167968</v>
      </c>
      <c r="F48" s="29"/>
      <c r="G48" s="13" t="s">
        <v>26</v>
      </c>
      <c r="H48" s="13" t="s">
        <v>3</v>
      </c>
      <c r="I48" s="27"/>
      <c r="J48" s="24"/>
    </row>
    <row r="49" spans="1:10" s="3" customFormat="1" ht="32.25" customHeight="1">
      <c r="A49" s="16" t="s">
        <v>66</v>
      </c>
      <c r="B49" s="12" t="s">
        <v>65</v>
      </c>
      <c r="C49" s="16" t="s">
        <v>5</v>
      </c>
      <c r="D49" s="15">
        <v>3000000</v>
      </c>
      <c r="E49" s="15">
        <f>D49</f>
        <v>3000000</v>
      </c>
      <c r="F49" s="28"/>
      <c r="G49" s="13" t="s">
        <v>26</v>
      </c>
      <c r="H49" s="13" t="s">
        <v>3</v>
      </c>
      <c r="I49" s="27"/>
      <c r="J49" s="24"/>
    </row>
    <row r="50" spans="1:10" s="3" customFormat="1" ht="29.25" customHeight="1">
      <c r="A50" s="16" t="s">
        <v>64</v>
      </c>
      <c r="B50" s="12" t="s">
        <v>63</v>
      </c>
      <c r="C50" s="16" t="s">
        <v>5</v>
      </c>
      <c r="D50" s="15">
        <v>270000</v>
      </c>
      <c r="E50" s="15">
        <f>D50</f>
        <v>270000</v>
      </c>
      <c r="F50" s="28"/>
      <c r="G50" s="13" t="s">
        <v>26</v>
      </c>
      <c r="H50" s="13" t="s">
        <v>3</v>
      </c>
      <c r="I50" s="27"/>
      <c r="J50" s="24"/>
    </row>
    <row r="51" spans="1:10" s="3" customFormat="1" ht="28.5" customHeight="1">
      <c r="A51" s="16" t="s">
        <v>62</v>
      </c>
      <c r="B51" s="12" t="s">
        <v>61</v>
      </c>
      <c r="C51" s="16" t="s">
        <v>5</v>
      </c>
      <c r="D51" s="15">
        <v>4308585</v>
      </c>
      <c r="E51" s="15">
        <f>D51</f>
        <v>4308585</v>
      </c>
      <c r="F51" s="28"/>
      <c r="G51" s="13" t="s">
        <v>26</v>
      </c>
      <c r="H51" s="13" t="s">
        <v>3</v>
      </c>
      <c r="I51" s="27"/>
      <c r="J51" s="24"/>
    </row>
    <row r="52" spans="1:10" s="3" customFormat="1" ht="53.25" customHeight="1">
      <c r="A52" s="16" t="s">
        <v>60</v>
      </c>
      <c r="B52" s="12" t="s">
        <v>59</v>
      </c>
      <c r="C52" s="16" t="s">
        <v>5</v>
      </c>
      <c r="D52" s="15">
        <v>5119400</v>
      </c>
      <c r="E52" s="15">
        <f>D52</f>
        <v>5119400</v>
      </c>
      <c r="F52" s="13"/>
      <c r="G52" s="13" t="s">
        <v>26</v>
      </c>
      <c r="H52" s="13" t="s">
        <v>3</v>
      </c>
      <c r="I52" s="27"/>
      <c r="J52" s="24"/>
    </row>
    <row r="53" spans="1:10" s="3" customFormat="1" ht="37.5" customHeight="1">
      <c r="A53" s="16" t="s">
        <v>58</v>
      </c>
      <c r="B53" s="12" t="s">
        <v>57</v>
      </c>
      <c r="C53" s="16" t="s">
        <v>5</v>
      </c>
      <c r="D53" s="15">
        <v>17600000</v>
      </c>
      <c r="E53" s="15">
        <f>D53</f>
        <v>17600000</v>
      </c>
      <c r="F53" s="13"/>
      <c r="G53" s="13" t="s">
        <v>26</v>
      </c>
      <c r="H53" s="13" t="s">
        <v>3</v>
      </c>
      <c r="I53" s="27"/>
      <c r="J53" s="24"/>
    </row>
    <row r="54" spans="1:10" s="3" customFormat="1" ht="30" customHeight="1">
      <c r="A54" s="16" t="s">
        <v>56</v>
      </c>
      <c r="B54" s="12" t="s">
        <v>55</v>
      </c>
      <c r="C54" s="16" t="s">
        <v>5</v>
      </c>
      <c r="D54" s="15">
        <v>825000</v>
      </c>
      <c r="E54" s="15">
        <f>D54</f>
        <v>825000</v>
      </c>
      <c r="F54" s="13"/>
      <c r="G54" s="13" t="s">
        <v>26</v>
      </c>
      <c r="H54" s="13" t="s">
        <v>3</v>
      </c>
      <c r="I54" s="27"/>
      <c r="J54" s="24"/>
    </row>
    <row r="55" spans="1:10" s="3" customFormat="1" ht="40.5" customHeight="1">
      <c r="A55" s="16" t="s">
        <v>54</v>
      </c>
      <c r="B55" s="12" t="s">
        <v>53</v>
      </c>
      <c r="C55" s="16" t="s">
        <v>5</v>
      </c>
      <c r="D55" s="15">
        <v>4950000</v>
      </c>
      <c r="E55" s="15">
        <f>D55</f>
        <v>4950000</v>
      </c>
      <c r="F55" s="13"/>
      <c r="G55" s="13" t="s">
        <v>26</v>
      </c>
      <c r="H55" s="13" t="s">
        <v>3</v>
      </c>
      <c r="I55" s="27"/>
      <c r="J55" s="24"/>
    </row>
    <row r="56" spans="1:10" s="3" customFormat="1" ht="48.75" customHeight="1">
      <c r="A56" s="16" t="s">
        <v>52</v>
      </c>
      <c r="B56" s="12" t="s">
        <v>51</v>
      </c>
      <c r="C56" s="16" t="s">
        <v>5</v>
      </c>
      <c r="D56" s="15">
        <v>30000</v>
      </c>
      <c r="E56" s="15">
        <f>D56</f>
        <v>30000</v>
      </c>
      <c r="F56" s="13"/>
      <c r="G56" s="13" t="s">
        <v>26</v>
      </c>
      <c r="H56" s="13" t="s">
        <v>3</v>
      </c>
      <c r="I56" s="26"/>
      <c r="J56" s="24"/>
    </row>
    <row r="57" spans="1:10" s="3" customFormat="1" ht="30" customHeight="1">
      <c r="A57" s="16" t="s">
        <v>50</v>
      </c>
      <c r="B57" s="12" t="s">
        <v>49</v>
      </c>
      <c r="C57" s="16" t="s">
        <v>5</v>
      </c>
      <c r="D57" s="15">
        <v>100000</v>
      </c>
      <c r="E57" s="15">
        <f>D57</f>
        <v>100000</v>
      </c>
      <c r="F57" s="13"/>
      <c r="G57" s="13" t="s">
        <v>4</v>
      </c>
      <c r="H57" s="13" t="s">
        <v>16</v>
      </c>
      <c r="I57" s="26"/>
      <c r="J57" s="24"/>
    </row>
    <row r="58" spans="1:10" s="3" customFormat="1" ht="39" customHeight="1">
      <c r="A58" s="16" t="s">
        <v>48</v>
      </c>
      <c r="B58" s="12" t="s">
        <v>47</v>
      </c>
      <c r="C58" s="16" t="s">
        <v>5</v>
      </c>
      <c r="D58" s="15">
        <v>355000</v>
      </c>
      <c r="E58" s="15">
        <f>D58</f>
        <v>355000</v>
      </c>
      <c r="F58" s="13"/>
      <c r="G58" s="13" t="s">
        <v>4</v>
      </c>
      <c r="H58" s="13" t="s">
        <v>4</v>
      </c>
      <c r="I58" s="26"/>
      <c r="J58" s="24"/>
    </row>
    <row r="59" spans="1:10" s="3" customFormat="1" ht="30" customHeight="1">
      <c r="A59" s="16" t="s">
        <v>46</v>
      </c>
      <c r="B59" s="12" t="s">
        <v>45</v>
      </c>
      <c r="C59" s="16" t="s">
        <v>5</v>
      </c>
      <c r="D59" s="15">
        <v>215820</v>
      </c>
      <c r="E59" s="15">
        <f>D59</f>
        <v>215820</v>
      </c>
      <c r="F59" s="13"/>
      <c r="G59" s="13" t="s">
        <v>4</v>
      </c>
      <c r="H59" s="13" t="s">
        <v>4</v>
      </c>
      <c r="I59" s="26"/>
      <c r="J59" s="24"/>
    </row>
    <row r="60" spans="1:10" s="3" customFormat="1" ht="28.5" customHeight="1">
      <c r="A60" s="16"/>
      <c r="B60" s="12" t="s">
        <v>44</v>
      </c>
      <c r="C60" s="16" t="s">
        <v>5</v>
      </c>
      <c r="D60" s="15">
        <f>SUM(D30:D59)</f>
        <v>46209520</v>
      </c>
      <c r="E60" s="15">
        <f>D60</f>
        <v>46209520</v>
      </c>
      <c r="F60" s="13"/>
      <c r="G60" s="13"/>
      <c r="H60" s="13"/>
      <c r="I60" s="26"/>
      <c r="J60" s="24"/>
    </row>
    <row r="61" spans="1:10" s="3" customFormat="1" ht="34.5" customHeight="1">
      <c r="A61" s="16" t="s">
        <v>43</v>
      </c>
      <c r="B61" s="12" t="s">
        <v>42</v>
      </c>
      <c r="C61" s="16" t="s">
        <v>5</v>
      </c>
      <c r="D61" s="15">
        <v>4050000</v>
      </c>
      <c r="E61" s="15">
        <v>4050000</v>
      </c>
      <c r="F61" s="13"/>
      <c r="G61" s="13" t="s">
        <v>26</v>
      </c>
      <c r="H61" s="13" t="s">
        <v>3</v>
      </c>
      <c r="I61" s="26"/>
      <c r="J61" s="24"/>
    </row>
    <row r="62" spans="1:10" s="3" customFormat="1" ht="24" customHeight="1">
      <c r="A62" s="16" t="s">
        <v>41</v>
      </c>
      <c r="B62" s="12" t="s">
        <v>40</v>
      </c>
      <c r="C62" s="16" t="s">
        <v>5</v>
      </c>
      <c r="D62" s="15">
        <v>50000</v>
      </c>
      <c r="E62" s="15">
        <v>50000</v>
      </c>
      <c r="F62" s="13"/>
      <c r="G62" s="13" t="s">
        <v>26</v>
      </c>
      <c r="H62" s="13" t="s">
        <v>3</v>
      </c>
      <c r="I62" s="19"/>
      <c r="J62" s="24"/>
    </row>
    <row r="63" spans="1:10" s="3" customFormat="1" ht="54.75" customHeight="1">
      <c r="A63" s="16" t="s">
        <v>39</v>
      </c>
      <c r="B63" s="12" t="s">
        <v>38</v>
      </c>
      <c r="C63" s="16" t="s">
        <v>5</v>
      </c>
      <c r="D63" s="15">
        <v>30000</v>
      </c>
      <c r="E63" s="15">
        <f>D63</f>
        <v>30000</v>
      </c>
      <c r="F63" s="13"/>
      <c r="G63" s="13" t="s">
        <v>26</v>
      </c>
      <c r="H63" s="13" t="s">
        <v>3</v>
      </c>
      <c r="I63" s="25"/>
      <c r="J63" s="24"/>
    </row>
    <row r="64" spans="1:10" s="3" customFormat="1" ht="27.75" customHeight="1">
      <c r="A64" s="23"/>
      <c r="B64" s="12" t="s">
        <v>37</v>
      </c>
      <c r="C64" s="13"/>
      <c r="D64" s="15">
        <f>D60+D61+D62+D63</f>
        <v>50339520</v>
      </c>
      <c r="E64" s="15">
        <f>E60+E61+E62+E63</f>
        <v>50339520</v>
      </c>
      <c r="F64" s="14"/>
      <c r="G64" s="14"/>
      <c r="H64" s="14"/>
      <c r="I64" s="11"/>
      <c r="J64" s="11"/>
    </row>
    <row r="65" spans="1:10" s="3" customFormat="1" ht="132.75" customHeight="1">
      <c r="A65" s="13">
        <v>3</v>
      </c>
      <c r="B65" s="22" t="s">
        <v>36</v>
      </c>
      <c r="C65" s="16" t="s">
        <v>5</v>
      </c>
      <c r="D65" s="15">
        <v>2102600</v>
      </c>
      <c r="E65" s="15">
        <f>D65</f>
        <v>2102600</v>
      </c>
      <c r="F65" s="14"/>
      <c r="G65" s="13" t="s">
        <v>26</v>
      </c>
      <c r="H65" s="13" t="s">
        <v>3</v>
      </c>
      <c r="I65" s="12"/>
      <c r="J65" s="11"/>
    </row>
    <row r="66" spans="1:10" s="3" customFormat="1" ht="96" customHeight="1">
      <c r="A66" s="21">
        <v>4</v>
      </c>
      <c r="B66" s="20" t="s">
        <v>35</v>
      </c>
      <c r="C66" s="16" t="s">
        <v>5</v>
      </c>
      <c r="D66" s="15">
        <v>627000</v>
      </c>
      <c r="E66" s="15">
        <f>D66</f>
        <v>627000</v>
      </c>
      <c r="F66" s="14"/>
      <c r="G66" s="13" t="s">
        <v>26</v>
      </c>
      <c r="H66" s="13" t="s">
        <v>3</v>
      </c>
      <c r="I66" s="12"/>
      <c r="J66" s="11"/>
    </row>
    <row r="67" spans="1:10" s="3" customFormat="1" ht="81.75" customHeight="1">
      <c r="A67" s="13">
        <v>5</v>
      </c>
      <c r="B67" s="19" t="s">
        <v>34</v>
      </c>
      <c r="C67" s="16"/>
      <c r="D67" s="15"/>
      <c r="E67" s="15" t="s">
        <v>33</v>
      </c>
      <c r="F67" s="14"/>
      <c r="G67" s="14"/>
      <c r="H67" s="14"/>
      <c r="I67" s="12"/>
      <c r="J67" s="11"/>
    </row>
    <row r="68" spans="1:10" s="3" customFormat="1" ht="27" customHeight="1">
      <c r="A68" s="13"/>
      <c r="B68" s="18" t="s">
        <v>12</v>
      </c>
      <c r="C68" s="16"/>
      <c r="D68" s="15"/>
      <c r="E68" s="15"/>
      <c r="F68" s="14"/>
      <c r="G68" s="14"/>
      <c r="H68" s="14"/>
      <c r="I68" s="12"/>
      <c r="J68" s="11"/>
    </row>
    <row r="69" spans="1:10" s="3" customFormat="1" ht="36.75" customHeight="1">
      <c r="A69" s="16" t="s">
        <v>32</v>
      </c>
      <c r="B69" s="12" t="s">
        <v>10</v>
      </c>
      <c r="C69" s="16" t="s">
        <v>5</v>
      </c>
      <c r="D69" s="15">
        <v>288300</v>
      </c>
      <c r="E69" s="15">
        <f>D69</f>
        <v>288300</v>
      </c>
      <c r="F69" s="14"/>
      <c r="G69" s="13" t="s">
        <v>4</v>
      </c>
      <c r="H69" s="13" t="s">
        <v>4</v>
      </c>
      <c r="I69" s="12"/>
      <c r="J69" s="11"/>
    </row>
    <row r="70" spans="1:10" s="3" customFormat="1" ht="36.75" customHeight="1">
      <c r="A70" s="16" t="s">
        <v>31</v>
      </c>
      <c r="B70" s="12" t="s">
        <v>8</v>
      </c>
      <c r="C70" s="16" t="s">
        <v>5</v>
      </c>
      <c r="D70" s="15">
        <v>300200</v>
      </c>
      <c r="E70" s="15">
        <f>D70</f>
        <v>300200</v>
      </c>
      <c r="F70" s="14"/>
      <c r="G70" s="13" t="s">
        <v>4</v>
      </c>
      <c r="H70" s="13" t="s">
        <v>4</v>
      </c>
      <c r="I70" s="12"/>
      <c r="J70" s="11"/>
    </row>
    <row r="71" spans="1:10" s="3" customFormat="1" ht="36" customHeight="1">
      <c r="A71" s="16" t="s">
        <v>30</v>
      </c>
      <c r="B71" s="12" t="s">
        <v>21</v>
      </c>
      <c r="C71" s="16" t="s">
        <v>5</v>
      </c>
      <c r="D71" s="15">
        <v>241000</v>
      </c>
      <c r="E71" s="15">
        <f>D71</f>
        <v>241000</v>
      </c>
      <c r="F71" s="14"/>
      <c r="G71" s="13" t="s">
        <v>4</v>
      </c>
      <c r="H71" s="13" t="s">
        <v>4</v>
      </c>
      <c r="I71" s="12"/>
      <c r="J71" s="11"/>
    </row>
    <row r="72" spans="1:10" s="3" customFormat="1" ht="36" customHeight="1">
      <c r="A72" s="16" t="s">
        <v>29</v>
      </c>
      <c r="B72" s="12" t="s">
        <v>19</v>
      </c>
      <c r="C72" s="16" t="s">
        <v>5</v>
      </c>
      <c r="D72" s="15">
        <v>197900</v>
      </c>
      <c r="E72" s="15">
        <f>D72</f>
        <v>197900</v>
      </c>
      <c r="F72" s="14"/>
      <c r="G72" s="13" t="s">
        <v>4</v>
      </c>
      <c r="H72" s="13" t="s">
        <v>4</v>
      </c>
      <c r="I72" s="12"/>
      <c r="J72" s="11"/>
    </row>
    <row r="73" spans="1:10" s="3" customFormat="1" ht="30" customHeight="1">
      <c r="A73" s="13"/>
      <c r="B73" s="12" t="s">
        <v>28</v>
      </c>
      <c r="C73" s="16"/>
      <c r="D73" s="15">
        <f>D69+D70+D71+D72</f>
        <v>1027400</v>
      </c>
      <c r="E73" s="15">
        <f>D73</f>
        <v>1027400</v>
      </c>
      <c r="F73" s="14"/>
      <c r="G73" s="14"/>
      <c r="H73" s="14"/>
      <c r="I73" s="12"/>
      <c r="J73" s="11"/>
    </row>
    <row r="74" spans="1:10" s="10" customFormat="1" ht="59.25" customHeight="1">
      <c r="A74" s="13">
        <v>6</v>
      </c>
      <c r="B74" s="12" t="s">
        <v>27</v>
      </c>
      <c r="C74" s="16" t="s">
        <v>5</v>
      </c>
      <c r="D74" s="15">
        <v>1133868</v>
      </c>
      <c r="E74" s="15">
        <v>1133868</v>
      </c>
      <c r="F74" s="14"/>
      <c r="G74" s="13" t="s">
        <v>26</v>
      </c>
      <c r="H74" s="13" t="s">
        <v>26</v>
      </c>
      <c r="I74" s="12"/>
      <c r="J74" s="11"/>
    </row>
    <row r="75" spans="1:10" s="3" customFormat="1" ht="54.75" customHeight="1">
      <c r="A75" s="13">
        <v>7</v>
      </c>
      <c r="B75" s="12" t="s">
        <v>25</v>
      </c>
      <c r="C75" s="16"/>
      <c r="D75" s="15"/>
      <c r="E75" s="15"/>
      <c r="F75" s="14"/>
      <c r="G75" s="14"/>
      <c r="H75" s="14"/>
      <c r="I75" s="12"/>
      <c r="J75" s="11"/>
    </row>
    <row r="76" spans="1:10" s="3" customFormat="1" ht="30.75" customHeight="1">
      <c r="A76" s="13"/>
      <c r="B76" s="18" t="s">
        <v>12</v>
      </c>
      <c r="C76" s="16"/>
      <c r="D76" s="15"/>
      <c r="E76" s="15"/>
      <c r="F76" s="14"/>
      <c r="G76" s="14"/>
      <c r="H76" s="14"/>
      <c r="I76" s="12"/>
      <c r="J76" s="11"/>
    </row>
    <row r="77" spans="1:10" s="3" customFormat="1" ht="38.25" customHeight="1">
      <c r="A77" s="16" t="s">
        <v>24</v>
      </c>
      <c r="B77" s="12" t="s">
        <v>10</v>
      </c>
      <c r="C77" s="16" t="s">
        <v>5</v>
      </c>
      <c r="D77" s="15">
        <v>118000</v>
      </c>
      <c r="E77" s="15">
        <f>D77</f>
        <v>118000</v>
      </c>
      <c r="F77" s="14"/>
      <c r="G77" s="13" t="s">
        <v>4</v>
      </c>
      <c r="H77" s="13" t="s">
        <v>16</v>
      </c>
      <c r="I77" s="12"/>
      <c r="J77" s="11"/>
    </row>
    <row r="78" spans="1:10" s="3" customFormat="1" ht="37.5" customHeight="1">
      <c r="A78" s="16" t="s">
        <v>23</v>
      </c>
      <c r="B78" s="12" t="s">
        <v>8</v>
      </c>
      <c r="C78" s="16" t="s">
        <v>5</v>
      </c>
      <c r="D78" s="15">
        <v>99000</v>
      </c>
      <c r="E78" s="15">
        <f>D78</f>
        <v>99000</v>
      </c>
      <c r="F78" s="14"/>
      <c r="G78" s="13" t="s">
        <v>4</v>
      </c>
      <c r="H78" s="13" t="s">
        <v>16</v>
      </c>
      <c r="I78" s="12"/>
      <c r="J78" s="11"/>
    </row>
    <row r="79" spans="1:10" s="3" customFormat="1" ht="37.5" customHeight="1">
      <c r="A79" s="16" t="s">
        <v>22</v>
      </c>
      <c r="B79" s="12" t="s">
        <v>21</v>
      </c>
      <c r="C79" s="16" t="s">
        <v>5</v>
      </c>
      <c r="D79" s="15">
        <v>99000</v>
      </c>
      <c r="E79" s="15">
        <f>D79</f>
        <v>99000</v>
      </c>
      <c r="F79" s="14"/>
      <c r="G79" s="13" t="s">
        <v>4</v>
      </c>
      <c r="H79" s="13" t="s">
        <v>16</v>
      </c>
      <c r="I79" s="12"/>
      <c r="J79" s="11"/>
    </row>
    <row r="80" spans="1:10" s="3" customFormat="1" ht="37.5" customHeight="1">
      <c r="A80" s="16" t="s">
        <v>20</v>
      </c>
      <c r="B80" s="12" t="s">
        <v>19</v>
      </c>
      <c r="C80" s="16" t="s">
        <v>5</v>
      </c>
      <c r="D80" s="15">
        <v>99000</v>
      </c>
      <c r="E80" s="15">
        <f>D80</f>
        <v>99000</v>
      </c>
      <c r="F80" s="14"/>
      <c r="G80" s="13" t="s">
        <v>4</v>
      </c>
      <c r="H80" s="13" t="s">
        <v>16</v>
      </c>
      <c r="I80" s="12"/>
      <c r="J80" s="11"/>
    </row>
    <row r="81" spans="1:10" s="3" customFormat="1" ht="59.25" customHeight="1">
      <c r="A81" s="16" t="s">
        <v>18</v>
      </c>
      <c r="B81" s="12" t="s">
        <v>17</v>
      </c>
      <c r="C81" s="16" t="s">
        <v>5</v>
      </c>
      <c r="D81" s="15">
        <v>99000</v>
      </c>
      <c r="E81" s="15">
        <f>D81</f>
        <v>99000</v>
      </c>
      <c r="F81" s="14"/>
      <c r="G81" s="13" t="s">
        <v>4</v>
      </c>
      <c r="H81" s="13" t="s">
        <v>16</v>
      </c>
      <c r="I81" s="12"/>
      <c r="J81" s="11"/>
    </row>
    <row r="82" spans="1:10" s="3" customFormat="1" ht="30" customHeight="1">
      <c r="A82" s="16"/>
      <c r="B82" s="12" t="s">
        <v>15</v>
      </c>
      <c r="C82" s="16"/>
      <c r="D82" s="15">
        <f>SUM(D77:D81)</f>
        <v>514000</v>
      </c>
      <c r="E82" s="15">
        <f>SUM(E77:E81)</f>
        <v>514000</v>
      </c>
      <c r="F82" s="14"/>
      <c r="G82" s="14"/>
      <c r="H82" s="14"/>
      <c r="I82" s="12"/>
      <c r="J82" s="11"/>
    </row>
    <row r="83" spans="1:10" s="3" customFormat="1" ht="30.75" customHeight="1">
      <c r="A83" s="16" t="s">
        <v>14</v>
      </c>
      <c r="B83" s="12" t="s">
        <v>13</v>
      </c>
      <c r="C83" s="16"/>
      <c r="D83" s="15"/>
      <c r="E83" s="15"/>
      <c r="F83" s="14"/>
      <c r="G83" s="14"/>
      <c r="H83" s="14"/>
      <c r="I83" s="12"/>
      <c r="J83" s="11"/>
    </row>
    <row r="84" spans="1:10" s="3" customFormat="1" ht="30" customHeight="1">
      <c r="A84" s="16"/>
      <c r="B84" s="18" t="s">
        <v>12</v>
      </c>
      <c r="C84" s="16"/>
      <c r="D84" s="15"/>
      <c r="E84" s="15"/>
      <c r="F84" s="14"/>
      <c r="G84" s="14"/>
      <c r="H84" s="14"/>
      <c r="I84" s="12"/>
      <c r="J84" s="11"/>
    </row>
    <row r="85" spans="1:10" s="3" customFormat="1" ht="37.5" customHeight="1">
      <c r="A85" s="16" t="s">
        <v>11</v>
      </c>
      <c r="B85" s="12" t="s">
        <v>10</v>
      </c>
      <c r="C85" s="16" t="s">
        <v>5</v>
      </c>
      <c r="D85" s="15">
        <v>50000</v>
      </c>
      <c r="E85" s="15">
        <f>D85</f>
        <v>50000</v>
      </c>
      <c r="F85" s="14"/>
      <c r="G85" s="13" t="s">
        <v>4</v>
      </c>
      <c r="H85" s="13" t="s">
        <v>4</v>
      </c>
      <c r="I85" s="12"/>
      <c r="J85" s="11"/>
    </row>
    <row r="86" spans="1:10" s="3" customFormat="1" ht="37.5" customHeight="1">
      <c r="A86" s="16" t="s">
        <v>9</v>
      </c>
      <c r="B86" s="12" t="s">
        <v>8</v>
      </c>
      <c r="C86" s="16" t="s">
        <v>5</v>
      </c>
      <c r="D86" s="15">
        <v>60000</v>
      </c>
      <c r="E86" s="15">
        <f>D86</f>
        <v>60000</v>
      </c>
      <c r="F86" s="14"/>
      <c r="G86" s="13" t="s">
        <v>4</v>
      </c>
      <c r="H86" s="13" t="s">
        <v>4</v>
      </c>
      <c r="I86" s="12"/>
      <c r="J86" s="11"/>
    </row>
    <row r="87" spans="1:10" s="3" customFormat="1" ht="32.25" customHeight="1">
      <c r="A87" s="16"/>
      <c r="B87" s="12" t="s">
        <v>7</v>
      </c>
      <c r="C87" s="16"/>
      <c r="D87" s="15">
        <f>D85+D86</f>
        <v>110000</v>
      </c>
      <c r="E87" s="15">
        <f>E85+E86</f>
        <v>110000</v>
      </c>
      <c r="F87" s="14"/>
      <c r="G87" s="14"/>
      <c r="H87" s="14"/>
      <c r="I87" s="17"/>
      <c r="J87" s="11"/>
    </row>
    <row r="88" spans="1:10" s="10" customFormat="1" ht="42.75" customHeight="1">
      <c r="A88" s="13">
        <v>9</v>
      </c>
      <c r="B88" s="12" t="s">
        <v>6</v>
      </c>
      <c r="C88" s="16" t="s">
        <v>5</v>
      </c>
      <c r="D88" s="15">
        <v>3561532</v>
      </c>
      <c r="E88" s="15">
        <v>3561532</v>
      </c>
      <c r="F88" s="14"/>
      <c r="G88" s="13" t="s">
        <v>4</v>
      </c>
      <c r="H88" s="13" t="s">
        <v>3</v>
      </c>
      <c r="I88" s="12"/>
      <c r="J88" s="11"/>
    </row>
    <row r="89" spans="1:10" s="3" customFormat="1" ht="30" customHeight="1">
      <c r="A89" s="7"/>
      <c r="B89" s="9" t="s">
        <v>2</v>
      </c>
      <c r="C89" s="7"/>
      <c r="D89" s="8">
        <f>D27+D64+D65+D66+D73+D82+D87+D88+D74</f>
        <v>62301220</v>
      </c>
      <c r="E89" s="8">
        <f>E27+E64+E65+E66+E73+E82+E87+E88+E74</f>
        <v>59415920</v>
      </c>
      <c r="F89" s="8">
        <f>F27+F64+F65+F66+F73+F82+F87+F88+F74</f>
        <v>2885300</v>
      </c>
      <c r="G89" s="7"/>
      <c r="H89" s="7"/>
      <c r="I89" s="6"/>
      <c r="J89" s="6"/>
    </row>
    <row r="90" spans="1:10" ht="18.75" customHeight="1">
      <c r="E90" s="5"/>
    </row>
    <row r="91" spans="1:10" s="2" customFormat="1" ht="18.75">
      <c r="B91" s="3"/>
    </row>
    <row r="92" spans="1:10" s="2" customFormat="1" ht="23.25">
      <c r="A92" s="3"/>
      <c r="B92" s="4" t="s">
        <v>1</v>
      </c>
      <c r="C92" s="4"/>
      <c r="D92" s="4" t="s">
        <v>0</v>
      </c>
      <c r="H92" s="3"/>
    </row>
    <row r="97" spans="5:5">
      <c r="E97" s="1"/>
    </row>
  </sheetData>
  <mergeCells count="17">
    <mergeCell ref="E2:J2"/>
    <mergeCell ref="B6:I7"/>
    <mergeCell ref="A10:A12"/>
    <mergeCell ref="B10:B12"/>
    <mergeCell ref="C10:C12"/>
    <mergeCell ref="D10:D12"/>
    <mergeCell ref="E10:F10"/>
    <mergeCell ref="G10:G12"/>
    <mergeCell ref="H10:H12"/>
    <mergeCell ref="I10:I12"/>
    <mergeCell ref="B29:D29"/>
    <mergeCell ref="I30:I44"/>
    <mergeCell ref="I45:I55"/>
    <mergeCell ref="J10:J12"/>
    <mergeCell ref="E11:F11"/>
    <mergeCell ref="A14:J14"/>
    <mergeCell ref="A28:I28"/>
  </mergeCells>
  <pageMargins left="0.59055118110236227" right="0.19685039370078741" top="0.98425196850393704" bottom="0.43307086614173229" header="0.51181102362204722" footer="0.35433070866141736"/>
  <pageSetup paperSize="9" scale="74" fitToHeight="8" orientation="landscape" r:id="rId1"/>
  <headerFooter alignWithMargins="0">
    <oddHeader>&amp;C&amp;P&amp;RПродовження додатка  1</oddHeader>
  </headerFooter>
  <rowBreaks count="5" manualBreakCount="5">
    <brk id="21" max="9" man="1"/>
    <brk id="39" max="9" man="1"/>
    <brk id="55" max="16383" man="1"/>
    <brk id="68" max="9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титул</vt:lpstr>
      <vt:lpstr>'В титул'!Заголовки_для_печати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WinXPProSP3</cp:lastModifiedBy>
  <dcterms:created xsi:type="dcterms:W3CDTF">2016-02-05T08:21:38Z</dcterms:created>
  <dcterms:modified xsi:type="dcterms:W3CDTF">2016-02-05T08:21:53Z</dcterms:modified>
</cp:coreProperties>
</file>