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Додаток 1.5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<sst xmlns="http://schemas.openxmlformats.org/spreadsheetml/2006/main" count="54" uniqueCount="39">
  <si>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</si>
  <si>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</si>
  <si>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</si>
  <si>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</si>
  <si>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</si>
  <si>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</si>
  <si>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</si>
  <si>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</si>
  <si>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</si>
  <si>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</si>
  <si>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</si>
  <si>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</si>
  <si>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</si>
  <si>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</si>
  <si>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КТКВК</t>
  </si>
  <si>
    <t>КЕКВК</t>
  </si>
  <si>
    <t>Забезпечення проведення поточного ремонту надвірних туалетів</t>
  </si>
  <si>
    <t>Управління житлово-комунального господарства ЧМР та КП "АТП-2528" ЧМР</t>
  </si>
  <si>
    <t>Управління житлово-комунального господарства ЧМР та КП "Деснянське" ЧМР, КП "Новозаводське" ЧМР</t>
  </si>
  <si>
    <t xml:space="preserve">                     Додаток 1.4</t>
  </si>
  <si>
    <t>Примітки</t>
  </si>
  <si>
    <t>Управління житлово-комунального господарства ЧМР та  ішні суб'єкти господарювання</t>
  </si>
  <si>
    <t>Забезпечення санітарної  очистки території  у м.Чернігові на період з 2017 до 2020 року</t>
  </si>
  <si>
    <t>ст.24</t>
  </si>
  <si>
    <t>ст.25</t>
  </si>
  <si>
    <t>Забезпечення утримання структурного підрозділу "Екологічна інспекція" комунального підприємства "АТП-2528 " Чернігівської міської ради</t>
  </si>
  <si>
    <t xml:space="preserve">                     Додаток 1.5</t>
  </si>
  <si>
    <t>тис.грн.</t>
  </si>
  <si>
    <t>Забезпечення проведення поточного ремонту та утримання  туалетів та зливової станції</t>
  </si>
  <si>
    <t>Забезпечення проведення поточного ремонту та утримання підземних переходів</t>
  </si>
  <si>
    <t>Забезпечення встановлення  туалетів модульного типу</t>
  </si>
  <si>
    <t>Інформаційна пропоганда за "Чисте місто"</t>
  </si>
  <si>
    <t>у редакції рішення міської ради</t>
  </si>
  <si>
    <t xml:space="preserve">  до Комплексної цільової</t>
  </si>
  <si>
    <t>Будівництво контейнерних майданчиків</t>
  </si>
  <si>
    <t>Придбання та встановлення урн</t>
  </si>
  <si>
    <t>Придбання контейнерів</t>
  </si>
  <si>
    <t>Загальні витрати           тис.грн.</t>
  </si>
  <si>
    <t>від  30  травня  2019 року  №42 /VII  - 1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</si>
</sst>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216" fontId="3" fillId="32" borderId="10" xfId="0" applyNumberFormat="1" applyFont="1" applyFill="1" applyBorder="1" applyAlignment="1">
      <alignment horizontal="center" vertical="center" wrapText="1"/>
    </xf>
    <xf numFmtId="216" fontId="2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3" fillId="32" borderId="11" xfId="0" applyFont="1" applyFill="1" applyBorder="1" applyAlignment="1">
      <alignment horizontal="center" vertical="center" wrapText="1"/>
    </xf>
    <xf numFmtId="216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6" fillId="0" borderId="0" xfId="0" applyNumberFormat="1" applyFont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204" fontId="6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B9" sqref="B9:K9"/>
    </sheetView>
  </sheetViews>
  <sheetFormatPr defaultColWidth="9.140625" defaultRowHeight="12.75"/>
  <cols>
    <col min="1" max="1" width="4.57421875" style="0" customWidth="1"/>
    <col min="2" max="2" width="38.140625" style="0" customWidth="1"/>
    <col min="3" max="3" width="16.00390625" style="0" customWidth="1"/>
    <col min="4" max="4" width="8.8515625" style="0" hidden="1" customWidth="1"/>
    <col min="5" max="5" width="10.28125" style="0" hidden="1" customWidth="1"/>
    <col min="6" max="6" width="14.00390625" style="0" customWidth="1"/>
    <col min="7" max="7" width="13.140625" style="0" customWidth="1"/>
    <col min="8" max="8" width="12.8515625" style="0" customWidth="1"/>
    <col min="9" max="10" width="13.00390625" style="0" customWidth="1"/>
    <col min="11" max="11" width="43.7109375" style="0" customWidth="1"/>
    <col min="12" max="13" width="9.140625" style="0" hidden="1" customWidth="1"/>
    <col min="14" max="14" width="13.8515625" style="0" hidden="1" customWidth="1"/>
    <col min="15" max="15" width="16.28125" style="0" customWidth="1"/>
  </cols>
  <sheetData>
    <row r="1" spans="2:12" ht="15">
      <c r="B1" s="1"/>
      <c r="C1" s="1"/>
      <c r="D1" s="1"/>
      <c r="E1" s="1"/>
      <c r="F1" s="1"/>
      <c r="G1" s="1"/>
      <c r="H1" s="1"/>
      <c r="I1" s="1"/>
      <c r="J1" s="55"/>
      <c r="K1" s="55"/>
      <c r="L1" s="55"/>
    </row>
    <row r="2" spans="2:12" ht="15">
      <c r="B2" s="1"/>
      <c r="C2" s="1"/>
      <c r="D2" s="1"/>
      <c r="E2" s="1"/>
      <c r="F2" s="1"/>
      <c r="G2" s="1"/>
      <c r="H2" s="1"/>
      <c r="I2" s="14"/>
      <c r="J2" s="2"/>
      <c r="K2" s="2" t="s">
        <v>26</v>
      </c>
      <c r="L2" s="2" t="s">
        <v>19</v>
      </c>
    </row>
    <row r="3" spans="2:15" ht="15">
      <c r="B3" s="1"/>
      <c r="C3" s="1"/>
      <c r="D3" s="1"/>
      <c r="E3" s="1"/>
      <c r="F3" s="1"/>
      <c r="G3" s="1"/>
      <c r="H3" s="1"/>
      <c r="I3" s="14"/>
      <c r="J3" s="2"/>
      <c r="K3" s="63" t="s">
        <v>33</v>
      </c>
      <c r="L3" s="64"/>
      <c r="M3" s="64"/>
      <c r="N3" s="64"/>
      <c r="O3" s="64"/>
    </row>
    <row r="4" spans="2:15" ht="15">
      <c r="B4" s="1"/>
      <c r="C4" s="1"/>
      <c r="D4" s="1"/>
      <c r="E4" s="1"/>
      <c r="F4" s="1"/>
      <c r="G4" s="1"/>
      <c r="H4" s="1"/>
      <c r="I4" s="14"/>
      <c r="J4" s="2"/>
      <c r="K4" s="48" t="s">
        <v>8</v>
      </c>
      <c r="L4" s="48"/>
      <c r="M4" s="48"/>
      <c r="N4" s="49"/>
      <c r="O4" s="49"/>
    </row>
    <row r="5" spans="2:15" ht="15">
      <c r="B5" s="1"/>
      <c r="C5" s="1"/>
      <c r="D5" s="1"/>
      <c r="E5" s="1"/>
      <c r="F5" s="1"/>
      <c r="G5" s="1"/>
      <c r="H5" s="1"/>
      <c r="I5" s="14"/>
      <c r="J5" s="2"/>
      <c r="K5" s="60" t="s">
        <v>9</v>
      </c>
      <c r="L5" s="60"/>
      <c r="M5" s="60"/>
      <c r="N5" s="49"/>
      <c r="O5" s="49"/>
    </row>
    <row r="6" spans="2:15" ht="15">
      <c r="B6" s="1"/>
      <c r="C6" s="1"/>
      <c r="D6" s="1"/>
      <c r="E6" s="1"/>
      <c r="F6" s="1"/>
      <c r="G6" s="1"/>
      <c r="H6" s="1"/>
      <c r="I6" s="14"/>
      <c r="J6" s="2"/>
      <c r="K6" s="48" t="s">
        <v>10</v>
      </c>
      <c r="L6" s="48"/>
      <c r="M6" s="48"/>
      <c r="N6" s="49"/>
      <c r="O6" s="49"/>
    </row>
    <row r="7" spans="2:15" ht="15">
      <c r="B7" s="1"/>
      <c r="C7" s="1"/>
      <c r="D7" s="1"/>
      <c r="E7" s="1"/>
      <c r="F7" s="1"/>
      <c r="G7" s="1"/>
      <c r="H7" s="1"/>
      <c r="I7" s="1"/>
      <c r="J7" s="1"/>
      <c r="K7" s="50" t="s">
        <v>32</v>
      </c>
      <c r="L7" s="51"/>
      <c r="M7" s="51"/>
      <c r="N7" s="49"/>
      <c r="O7" s="49"/>
    </row>
    <row r="8" spans="2:15" ht="22.5" customHeight="1">
      <c r="B8" s="1"/>
      <c r="C8" s="1"/>
      <c r="D8" s="1"/>
      <c r="E8" s="1"/>
      <c r="F8" s="1"/>
      <c r="G8" s="1"/>
      <c r="H8" s="1"/>
      <c r="I8" s="1"/>
      <c r="J8" s="1"/>
      <c r="K8" s="25" t="s">
        <v>38</v>
      </c>
      <c r="L8" s="43"/>
      <c r="M8" s="43"/>
      <c r="N8" s="44"/>
      <c r="O8" s="44"/>
    </row>
    <row r="9" spans="2:12" ht="34.5" customHeight="1">
      <c r="B9" s="56" t="s">
        <v>22</v>
      </c>
      <c r="C9" s="56"/>
      <c r="D9" s="56"/>
      <c r="E9" s="56"/>
      <c r="F9" s="56"/>
      <c r="G9" s="56"/>
      <c r="H9" s="56"/>
      <c r="I9" s="56"/>
      <c r="J9" s="56"/>
      <c r="K9" s="56"/>
      <c r="L9" s="1"/>
    </row>
    <row r="10" spans="2:12" ht="17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"/>
    </row>
    <row r="11" spans="2:14" ht="16.5">
      <c r="B11" s="1"/>
      <c r="C11" s="1"/>
      <c r="D11" s="1"/>
      <c r="E11" s="1"/>
      <c r="F11" s="57"/>
      <c r="G11" s="57"/>
      <c r="H11" s="57"/>
      <c r="I11" s="21"/>
      <c r="J11" s="1"/>
      <c r="K11" s="40" t="s">
        <v>27</v>
      </c>
      <c r="L11" s="1"/>
      <c r="N11" s="39" t="s">
        <v>27</v>
      </c>
    </row>
    <row r="12" spans="1:14" ht="15">
      <c r="A12" s="46" t="s">
        <v>5</v>
      </c>
      <c r="B12" s="46" t="s">
        <v>4</v>
      </c>
      <c r="C12" s="46" t="s">
        <v>0</v>
      </c>
      <c r="D12" s="46" t="s">
        <v>14</v>
      </c>
      <c r="E12" s="46" t="s">
        <v>15</v>
      </c>
      <c r="F12" s="46" t="s">
        <v>37</v>
      </c>
      <c r="G12" s="58" t="s">
        <v>6</v>
      </c>
      <c r="H12" s="58"/>
      <c r="I12" s="58"/>
      <c r="J12" s="58"/>
      <c r="K12" s="58" t="s">
        <v>1</v>
      </c>
      <c r="L12" s="30"/>
      <c r="M12" s="33"/>
      <c r="N12" s="46" t="s">
        <v>20</v>
      </c>
    </row>
    <row r="13" spans="1:14" ht="15">
      <c r="A13" s="52"/>
      <c r="B13" s="52"/>
      <c r="C13" s="52"/>
      <c r="D13" s="52"/>
      <c r="E13" s="52"/>
      <c r="F13" s="52"/>
      <c r="G13" s="46" t="s">
        <v>7</v>
      </c>
      <c r="H13" s="46" t="s">
        <v>11</v>
      </c>
      <c r="I13" s="46" t="s">
        <v>12</v>
      </c>
      <c r="J13" s="46" t="s">
        <v>13</v>
      </c>
      <c r="K13" s="58"/>
      <c r="L13" s="30"/>
      <c r="M13" s="33"/>
      <c r="N13" s="52"/>
    </row>
    <row r="14" spans="1:14" ht="1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58"/>
      <c r="L14" s="30"/>
      <c r="M14" s="33"/>
      <c r="N14" s="59"/>
    </row>
    <row r="15" spans="1:14" ht="48" customHeight="1">
      <c r="A15" s="32">
        <v>1</v>
      </c>
      <c r="B15" s="27" t="s">
        <v>28</v>
      </c>
      <c r="C15" s="26" t="s">
        <v>3</v>
      </c>
      <c r="D15" s="26">
        <v>100203</v>
      </c>
      <c r="E15" s="26">
        <v>2610</v>
      </c>
      <c r="F15" s="37">
        <f aca="true" t="shared" si="0" ref="F15:F23">G15+H15+I15+J15</f>
        <v>5719.6900000000005</v>
      </c>
      <c r="G15" s="38">
        <f>(100000+1100000)/1000</f>
        <v>1200</v>
      </c>
      <c r="H15" s="42">
        <f>(100000+1300000)/1000</f>
        <v>1400</v>
      </c>
      <c r="I15" s="42">
        <f>1472.8+49</f>
        <v>1521.8</v>
      </c>
      <c r="J15" s="42">
        <f>I15*1.05</f>
        <v>1597.89</v>
      </c>
      <c r="K15" s="26" t="s">
        <v>21</v>
      </c>
      <c r="L15" s="30"/>
      <c r="M15" s="33"/>
      <c r="N15" s="32" t="s">
        <v>23</v>
      </c>
    </row>
    <row r="16" spans="1:17" ht="52.5" customHeight="1">
      <c r="A16" s="32">
        <f>A15+1</f>
        <v>2</v>
      </c>
      <c r="B16" s="27" t="s">
        <v>29</v>
      </c>
      <c r="C16" s="26" t="s">
        <v>3</v>
      </c>
      <c r="D16" s="26">
        <v>100203</v>
      </c>
      <c r="E16" s="26">
        <v>2610</v>
      </c>
      <c r="F16" s="37">
        <f t="shared" si="0"/>
        <v>2049.1434</v>
      </c>
      <c r="G16" s="38">
        <f>(199000+275000)/1000</f>
        <v>474</v>
      </c>
      <c r="H16" s="42">
        <f>(199000+300000)/1000</f>
        <v>499</v>
      </c>
      <c r="I16" s="42">
        <f>H16*1.052</f>
        <v>524.948</v>
      </c>
      <c r="J16" s="42">
        <f>I16*1.05</f>
        <v>551.1954</v>
      </c>
      <c r="K16" s="26" t="s">
        <v>21</v>
      </c>
      <c r="L16" s="30"/>
      <c r="M16" s="33"/>
      <c r="N16" s="32" t="s">
        <v>24</v>
      </c>
      <c r="O16" s="14"/>
      <c r="Q16" s="14"/>
    </row>
    <row r="17" spans="1:14" ht="54" customHeight="1">
      <c r="A17" s="32">
        <v>3</v>
      </c>
      <c r="B17" s="27" t="s">
        <v>16</v>
      </c>
      <c r="C17" s="26" t="s">
        <v>3</v>
      </c>
      <c r="D17" s="35">
        <v>100203</v>
      </c>
      <c r="E17" s="35">
        <v>2610</v>
      </c>
      <c r="F17" s="37">
        <f t="shared" si="0"/>
        <v>120</v>
      </c>
      <c r="G17" s="38">
        <f>120000/1000</f>
        <v>120</v>
      </c>
      <c r="H17" s="42">
        <v>0</v>
      </c>
      <c r="I17" s="42">
        <v>0</v>
      </c>
      <c r="J17" s="42">
        <f>I17*1.05</f>
        <v>0</v>
      </c>
      <c r="K17" s="31" t="s">
        <v>18</v>
      </c>
      <c r="L17" s="30"/>
      <c r="M17" s="33"/>
      <c r="N17" s="32"/>
    </row>
    <row r="18" spans="1:14" ht="70.5" customHeight="1">
      <c r="A18" s="32">
        <f>A17+1</f>
        <v>4</v>
      </c>
      <c r="B18" s="27" t="s">
        <v>25</v>
      </c>
      <c r="C18" s="26" t="s">
        <v>3</v>
      </c>
      <c r="D18" s="35">
        <v>100203</v>
      </c>
      <c r="E18" s="35">
        <v>2610</v>
      </c>
      <c r="F18" s="37">
        <f t="shared" si="0"/>
        <v>299.001</v>
      </c>
      <c r="G18" s="38">
        <f>(830000-530999)/1000</f>
        <v>299.001</v>
      </c>
      <c r="H18" s="42">
        <v>0</v>
      </c>
      <c r="I18" s="42">
        <v>0</v>
      </c>
      <c r="J18" s="42">
        <v>0</v>
      </c>
      <c r="K18" s="31" t="s">
        <v>17</v>
      </c>
      <c r="L18" s="30"/>
      <c r="M18" s="33"/>
      <c r="N18" s="32"/>
    </row>
    <row r="19" spans="1:14" ht="52.5" customHeight="1">
      <c r="A19" s="32">
        <v>5</v>
      </c>
      <c r="B19" s="27" t="s">
        <v>31</v>
      </c>
      <c r="C19" s="26" t="s">
        <v>3</v>
      </c>
      <c r="D19" s="35"/>
      <c r="E19" s="35"/>
      <c r="F19" s="37">
        <f t="shared" si="0"/>
        <v>300</v>
      </c>
      <c r="G19" s="38">
        <v>0</v>
      </c>
      <c r="H19" s="42">
        <v>300</v>
      </c>
      <c r="I19" s="42">
        <v>0</v>
      </c>
      <c r="J19" s="42">
        <v>0</v>
      </c>
      <c r="K19" s="26" t="s">
        <v>21</v>
      </c>
      <c r="L19" s="30"/>
      <c r="M19" s="33"/>
      <c r="N19" s="32"/>
    </row>
    <row r="20" spans="1:14" ht="54" customHeight="1">
      <c r="A20" s="32">
        <v>6</v>
      </c>
      <c r="B20" s="27" t="s">
        <v>30</v>
      </c>
      <c r="C20" s="26" t="s">
        <v>3</v>
      </c>
      <c r="D20" s="35"/>
      <c r="E20" s="35"/>
      <c r="F20" s="37">
        <f t="shared" si="0"/>
        <v>3000</v>
      </c>
      <c r="G20" s="38">
        <v>0</v>
      </c>
      <c r="H20" s="42">
        <f>3000-2500</f>
        <v>500</v>
      </c>
      <c r="I20" s="42">
        <f>2500</f>
        <v>2500</v>
      </c>
      <c r="J20" s="42">
        <v>0</v>
      </c>
      <c r="K20" s="26" t="s">
        <v>21</v>
      </c>
      <c r="L20" s="30"/>
      <c r="M20" s="33"/>
      <c r="N20" s="32"/>
    </row>
    <row r="21" spans="1:14" ht="54" customHeight="1">
      <c r="A21" s="32">
        <v>7</v>
      </c>
      <c r="B21" s="27" t="s">
        <v>34</v>
      </c>
      <c r="C21" s="26" t="s">
        <v>3</v>
      </c>
      <c r="D21" s="35"/>
      <c r="E21" s="35"/>
      <c r="F21" s="37">
        <f t="shared" si="0"/>
        <v>17000</v>
      </c>
      <c r="G21" s="38">
        <v>0</v>
      </c>
      <c r="H21" s="42">
        <v>0</v>
      </c>
      <c r="I21" s="42">
        <f>10000+7000</f>
        <v>17000</v>
      </c>
      <c r="J21" s="42">
        <v>0</v>
      </c>
      <c r="K21" s="26" t="s">
        <v>21</v>
      </c>
      <c r="L21" s="30"/>
      <c r="M21" s="33"/>
      <c r="N21" s="32"/>
    </row>
    <row r="22" spans="1:14" ht="54" customHeight="1">
      <c r="A22" s="32">
        <v>8</v>
      </c>
      <c r="B22" s="27" t="s">
        <v>36</v>
      </c>
      <c r="C22" s="26" t="s">
        <v>3</v>
      </c>
      <c r="D22" s="35"/>
      <c r="E22" s="35"/>
      <c r="F22" s="37">
        <f t="shared" si="0"/>
        <v>6000</v>
      </c>
      <c r="G22" s="38">
        <v>0</v>
      </c>
      <c r="H22" s="42">
        <v>0</v>
      </c>
      <c r="I22" s="42">
        <v>6000</v>
      </c>
      <c r="J22" s="42">
        <v>0</v>
      </c>
      <c r="K22" s="26" t="s">
        <v>21</v>
      </c>
      <c r="L22" s="30"/>
      <c r="M22" s="33"/>
      <c r="N22" s="32"/>
    </row>
    <row r="23" spans="1:14" ht="54" customHeight="1">
      <c r="A23" s="32">
        <v>9</v>
      </c>
      <c r="B23" s="27" t="s">
        <v>35</v>
      </c>
      <c r="C23" s="26" t="s">
        <v>3</v>
      </c>
      <c r="D23" s="35"/>
      <c r="E23" s="35"/>
      <c r="F23" s="37">
        <f t="shared" si="0"/>
        <v>1833.4</v>
      </c>
      <c r="G23" s="38">
        <v>0</v>
      </c>
      <c r="H23" s="42">
        <v>0</v>
      </c>
      <c r="I23" s="42">
        <v>1833.4</v>
      </c>
      <c r="J23" s="42">
        <v>0</v>
      </c>
      <c r="K23" s="26" t="s">
        <v>21</v>
      </c>
      <c r="L23" s="30"/>
      <c r="M23" s="33"/>
      <c r="N23" s="32"/>
    </row>
    <row r="24" spans="1:14" ht="19.5" customHeight="1">
      <c r="A24" s="34"/>
      <c r="B24" s="29" t="s">
        <v>2</v>
      </c>
      <c r="C24" s="41"/>
      <c r="D24" s="41"/>
      <c r="E24" s="41"/>
      <c r="F24" s="37">
        <f>F15+F16+F17+F18+F19+F20+F21+F23+F22</f>
        <v>36321.2344</v>
      </c>
      <c r="G24" s="37">
        <f>G15+G16+G17+G18+G19+G20+G21+G23+G22</f>
        <v>2093.001</v>
      </c>
      <c r="H24" s="37">
        <f>H15+H16+H17+H18+H19+H20+H21+H23+H22</f>
        <v>2699</v>
      </c>
      <c r="I24" s="37">
        <f>I15+I16+I17+I18+I19+I20+I21+I23+I22</f>
        <v>29380.148</v>
      </c>
      <c r="J24" s="37">
        <f>J15+J16+J17+J18+J19+J20+J21+J23+J22</f>
        <v>2149.0854</v>
      </c>
      <c r="K24" s="36"/>
      <c r="L24" s="30"/>
      <c r="M24" s="33"/>
      <c r="N24" s="34"/>
    </row>
    <row r="25" spans="2:12" ht="15">
      <c r="B25" s="3"/>
      <c r="C25" s="3"/>
      <c r="D25" s="3"/>
      <c r="E25" s="3"/>
      <c r="F25" s="5"/>
      <c r="G25" s="5"/>
      <c r="H25" s="5"/>
      <c r="I25" s="5"/>
      <c r="J25" s="5"/>
      <c r="K25" s="16"/>
      <c r="L25" s="1"/>
    </row>
    <row r="26" spans="2:13" ht="39" customHeight="1">
      <c r="B26" s="67"/>
      <c r="C26" s="67"/>
      <c r="D26" s="67"/>
      <c r="E26" s="67"/>
      <c r="F26" s="67"/>
      <c r="G26" s="5"/>
      <c r="H26" s="5"/>
      <c r="I26" s="5"/>
      <c r="J26" s="68"/>
      <c r="K26" s="68"/>
      <c r="L26" s="45"/>
      <c r="M26" s="45"/>
    </row>
    <row r="27" spans="2:13" ht="18">
      <c r="B27" s="66"/>
      <c r="C27" s="66"/>
      <c r="D27" s="11"/>
      <c r="E27" s="11"/>
      <c r="F27" s="11"/>
      <c r="G27" s="8"/>
      <c r="H27" s="8"/>
      <c r="K27" s="20"/>
      <c r="L27" s="62"/>
      <c r="M27" s="62"/>
    </row>
    <row r="28" spans="2:13" ht="29.25" customHeight="1">
      <c r="B28" s="69"/>
      <c r="C28" s="69"/>
      <c r="D28" s="19"/>
      <c r="E28" s="19"/>
      <c r="F28" s="13"/>
      <c r="G28" s="6"/>
      <c r="H28" s="6"/>
      <c r="I28" s="6"/>
      <c r="J28" s="6"/>
      <c r="K28" s="1"/>
      <c r="L28" s="1"/>
      <c r="M28" s="22"/>
    </row>
    <row r="29" spans="2:13" ht="17.25">
      <c r="B29" s="17"/>
      <c r="C29" s="17"/>
      <c r="D29" s="17"/>
      <c r="E29" s="17"/>
      <c r="F29" s="6"/>
      <c r="G29" s="6"/>
      <c r="H29" s="6"/>
      <c r="I29" s="6"/>
      <c r="J29" s="6"/>
      <c r="K29" s="1"/>
      <c r="L29" s="1"/>
      <c r="M29" s="12"/>
    </row>
    <row r="30" spans="2:12" ht="35.25" customHeight="1">
      <c r="B30" s="53"/>
      <c r="C30" s="53"/>
      <c r="D30" s="28"/>
      <c r="E30" s="28"/>
      <c r="F30" s="8"/>
      <c r="I30" s="54"/>
      <c r="J30" s="54"/>
      <c r="K30" s="8"/>
      <c r="L30" s="2"/>
    </row>
    <row r="31" spans="2:12" ht="33.75" customHeight="1">
      <c r="B31" s="61"/>
      <c r="C31" s="61"/>
      <c r="D31" s="18"/>
      <c r="E31" s="18"/>
      <c r="F31" s="5"/>
      <c r="G31" s="5"/>
      <c r="H31" s="5"/>
      <c r="I31" s="5"/>
      <c r="J31" s="5"/>
      <c r="K31" s="23"/>
      <c r="L31" s="1"/>
    </row>
    <row r="32" spans="2:12" ht="18">
      <c r="B32" s="1"/>
      <c r="C32" s="9"/>
      <c r="D32" s="9"/>
      <c r="E32" s="9"/>
      <c r="F32" s="8"/>
      <c r="G32" s="8"/>
      <c r="H32" s="8"/>
      <c r="I32" s="65"/>
      <c r="J32" s="65"/>
      <c r="K32" s="1"/>
      <c r="L32" s="1"/>
    </row>
    <row r="33" spans="2:13" ht="18">
      <c r="B33" s="24"/>
      <c r="C33" s="9"/>
      <c r="D33" s="9"/>
      <c r="E33" s="9"/>
      <c r="F33" s="8"/>
      <c r="G33" s="8"/>
      <c r="H33" s="8"/>
      <c r="I33" s="8"/>
      <c r="J33" s="8"/>
      <c r="K33" s="2"/>
      <c r="L33" s="2"/>
      <c r="M33" s="2"/>
    </row>
    <row r="34" spans="3:10" ht="15">
      <c r="C34" s="7"/>
      <c r="D34" s="7"/>
      <c r="E34" s="7"/>
      <c r="F34" s="6"/>
      <c r="G34" s="6"/>
      <c r="H34" s="6"/>
      <c r="I34" s="6"/>
      <c r="J34" s="6"/>
    </row>
    <row r="35" spans="3:10" ht="15">
      <c r="C35" s="7"/>
      <c r="D35" s="7"/>
      <c r="E35" s="7"/>
      <c r="F35" s="6"/>
      <c r="G35" s="6"/>
      <c r="H35" s="6"/>
      <c r="I35" s="6"/>
      <c r="J35" s="6"/>
    </row>
    <row r="36" spans="3:10" ht="15">
      <c r="C36" s="10"/>
      <c r="D36" s="10"/>
      <c r="E36" s="10"/>
      <c r="F36" s="6"/>
      <c r="G36" s="6"/>
      <c r="H36" s="6"/>
      <c r="I36" s="6"/>
      <c r="J36" s="6"/>
    </row>
    <row r="38" ht="12.75">
      <c r="I38" s="4"/>
    </row>
  </sheetData>
  <sheetProtection/>
  <mergeCells count="30">
    <mergeCell ref="N12:N14"/>
    <mergeCell ref="K5:O5"/>
    <mergeCell ref="B31:C31"/>
    <mergeCell ref="L27:M27"/>
    <mergeCell ref="K3:O3"/>
    <mergeCell ref="I32:J32"/>
    <mergeCell ref="B27:C27"/>
    <mergeCell ref="B26:F26"/>
    <mergeCell ref="J26:K26"/>
    <mergeCell ref="B28:C28"/>
    <mergeCell ref="G13:G14"/>
    <mergeCell ref="B30:C30"/>
    <mergeCell ref="I30:J30"/>
    <mergeCell ref="J1:L1"/>
    <mergeCell ref="B9:K9"/>
    <mergeCell ref="F11:H11"/>
    <mergeCell ref="G12:J12"/>
    <mergeCell ref="K12:K14"/>
    <mergeCell ref="I13:I14"/>
    <mergeCell ref="K4:O4"/>
    <mergeCell ref="H13:H14"/>
    <mergeCell ref="K6:O6"/>
    <mergeCell ref="K7:O7"/>
    <mergeCell ref="A12:A14"/>
    <mergeCell ref="B12:B14"/>
    <mergeCell ref="C12:C14"/>
    <mergeCell ref="D12:D14"/>
    <mergeCell ref="J13:J14"/>
    <mergeCell ref="E12:E14"/>
    <mergeCell ref="F12:F1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Світлана А. Горбач</cp:lastModifiedBy>
  <cp:lastPrinted>2019-06-03T12:11:21Z</cp:lastPrinted>
  <dcterms:created xsi:type="dcterms:W3CDTF">1996-10-08T23:32:33Z</dcterms:created>
  <dcterms:modified xsi:type="dcterms:W3CDTF">2019-06-03T12:11:28Z</dcterms:modified>
  <cp:category/>
  <cp:version/>
  <cp:contentType/>
  <cp:contentStatus/>
</cp:coreProperties>
</file>